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4"/>
  </bookViews>
  <sheets>
    <sheet name="7月闪电战明细表" sheetId="1" r:id="rId1"/>
    <sheet name="7月闪电战（汇总）" sheetId="4" r:id="rId2"/>
    <sheet name="7月闪电战奖励汇总" sheetId="3" r:id="rId3"/>
    <sheet name="Sheet2" sheetId="2" r:id="rId4"/>
    <sheet name="Sheet1" sheetId="5" r:id="rId5"/>
  </sheets>
  <definedNames>
    <definedName name="_xlnm._FilterDatabase" localSheetId="0" hidden="1">'7月闪电战明细表'!$A$2:$V$443</definedName>
    <definedName name="_xlnm._FilterDatabase" localSheetId="3" hidden="1">Sheet2!$A$1:$V$1</definedName>
    <definedName name="_xlnm.Extract" localSheetId="3">Sheet2!#REF!</definedName>
    <definedName name="_xlnm.Extract" localSheetId="0">'7月闪电战明细表'!$V:$V</definedName>
    <definedName name="_xlnm._FilterDatabase" localSheetId="1" hidden="1">'7月闪电战（汇总）'!$A$2:$M$2</definedName>
  </definedNames>
  <calcPr calcId="144525"/>
</workbook>
</file>

<file path=xl/sharedStrings.xml><?xml version="1.0" encoding="utf-8"?>
<sst xmlns="http://schemas.openxmlformats.org/spreadsheetml/2006/main" count="3865" uniqueCount="197">
  <si>
    <t>序号</t>
  </si>
  <si>
    <t>门店ID</t>
  </si>
  <si>
    <t>门店名称</t>
  </si>
  <si>
    <t>片区名称</t>
  </si>
  <si>
    <t>分类</t>
  </si>
  <si>
    <t>活动时间（下滑门店至少保证每周一场，新开门店至少保证每周两场）</t>
  </si>
  <si>
    <t>活动时间段           （上午？点—？点、    下午？点—？点）</t>
  </si>
  <si>
    <t>活动期间（天）</t>
  </si>
  <si>
    <t>上月日均（天）</t>
  </si>
  <si>
    <t>上月日均对比增幅</t>
  </si>
  <si>
    <t>超毛奖励</t>
  </si>
  <si>
    <t>备注</t>
  </si>
  <si>
    <t>客流</t>
  </si>
  <si>
    <t>销售</t>
  </si>
  <si>
    <t>毛利额</t>
  </si>
  <si>
    <t>毛利率</t>
  </si>
  <si>
    <t>客流增幅</t>
  </si>
  <si>
    <t>销售增幅</t>
  </si>
  <si>
    <t>毛利增幅</t>
  </si>
  <si>
    <t>四川太极新都区马超东路店</t>
  </si>
  <si>
    <t>北门片区</t>
  </si>
  <si>
    <t>B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</si>
  <si>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00-20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</si>
  <si>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四川太极成华区华油路药店</t>
  </si>
  <si>
    <t>A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</si>
  <si>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00—20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</si>
  <si>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月年中促</t>
    </r>
  </si>
  <si>
    <t>四川太极成华区西林一街药店</t>
  </si>
  <si>
    <t>C</t>
  </si>
  <si>
    <t>18:00-20:00</t>
  </si>
  <si>
    <t>四川太极成华区羊子山西路药店（兴元华盛）</t>
  </si>
  <si>
    <t>四川太极青羊区贝森北路药店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</si>
  <si>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19_21</t>
    </r>
  </si>
  <si>
    <t>四川太极武侯区佳灵路药店</t>
  </si>
  <si>
    <t>四川太极青羊区童子街药店</t>
  </si>
  <si>
    <r>
      <rPr>
        <sz val="10"/>
        <rFont val="Arial"/>
        <charset val="0"/>
      </rPr>
      <t>17</t>
    </r>
    <r>
      <rPr>
        <sz val="10"/>
        <rFont val="宋体"/>
        <charset val="0"/>
      </rPr>
      <t>：</t>
    </r>
    <r>
      <rPr>
        <sz val="10"/>
        <rFont val="Arial"/>
        <charset val="0"/>
      </rPr>
      <t>00-19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</si>
  <si>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四川太极武侯区大华街药店</t>
  </si>
  <si>
    <t>四川太极武侯区顺和街店</t>
  </si>
  <si>
    <t>6:30-8:30</t>
  </si>
  <si>
    <t>四川太极武侯区大悦路药店</t>
  </si>
  <si>
    <r>
      <rPr>
        <sz val="10"/>
        <rFont val="宋体"/>
        <charset val="0"/>
      </rPr>
      <t>每晚</t>
    </r>
    <r>
      <rPr>
        <sz val="10"/>
        <rFont val="Arial"/>
        <charset val="0"/>
      </rPr>
      <t>8</t>
    </r>
    <r>
      <rPr>
        <sz val="10"/>
        <rFont val="宋体"/>
        <charset val="0"/>
      </rPr>
      <t>点至</t>
    </r>
    <r>
      <rPr>
        <sz val="10"/>
        <rFont val="Arial"/>
        <charset val="0"/>
      </rPr>
      <t>9</t>
    </r>
    <r>
      <rPr>
        <sz val="10"/>
        <rFont val="宋体"/>
        <charset val="0"/>
      </rPr>
      <t>点</t>
    </r>
  </si>
  <si>
    <t>四川太极新都区新都街道万和北路药店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</si>
  <si>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18:00-20:00</t>
    </r>
  </si>
  <si>
    <t>四川太极成华区东昌路一药店</t>
  </si>
  <si>
    <r>
      <rPr>
        <sz val="10"/>
        <rFont val="宋体"/>
        <charset val="0"/>
      </rPr>
      <t>晚上</t>
    </r>
    <r>
      <rPr>
        <sz val="10"/>
        <rFont val="Arial"/>
        <charset val="0"/>
      </rPr>
      <t>8</t>
    </r>
    <r>
      <rPr>
        <sz val="10"/>
        <rFont val="宋体"/>
        <charset val="0"/>
      </rPr>
      <t>点至</t>
    </r>
    <r>
      <rPr>
        <sz val="10"/>
        <rFont val="Arial"/>
        <charset val="0"/>
      </rPr>
      <t>9</t>
    </r>
    <r>
      <rPr>
        <sz val="10"/>
        <rFont val="宋体"/>
        <charset val="0"/>
      </rPr>
      <t>点</t>
    </r>
  </si>
  <si>
    <t>四川太极青羊区金祥路药店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</si>
  <si>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19</t>
    </r>
    <r>
      <rPr>
        <sz val="10"/>
        <rFont val="宋体"/>
        <charset val="0"/>
      </rPr>
      <t>：</t>
    </r>
    <r>
      <rPr>
        <sz val="10"/>
        <rFont val="Arial"/>
        <charset val="0"/>
      </rPr>
      <t>00-21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</si>
  <si>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四川太极青羊区蜀源路药店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</si>
  <si>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18:00-20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</si>
  <si>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四川太极怀远店</t>
  </si>
  <si>
    <t>城郊二片</t>
  </si>
  <si>
    <t>10:00-12:00</t>
  </si>
  <si>
    <t>四川太极温江区公平街道江安路药店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</si>
  <si>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30-—20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</si>
  <si>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四川太极崇州市崇阳镇尚贤坊街药店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</si>
  <si>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30--20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</si>
  <si>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 xml:space="preserve">四川太极崇州市崇阳镇永康东路药店 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</si>
  <si>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30—20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</si>
  <si>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四川太极金带街药店</t>
  </si>
  <si>
    <t>9:00-11:00</t>
  </si>
  <si>
    <t>四川太极都江堰奎光路中段药店</t>
  </si>
  <si>
    <r>
      <rPr>
        <sz val="10"/>
        <rFont val="Arial"/>
        <charset val="0"/>
      </rPr>
      <t>15</t>
    </r>
    <r>
      <rPr>
        <sz val="10"/>
        <rFont val="宋体"/>
        <charset val="0"/>
      </rPr>
      <t>：</t>
    </r>
    <r>
      <rPr>
        <sz val="10"/>
        <rFont val="Arial"/>
        <charset val="0"/>
      </rPr>
      <t>30--17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</si>
  <si>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四川太极都江堰市蒲阳路药店</t>
  </si>
  <si>
    <t>18:00−20:00</t>
  </si>
  <si>
    <t>四川太极都江堰幸福镇翔凤路药店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</si>
  <si>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00--20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</si>
  <si>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四川太极崇州市崇阳镇蜀州中路药店</t>
  </si>
  <si>
    <t>四川太极崇州中心店</t>
  </si>
  <si>
    <t>四川太极都江堰市宝莲路店</t>
  </si>
  <si>
    <t>9:00—11:00</t>
  </si>
  <si>
    <t>19:00-21:00</t>
  </si>
  <si>
    <t>通达店</t>
  </si>
  <si>
    <t>城郊一片</t>
  </si>
  <si>
    <t>沙渠店</t>
  </si>
  <si>
    <t>18:00-20:30</t>
  </si>
  <si>
    <t>潘家街店</t>
  </si>
  <si>
    <t>19:30-20:30</t>
  </si>
  <si>
    <t>邛崃中心店</t>
  </si>
  <si>
    <r>
      <rPr>
        <sz val="10"/>
        <rFont val="Arial"/>
        <charset val="0"/>
      </rPr>
      <t>9</t>
    </r>
    <r>
      <rPr>
        <sz val="10"/>
        <rFont val="宋体"/>
        <charset val="0"/>
      </rPr>
      <t>：</t>
    </r>
    <r>
      <rPr>
        <sz val="10"/>
        <rFont val="Arial"/>
        <charset val="0"/>
      </rPr>
      <t>00-11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</si>
  <si>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大邑桃源</t>
  </si>
  <si>
    <r>
      <rPr>
        <sz val="10"/>
        <rFont val="Arial"/>
        <charset val="0"/>
      </rPr>
      <t>17</t>
    </r>
    <r>
      <rPr>
        <sz val="10"/>
        <rFont val="宋体"/>
        <charset val="0"/>
      </rPr>
      <t>：</t>
    </r>
    <r>
      <rPr>
        <sz val="10"/>
        <rFont val="Arial"/>
        <charset val="0"/>
      </rPr>
      <t>30—19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</si>
  <si>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邛崃羊安店</t>
  </si>
  <si>
    <r>
      <rPr>
        <sz val="10"/>
        <rFont val="Arial"/>
        <charset val="0"/>
      </rPr>
      <t>9</t>
    </r>
    <r>
      <rPr>
        <sz val="10"/>
        <rFont val="宋体"/>
        <charset val="0"/>
      </rPr>
      <t>点到</t>
    </r>
    <r>
      <rPr>
        <sz val="10"/>
        <rFont val="Arial"/>
        <charset val="0"/>
      </rPr>
      <t>11</t>
    </r>
    <r>
      <rPr>
        <sz val="10"/>
        <rFont val="宋体"/>
        <charset val="0"/>
      </rPr>
      <t>点</t>
    </r>
  </si>
  <si>
    <t>大邑北街</t>
  </si>
  <si>
    <t>18:30-20:30</t>
  </si>
  <si>
    <t>大邑观音阁西段药店</t>
  </si>
  <si>
    <r>
      <rPr>
        <sz val="10"/>
        <rFont val="Arial"/>
        <charset val="0"/>
      </rPr>
      <t>5</t>
    </r>
    <r>
      <rPr>
        <sz val="10"/>
        <rFont val="宋体"/>
        <charset val="0"/>
      </rPr>
      <t>点到</t>
    </r>
    <r>
      <rPr>
        <sz val="10"/>
        <rFont val="Arial"/>
        <charset val="0"/>
      </rPr>
      <t>7</t>
    </r>
    <r>
      <rPr>
        <sz val="10"/>
        <rFont val="宋体"/>
        <charset val="0"/>
      </rPr>
      <t>点</t>
    </r>
  </si>
  <si>
    <t>大邑东街店</t>
  </si>
  <si>
    <t>金巷西街</t>
  </si>
  <si>
    <r>
      <rPr>
        <sz val="10"/>
        <rFont val="Arial"/>
        <charset val="0"/>
      </rPr>
      <t>17</t>
    </r>
    <r>
      <rPr>
        <sz val="10"/>
        <rFont val="宋体"/>
        <charset val="0"/>
      </rPr>
      <t>：</t>
    </r>
    <r>
      <rPr>
        <sz val="10"/>
        <rFont val="Arial"/>
        <charset val="0"/>
      </rPr>
      <t>00-19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</si>
  <si>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大邑东壕沟店</t>
  </si>
  <si>
    <t>邛崃凤凰大道店</t>
  </si>
  <si>
    <t>18：30一20：30</t>
  </si>
  <si>
    <t>邛崃洪川店</t>
  </si>
  <si>
    <t>翠荫店</t>
  </si>
  <si>
    <t>红星店</t>
  </si>
  <si>
    <t>城中片区</t>
  </si>
  <si>
    <r>
      <rPr>
        <sz val="10"/>
        <rFont val="Arial"/>
        <charset val="0"/>
      </rPr>
      <t>17:30</t>
    </r>
    <r>
      <rPr>
        <sz val="10"/>
        <rFont val="宋体"/>
        <charset val="0"/>
      </rPr>
      <t>－</t>
    </r>
    <r>
      <rPr>
        <sz val="10"/>
        <rFont val="Arial"/>
        <charset val="0"/>
      </rPr>
      <t>19:30</t>
    </r>
  </si>
  <si>
    <t>人民中路店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</si>
  <si>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－</t>
    </r>
    <r>
      <rPr>
        <sz val="10"/>
        <rFont val="Arial"/>
        <charset val="0"/>
      </rPr>
      <t>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</si>
  <si>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金丝街店</t>
  </si>
  <si>
    <r>
      <rPr>
        <sz val="10"/>
        <rFont val="Arial"/>
        <charset val="0"/>
      </rPr>
      <t>11</t>
    </r>
    <r>
      <rPr>
        <sz val="10"/>
        <rFont val="宋体"/>
        <charset val="0"/>
      </rPr>
      <t>：</t>
    </r>
    <r>
      <rPr>
        <sz val="10"/>
        <rFont val="Arial"/>
        <charset val="0"/>
      </rPr>
      <t>00-13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</si>
  <si>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天久北巷店</t>
  </si>
  <si>
    <t>18:30−20:30</t>
  </si>
  <si>
    <t>郫县东大街店</t>
  </si>
  <si>
    <t>观音桥店</t>
  </si>
  <si>
    <t>18:00–20:00</t>
  </si>
  <si>
    <t>劼人路店</t>
  </si>
  <si>
    <t>四川太极武侯区科华北路药店（新店）</t>
  </si>
  <si>
    <t>四川太极高新区天顺路药店（新店）</t>
  </si>
  <si>
    <r>
      <rPr>
        <sz val="10"/>
        <rFont val="Arial"/>
        <charset val="0"/>
      </rPr>
      <t>15:00</t>
    </r>
    <r>
      <rPr>
        <sz val="10"/>
        <rFont val="宋体"/>
        <charset val="0"/>
      </rPr>
      <t>－</t>
    </r>
    <r>
      <rPr>
        <sz val="10"/>
        <rFont val="Arial"/>
        <charset val="0"/>
      </rPr>
      <t>16:00</t>
    </r>
  </si>
  <si>
    <t>静沙南路店（新店）</t>
  </si>
  <si>
    <t>郫县二店</t>
  </si>
  <si>
    <t>四川太极成华区华泰路药店</t>
  </si>
  <si>
    <t>东南片区</t>
  </si>
  <si>
    <t>9:30-11:30</t>
  </si>
  <si>
    <t>四川太极锦江区榕声路店</t>
  </si>
  <si>
    <t>10:00-12.00</t>
  </si>
  <si>
    <t>四川太极新乐中街药店</t>
  </si>
  <si>
    <t>18:0.-20:00</t>
  </si>
  <si>
    <t>四川太极新园大道药店</t>
  </si>
  <si>
    <r>
      <rPr>
        <sz val="10"/>
        <rFont val="Arial"/>
        <charset val="0"/>
      </rPr>
      <t>17</t>
    </r>
    <r>
      <rPr>
        <sz val="10"/>
        <rFont val="宋体"/>
        <charset val="0"/>
      </rPr>
      <t>：</t>
    </r>
    <r>
      <rPr>
        <sz val="10"/>
        <rFont val="Arial"/>
        <charset val="0"/>
      </rPr>
      <t>00-19:00</t>
    </r>
  </si>
  <si>
    <t>四川太极成华区崔家店路药店</t>
  </si>
  <si>
    <t>四川太极高新区新下街药店</t>
  </si>
  <si>
    <t>17:00-19:00</t>
  </si>
  <si>
    <t>四川太极成华区金马河路药店</t>
  </si>
  <si>
    <t>四川太极双林路药店</t>
  </si>
  <si>
    <t>四川太极成华区万宇路药店</t>
  </si>
  <si>
    <t>四川太极双流区东升街道三强西路药店</t>
  </si>
  <si>
    <t>四川太极双流县西航港街道锦华路一段药店</t>
  </si>
  <si>
    <t>四川太极高新区泰和二街药店</t>
  </si>
  <si>
    <t>15:00-17:00</t>
  </si>
  <si>
    <t>四川太极高新区剑南大道药店</t>
  </si>
  <si>
    <r>
      <rPr>
        <sz val="10"/>
        <rFont val="Arial"/>
        <charset val="0"/>
      </rPr>
      <t>11</t>
    </r>
    <r>
      <rPr>
        <sz val="10"/>
        <rFont val="宋体"/>
        <charset val="0"/>
      </rPr>
      <t>：</t>
    </r>
    <r>
      <rPr>
        <sz val="10"/>
        <rFont val="Arial"/>
        <charset val="0"/>
      </rPr>
      <t>30-14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</si>
  <si>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四川太极高新区中和公济桥路药店</t>
  </si>
  <si>
    <t>四川太极成华区龙潭西路药店</t>
  </si>
  <si>
    <t>四川太极成华区水碾河路药店</t>
  </si>
  <si>
    <t>四川太极沙河源药店</t>
  </si>
  <si>
    <t>西门片区</t>
  </si>
  <si>
    <t>四川太极青羊区清江东路三药店</t>
  </si>
  <si>
    <t>四川太极清江东路药店</t>
  </si>
  <si>
    <r>
      <rPr>
        <sz val="10"/>
        <rFont val="Arial"/>
        <charset val="0"/>
      </rPr>
      <t>19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一</t>
    </r>
    <r>
      <rPr>
        <sz val="10"/>
        <rFont val="Arial"/>
        <charset val="0"/>
      </rPr>
      <t>21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</si>
  <si>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四川太极光华村街药店</t>
  </si>
  <si>
    <t>四川太极土龙路药店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</si>
  <si>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一</t>
    </r>
    <r>
      <rPr>
        <sz val="10"/>
        <rFont val="Arial"/>
        <charset val="0"/>
      </rPr>
      <t>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</si>
  <si>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四川太极青羊区大石西路药店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</si>
  <si>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30-20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</si>
  <si>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四川太极金牛区交大路第三药店</t>
  </si>
  <si>
    <t>四川太极金牛区黄苑东街药店</t>
  </si>
  <si>
    <t>四川太极金牛区金沙路药店</t>
  </si>
  <si>
    <t>四川太极金牛区银河北街药店</t>
  </si>
  <si>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  <r>
      <rPr>
        <sz val="10"/>
        <rFont val="宋体"/>
        <charset val="0"/>
      </rPr>
      <t>一</t>
    </r>
    <r>
      <rPr>
        <sz val="10"/>
        <rFont val="Arial"/>
        <charset val="0"/>
      </rPr>
      <t>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</si>
  <si>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四川太极金牛区蜀汉路药店</t>
  </si>
  <si>
    <t>四川太极青羊区光华北五路药店</t>
  </si>
  <si>
    <t>四川太极青羊区经一路药店</t>
  </si>
  <si>
    <t>四川太极金牛区花照壁中横街药店</t>
  </si>
  <si>
    <r>
      <rPr>
        <sz val="10"/>
        <rFont val="Arial"/>
        <charset val="0"/>
      </rPr>
      <t>9</t>
    </r>
    <r>
      <rPr>
        <sz val="10"/>
        <rFont val="宋体"/>
        <charset val="0"/>
      </rPr>
      <t>：</t>
    </r>
    <r>
      <rPr>
        <sz val="10"/>
        <rFont val="Arial"/>
        <charset val="0"/>
      </rPr>
      <t>00—11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</si>
  <si>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四川太极金牛区沙湾东一路药店</t>
  </si>
  <si>
    <t>五津西路二店</t>
  </si>
  <si>
    <t>新津片区</t>
  </si>
  <si>
    <t>门店</t>
  </si>
  <si>
    <t>场次</t>
  </si>
  <si>
    <t>活动期间</t>
  </si>
  <si>
    <t>上月日均</t>
  </si>
  <si>
    <t>增幅</t>
  </si>
  <si>
    <t>奖励金额</t>
  </si>
  <si>
    <t>上月客流</t>
  </si>
  <si>
    <t>上月销售</t>
  </si>
  <si>
    <t>上月毛利额</t>
  </si>
  <si>
    <t>新都区新都街道万和北路药店</t>
  </si>
  <si>
    <t>科华北路药店（新店）</t>
  </si>
  <si>
    <t>金带街药店</t>
  </si>
  <si>
    <t>黄苑东街药店</t>
  </si>
  <si>
    <t>温江区江安路药店</t>
  </si>
  <si>
    <t>金祥路药店</t>
  </si>
  <si>
    <t>大悦路药店</t>
  </si>
  <si>
    <t>中和公济桥路药店</t>
  </si>
  <si>
    <t>羊子山西路药店（兴元华盛）</t>
  </si>
  <si>
    <t>沙河源药店</t>
  </si>
  <si>
    <t>泰和二街药店</t>
  </si>
  <si>
    <t>花照壁中横街药店</t>
  </si>
  <si>
    <t>新乐中街药店</t>
  </si>
  <si>
    <t xml:space="preserve">崇州市崇阳镇永康东路药店 </t>
  </si>
  <si>
    <t>蜀源路药店</t>
  </si>
  <si>
    <t>崇州市崇阳镇蜀州中路药店</t>
  </si>
  <si>
    <t>崇州市崇阳镇尚贤坊街药店</t>
  </si>
  <si>
    <t>龙潭西路药店</t>
  </si>
  <si>
    <t>崇州中心店</t>
  </si>
  <si>
    <t>片区</t>
  </si>
  <si>
    <t>日期</t>
  </si>
  <si>
    <t>时间</t>
  </si>
  <si>
    <t>上月毛利率</t>
  </si>
  <si>
    <t>2021年 7月闪电战 奖励明细</t>
  </si>
  <si>
    <t>领取签字</t>
  </si>
  <si>
    <t>合计奖励</t>
  </si>
  <si>
    <t>制表人：王四维</t>
  </si>
  <si>
    <t>2021.8.13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</si>
</sst>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30" fillId="23" borderId="14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4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11" fillId="2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0" fontId="3" fillId="2" borderId="6" xfId="0" applyNumberFormat="1" applyFont="1" applyFill="1" applyBorder="1" applyAlignment="1">
      <alignment horizontal="center" vertical="center"/>
    </xf>
    <xf numFmtId="177" fontId="11" fillId="3" borderId="6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0" fontId="3" fillId="3" borderId="6" xfId="0" applyNumberFormat="1" applyFont="1" applyFill="1" applyBorder="1" applyAlignment="1">
      <alignment horizontal="center" vertical="center"/>
    </xf>
    <xf numFmtId="177" fontId="11" fillId="4" borderId="6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0" fontId="8" fillId="2" borderId="6" xfId="0" applyNumberFormat="1" applyFont="1" applyFill="1" applyBorder="1" applyAlignment="1">
      <alignment horizontal="center" vertical="center"/>
    </xf>
    <xf numFmtId="177" fontId="8" fillId="3" borderId="6" xfId="0" applyNumberFormat="1" applyFont="1" applyFill="1" applyBorder="1" applyAlignment="1">
      <alignment horizontal="center" vertical="center"/>
    </xf>
    <xf numFmtId="176" fontId="8" fillId="3" borderId="6" xfId="0" applyNumberFormat="1" applyFont="1" applyFill="1" applyBorder="1" applyAlignment="1">
      <alignment horizontal="center" vertical="center"/>
    </xf>
    <xf numFmtId="10" fontId="8" fillId="3" borderId="6" xfId="0" applyNumberFormat="1" applyFont="1" applyFill="1" applyBorder="1" applyAlignment="1">
      <alignment horizontal="center" vertical="center"/>
    </xf>
    <xf numFmtId="10" fontId="8" fillId="4" borderId="6" xfId="0" applyNumberFormat="1" applyFont="1" applyFill="1" applyBorder="1" applyAlignment="1">
      <alignment horizontal="center" vertical="center"/>
    </xf>
    <xf numFmtId="176" fontId="5" fillId="4" borderId="6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horizontal="center" vertical="center"/>
    </xf>
    <xf numFmtId="10" fontId="3" fillId="4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10" fontId="9" fillId="4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9" fontId="8" fillId="2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176" fontId="4" fillId="5" borderId="6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7" fillId="5" borderId="6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9" fontId="8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76" fontId="16" fillId="0" borderId="0" xfId="0" applyNumberFormat="1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177" fontId="15" fillId="0" borderId="6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177" fontId="7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176" fontId="16" fillId="0" borderId="6" xfId="0" applyNumberFormat="1" applyFont="1" applyBorder="1" applyAlignment="1">
      <alignment horizontal="center" vertical="center"/>
    </xf>
    <xf numFmtId="177" fontId="16" fillId="0" borderId="6" xfId="0" applyNumberFormat="1" applyFont="1" applyBorder="1" applyAlignment="1">
      <alignment horizontal="center" vertical="center"/>
    </xf>
    <xf numFmtId="10" fontId="1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16" fillId="0" borderId="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0" fontId="5" fillId="4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0" fontId="9" fillId="0" borderId="6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3"/>
  <sheetViews>
    <sheetView workbookViewId="0">
      <selection activeCell="E6" sqref="E6"/>
    </sheetView>
  </sheetViews>
  <sheetFormatPr defaultColWidth="8" defaultRowHeight="12.75"/>
  <cols>
    <col min="1" max="1" width="4.875" style="34" customWidth="1"/>
    <col min="2" max="2" width="7.625" style="34" customWidth="1"/>
    <col min="3" max="3" width="22.125" style="35" customWidth="1"/>
    <col min="4" max="4" width="8.75" style="34" customWidth="1"/>
    <col min="5" max="5" width="4.375" style="34" customWidth="1"/>
    <col min="6" max="6" width="15.25" style="34" customWidth="1"/>
    <col min="7" max="7" width="16.875" style="34" customWidth="1"/>
    <col min="8" max="8" width="6.75" style="34" customWidth="1"/>
    <col min="9" max="9" width="9.625" style="34" customWidth="1"/>
    <col min="10" max="10" width="8.625" style="36" customWidth="1"/>
    <col min="11" max="11" width="7.875" style="34" customWidth="1"/>
    <col min="12" max="12" width="6.25" style="34" customWidth="1"/>
    <col min="13" max="14" width="8.375" style="34" customWidth="1"/>
    <col min="15" max="15" width="8" style="34"/>
    <col min="16" max="16" width="8.75" style="37" customWidth="1"/>
    <col min="17" max="17" width="8" style="38"/>
    <col min="18" max="19" width="8" style="37"/>
    <col min="20" max="20" width="8.375" style="39" customWidth="1"/>
    <col min="21" max="21" width="9.25" style="34" customWidth="1"/>
    <col min="22" max="16384" width="8" style="34"/>
  </cols>
  <sheetData>
    <row r="1" s="34" customFormat="1" ht="30" customHeight="1" spans="1:22">
      <c r="A1" s="40" t="s">
        <v>0</v>
      </c>
      <c r="B1" s="117" t="s">
        <v>1</v>
      </c>
      <c r="C1" s="118" t="s">
        <v>2</v>
      </c>
      <c r="D1" s="117" t="s">
        <v>3</v>
      </c>
      <c r="E1" s="43" t="s">
        <v>4</v>
      </c>
      <c r="F1" s="119" t="s">
        <v>5</v>
      </c>
      <c r="G1" s="120" t="s">
        <v>6</v>
      </c>
      <c r="H1" s="121" t="s">
        <v>7</v>
      </c>
      <c r="I1" s="121"/>
      <c r="J1" s="58"/>
      <c r="K1" s="121"/>
      <c r="L1" s="123" t="s">
        <v>8</v>
      </c>
      <c r="M1" s="123"/>
      <c r="N1" s="123"/>
      <c r="O1" s="123"/>
      <c r="P1" s="72" t="s">
        <v>9</v>
      </c>
      <c r="Q1" s="124"/>
      <c r="R1" s="72"/>
      <c r="S1" s="72"/>
      <c r="T1" s="125" t="s">
        <v>10</v>
      </c>
      <c r="U1" s="126" t="s">
        <v>11</v>
      </c>
      <c r="V1" s="127" t="s">
        <v>1</v>
      </c>
    </row>
    <row r="2" s="34" customFormat="1" ht="21" customHeight="1" spans="1:22">
      <c r="A2" s="122"/>
      <c r="B2" s="41"/>
      <c r="C2" s="42"/>
      <c r="D2" s="41"/>
      <c r="E2" s="43"/>
      <c r="F2" s="44"/>
      <c r="G2" s="45"/>
      <c r="H2" s="46" t="s">
        <v>12</v>
      </c>
      <c r="I2" s="58" t="s">
        <v>13</v>
      </c>
      <c r="J2" s="58" t="s">
        <v>14</v>
      </c>
      <c r="K2" s="59" t="s">
        <v>15</v>
      </c>
      <c r="L2" s="60" t="s">
        <v>12</v>
      </c>
      <c r="M2" s="61" t="s">
        <v>13</v>
      </c>
      <c r="N2" s="61" t="s">
        <v>14</v>
      </c>
      <c r="O2" s="62" t="s">
        <v>15</v>
      </c>
      <c r="P2" s="63" t="s">
        <v>16</v>
      </c>
      <c r="Q2" s="70" t="s">
        <v>17</v>
      </c>
      <c r="R2" s="71" t="s">
        <v>18</v>
      </c>
      <c r="S2" s="72" t="s">
        <v>15</v>
      </c>
      <c r="T2" s="125"/>
      <c r="U2" s="126"/>
      <c r="V2" s="128"/>
    </row>
    <row r="3" s="34" customFormat="1" spans="1:22">
      <c r="A3" s="47">
        <v>1</v>
      </c>
      <c r="B3" s="48">
        <v>709</v>
      </c>
      <c r="C3" s="49" t="s">
        <v>19</v>
      </c>
      <c r="D3" s="48" t="s">
        <v>20</v>
      </c>
      <c r="E3" s="48" t="s">
        <v>21</v>
      </c>
      <c r="F3" s="47">
        <v>7.7</v>
      </c>
      <c r="G3" s="47" t="s">
        <v>22</v>
      </c>
      <c r="H3" s="50">
        <v>84</v>
      </c>
      <c r="I3" s="50">
        <v>7716.88</v>
      </c>
      <c r="J3" s="64">
        <f>I3*K3</f>
        <v>1852.822888</v>
      </c>
      <c r="K3" s="65">
        <v>0.2401</v>
      </c>
      <c r="L3" s="66">
        <v>100.666666666667</v>
      </c>
      <c r="M3" s="67">
        <v>7122.331</v>
      </c>
      <c r="N3" s="67">
        <f>M3*O3</f>
        <v>2237.1241671</v>
      </c>
      <c r="O3" s="68">
        <v>0.3141</v>
      </c>
      <c r="P3" s="69">
        <f>(H3-L3)/L3</f>
        <v>-0.165562913907288</v>
      </c>
      <c r="Q3" s="69">
        <f>(I3-M3)/M3</f>
        <v>0.0834767437795295</v>
      </c>
      <c r="R3" s="69">
        <f>(J3-N3)/N3</f>
        <v>-0.171783616104855</v>
      </c>
      <c r="S3" s="69">
        <f>(K3-O3)</f>
        <v>-0.074</v>
      </c>
      <c r="T3" s="129"/>
      <c r="U3" s="47"/>
      <c r="V3" s="130">
        <v>709</v>
      </c>
    </row>
    <row r="4" s="34" customFormat="1" spans="1:22">
      <c r="A4" s="47">
        <v>2</v>
      </c>
      <c r="B4" s="48">
        <v>709</v>
      </c>
      <c r="C4" s="49" t="s">
        <v>19</v>
      </c>
      <c r="D4" s="48" t="s">
        <v>20</v>
      </c>
      <c r="E4" s="48" t="s">
        <v>21</v>
      </c>
      <c r="F4" s="47">
        <v>7.14</v>
      </c>
      <c r="G4" s="47" t="s">
        <v>22</v>
      </c>
      <c r="H4" s="50">
        <v>104</v>
      </c>
      <c r="I4" s="50">
        <v>8132.26</v>
      </c>
      <c r="J4" s="64">
        <f t="shared" ref="J4:J67" si="0">I4*K4</f>
        <v>2126.58599</v>
      </c>
      <c r="K4" s="65">
        <v>0.2615</v>
      </c>
      <c r="L4" s="66">
        <v>100.666666666667</v>
      </c>
      <c r="M4" s="67">
        <v>7122.331</v>
      </c>
      <c r="N4" s="67">
        <f t="shared" ref="N4:N67" si="1">M4*O4</f>
        <v>2237.1241671</v>
      </c>
      <c r="O4" s="68">
        <v>0.3141</v>
      </c>
      <c r="P4" s="69">
        <f t="shared" ref="P4:P67" si="2">(H4-L4)/L4</f>
        <v>0.0331125827814535</v>
      </c>
      <c r="Q4" s="69">
        <f t="shared" ref="Q4:Q67" si="3">(I4-M4)/M4</f>
        <v>0.141797537912799</v>
      </c>
      <c r="R4" s="69">
        <f t="shared" ref="R4:R67" si="4">(J4-N4)/N4</f>
        <v>-0.0494108367902043</v>
      </c>
      <c r="S4" s="69">
        <f t="shared" ref="S4:S67" si="5">(K4-O4)</f>
        <v>-0.0526</v>
      </c>
      <c r="T4" s="129"/>
      <c r="U4" s="47"/>
      <c r="V4" s="131">
        <v>578</v>
      </c>
    </row>
    <row r="5" s="34" customFormat="1" spans="1:22">
      <c r="A5" s="47">
        <v>3</v>
      </c>
      <c r="B5" s="48">
        <v>709</v>
      </c>
      <c r="C5" s="49" t="s">
        <v>19</v>
      </c>
      <c r="D5" s="48" t="s">
        <v>20</v>
      </c>
      <c r="E5" s="48" t="s">
        <v>21</v>
      </c>
      <c r="F5" s="47">
        <v>7.21</v>
      </c>
      <c r="G5" s="47" t="s">
        <v>22</v>
      </c>
      <c r="H5" s="50">
        <v>93</v>
      </c>
      <c r="I5" s="50">
        <v>6869.33</v>
      </c>
      <c r="J5" s="64">
        <f t="shared" si="0"/>
        <v>2036.756345</v>
      </c>
      <c r="K5" s="65">
        <v>0.2965</v>
      </c>
      <c r="L5" s="66">
        <v>100.666666666667</v>
      </c>
      <c r="M5" s="67">
        <v>7122.331</v>
      </c>
      <c r="N5" s="67">
        <f t="shared" si="1"/>
        <v>2237.1241671</v>
      </c>
      <c r="O5" s="68">
        <v>0.3141</v>
      </c>
      <c r="P5" s="69">
        <f t="shared" si="2"/>
        <v>-0.076158940397354</v>
      </c>
      <c r="Q5" s="69">
        <f t="shared" si="3"/>
        <v>-0.0355222187792171</v>
      </c>
      <c r="R5" s="69">
        <f t="shared" si="4"/>
        <v>-0.0895649088444377</v>
      </c>
      <c r="S5" s="69">
        <f t="shared" si="5"/>
        <v>-0.0176</v>
      </c>
      <c r="T5" s="129"/>
      <c r="U5" s="47"/>
      <c r="V5" s="131">
        <v>103199</v>
      </c>
    </row>
    <row r="6" s="34" customFormat="1" spans="1:22">
      <c r="A6" s="47">
        <v>4</v>
      </c>
      <c r="B6" s="48">
        <v>709</v>
      </c>
      <c r="C6" s="49" t="s">
        <v>19</v>
      </c>
      <c r="D6" s="48" t="s">
        <v>20</v>
      </c>
      <c r="E6" s="48" t="s">
        <v>21</v>
      </c>
      <c r="F6" s="47">
        <v>7.28</v>
      </c>
      <c r="G6" s="47" t="s">
        <v>22</v>
      </c>
      <c r="H6" s="50">
        <v>131</v>
      </c>
      <c r="I6" s="50">
        <v>7815.79</v>
      </c>
      <c r="J6" s="64">
        <f t="shared" si="0"/>
        <v>2870.739667</v>
      </c>
      <c r="K6" s="65">
        <v>0.3673</v>
      </c>
      <c r="L6" s="66">
        <v>100.666666666667</v>
      </c>
      <c r="M6" s="67">
        <v>7122.331</v>
      </c>
      <c r="N6" s="67">
        <f t="shared" si="1"/>
        <v>2237.1241671</v>
      </c>
      <c r="O6" s="68">
        <v>0.3141</v>
      </c>
      <c r="P6" s="69">
        <f t="shared" si="2"/>
        <v>0.301324503311254</v>
      </c>
      <c r="Q6" s="69">
        <f t="shared" si="3"/>
        <v>0.0973640511793119</v>
      </c>
      <c r="R6" s="69">
        <f t="shared" si="4"/>
        <v>0.28322768544464</v>
      </c>
      <c r="S6" s="69">
        <f t="shared" si="5"/>
        <v>0.0532</v>
      </c>
      <c r="T6" s="129"/>
      <c r="U6" s="47"/>
      <c r="V6" s="131">
        <v>585</v>
      </c>
    </row>
    <row r="7" s="34" customFormat="1" spans="1:22">
      <c r="A7" s="47">
        <v>5</v>
      </c>
      <c r="B7" s="51">
        <v>578</v>
      </c>
      <c r="C7" s="52" t="s">
        <v>23</v>
      </c>
      <c r="D7" s="51" t="s">
        <v>20</v>
      </c>
      <c r="E7" s="48" t="s">
        <v>24</v>
      </c>
      <c r="F7" s="47">
        <v>7.3</v>
      </c>
      <c r="G7" s="47" t="s">
        <v>25</v>
      </c>
      <c r="H7" s="50">
        <v>107</v>
      </c>
      <c r="I7" s="50">
        <v>6261.51</v>
      </c>
      <c r="J7" s="64">
        <f t="shared" si="0"/>
        <v>2185.26699</v>
      </c>
      <c r="K7" s="65">
        <v>0.349</v>
      </c>
      <c r="L7" s="66">
        <v>103.566666666667</v>
      </c>
      <c r="M7" s="67">
        <v>7286.93666666667</v>
      </c>
      <c r="N7" s="67">
        <f t="shared" si="1"/>
        <v>2292.47027533333</v>
      </c>
      <c r="O7" s="68">
        <v>0.3146</v>
      </c>
      <c r="P7" s="69">
        <f t="shared" si="2"/>
        <v>0.0331509494689377</v>
      </c>
      <c r="Q7" s="69">
        <f t="shared" si="3"/>
        <v>-0.140721226706605</v>
      </c>
      <c r="R7" s="69">
        <f t="shared" si="4"/>
        <v>-0.0467632171665766</v>
      </c>
      <c r="S7" s="69">
        <f t="shared" si="5"/>
        <v>0.0344</v>
      </c>
      <c r="T7" s="129"/>
      <c r="U7" s="47"/>
      <c r="V7" s="131">
        <v>103198</v>
      </c>
    </row>
    <row r="8" s="34" customFormat="1" spans="1:22">
      <c r="A8" s="47">
        <v>6</v>
      </c>
      <c r="B8" s="51">
        <v>578</v>
      </c>
      <c r="C8" s="52" t="s">
        <v>23</v>
      </c>
      <c r="D8" s="51" t="s">
        <v>20</v>
      </c>
      <c r="E8" s="48" t="s">
        <v>24</v>
      </c>
      <c r="F8" s="53">
        <v>7.1</v>
      </c>
      <c r="G8" s="47" t="s">
        <v>25</v>
      </c>
      <c r="H8" s="50">
        <v>110</v>
      </c>
      <c r="I8" s="50">
        <v>6599.55</v>
      </c>
      <c r="J8" s="64">
        <f t="shared" si="0"/>
        <v>2294.00358</v>
      </c>
      <c r="K8" s="65">
        <v>0.3476</v>
      </c>
      <c r="L8" s="66">
        <v>103.566666666667</v>
      </c>
      <c r="M8" s="67">
        <v>7286.93666666667</v>
      </c>
      <c r="N8" s="67">
        <f t="shared" si="1"/>
        <v>2292.47027533333</v>
      </c>
      <c r="O8" s="68">
        <v>0.3146</v>
      </c>
      <c r="P8" s="69">
        <f t="shared" si="2"/>
        <v>0.0621177985194687</v>
      </c>
      <c r="Q8" s="69">
        <f t="shared" si="3"/>
        <v>-0.0943313628360527</v>
      </c>
      <c r="R8" s="69">
        <f t="shared" si="4"/>
        <v>0.000668843859466236</v>
      </c>
      <c r="S8" s="69">
        <f t="shared" si="5"/>
        <v>0.033</v>
      </c>
      <c r="T8" s="129"/>
      <c r="U8" s="47"/>
      <c r="V8" s="131">
        <v>102565</v>
      </c>
    </row>
    <row r="9" s="34" customFormat="1" spans="1:22">
      <c r="A9" s="47">
        <v>7</v>
      </c>
      <c r="B9" s="51">
        <v>578</v>
      </c>
      <c r="C9" s="52" t="s">
        <v>23</v>
      </c>
      <c r="D9" s="51" t="s">
        <v>20</v>
      </c>
      <c r="E9" s="48" t="s">
        <v>24</v>
      </c>
      <c r="F9" s="54">
        <v>7.17</v>
      </c>
      <c r="G9" s="47" t="s">
        <v>25</v>
      </c>
      <c r="H9" s="50">
        <v>161</v>
      </c>
      <c r="I9" s="50">
        <v>14357.63</v>
      </c>
      <c r="J9" s="64">
        <f t="shared" si="0"/>
        <v>4198.171012</v>
      </c>
      <c r="K9" s="65">
        <v>0.2924</v>
      </c>
      <c r="L9" s="66">
        <v>103.566666666667</v>
      </c>
      <c r="M9" s="67">
        <v>7286.93666666667</v>
      </c>
      <c r="N9" s="67">
        <f t="shared" si="1"/>
        <v>2292.47027533333</v>
      </c>
      <c r="O9" s="68">
        <v>0.3146</v>
      </c>
      <c r="P9" s="69">
        <f t="shared" si="2"/>
        <v>0.554554232378495</v>
      </c>
      <c r="Q9" s="75">
        <f t="shared" si="3"/>
        <v>0.970324521369518</v>
      </c>
      <c r="R9" s="69">
        <f t="shared" si="4"/>
        <v>0.831286999518268</v>
      </c>
      <c r="S9" s="69">
        <f t="shared" si="5"/>
        <v>-0.0222</v>
      </c>
      <c r="T9" s="87">
        <v>0</v>
      </c>
      <c r="U9" s="54" t="s">
        <v>26</v>
      </c>
      <c r="V9" s="131">
        <v>102935</v>
      </c>
    </row>
    <row r="10" s="34" customFormat="1" spans="1:22">
      <c r="A10" s="47">
        <v>8</v>
      </c>
      <c r="B10" s="51">
        <v>578</v>
      </c>
      <c r="C10" s="52" t="s">
        <v>23</v>
      </c>
      <c r="D10" s="51" t="s">
        <v>20</v>
      </c>
      <c r="E10" s="48" t="s">
        <v>24</v>
      </c>
      <c r="F10" s="47">
        <v>7.24</v>
      </c>
      <c r="G10" s="47" t="s">
        <v>25</v>
      </c>
      <c r="H10" s="50">
        <v>119</v>
      </c>
      <c r="I10" s="50">
        <v>7977.12</v>
      </c>
      <c r="J10" s="64">
        <f t="shared" si="0"/>
        <v>2730.568176</v>
      </c>
      <c r="K10" s="65">
        <v>0.3423</v>
      </c>
      <c r="L10" s="66">
        <v>103.566666666667</v>
      </c>
      <c r="M10" s="67">
        <v>7286.93666666667</v>
      </c>
      <c r="N10" s="67">
        <f t="shared" si="1"/>
        <v>2292.47027533333</v>
      </c>
      <c r="O10" s="68">
        <v>0.3146</v>
      </c>
      <c r="P10" s="69">
        <f t="shared" si="2"/>
        <v>0.149018345671062</v>
      </c>
      <c r="Q10" s="69">
        <f t="shared" si="3"/>
        <v>0.0947151546534638</v>
      </c>
      <c r="R10" s="69">
        <f t="shared" si="4"/>
        <v>0.191102979777116</v>
      </c>
      <c r="S10" s="69">
        <f t="shared" si="5"/>
        <v>0.0277</v>
      </c>
      <c r="T10" s="129"/>
      <c r="U10" s="47"/>
      <c r="V10" s="131">
        <v>104429</v>
      </c>
    </row>
    <row r="11" s="34" customFormat="1" spans="1:22">
      <c r="A11" s="47">
        <v>9</v>
      </c>
      <c r="B11" s="51">
        <v>578</v>
      </c>
      <c r="C11" s="52" t="s">
        <v>23</v>
      </c>
      <c r="D11" s="51" t="s">
        <v>20</v>
      </c>
      <c r="E11" s="48" t="s">
        <v>24</v>
      </c>
      <c r="F11" s="47">
        <v>7.31</v>
      </c>
      <c r="G11" s="47" t="s">
        <v>25</v>
      </c>
      <c r="H11" s="50">
        <v>130</v>
      </c>
      <c r="I11" s="50">
        <v>7887.04</v>
      </c>
      <c r="J11" s="64">
        <f t="shared" si="0"/>
        <v>2919.782208</v>
      </c>
      <c r="K11" s="65">
        <v>0.3702</v>
      </c>
      <c r="L11" s="66">
        <v>103.566666666667</v>
      </c>
      <c r="M11" s="67">
        <v>7286.93666666667</v>
      </c>
      <c r="N11" s="67">
        <f t="shared" si="1"/>
        <v>2292.47027533333</v>
      </c>
      <c r="O11" s="68">
        <v>0.3146</v>
      </c>
      <c r="P11" s="69">
        <f t="shared" si="2"/>
        <v>0.255230125523008</v>
      </c>
      <c r="Q11" s="69">
        <f t="shared" si="3"/>
        <v>0.0823533071281434</v>
      </c>
      <c r="R11" s="69">
        <f t="shared" si="4"/>
        <v>0.273640159881878</v>
      </c>
      <c r="S11" s="69">
        <f t="shared" si="5"/>
        <v>0.0556</v>
      </c>
      <c r="T11" s="129"/>
      <c r="U11" s="47"/>
      <c r="V11" s="131">
        <v>513</v>
      </c>
    </row>
    <row r="12" s="34" customFormat="1" spans="1:22">
      <c r="A12" s="47">
        <v>10</v>
      </c>
      <c r="B12" s="51">
        <v>103199</v>
      </c>
      <c r="C12" s="52" t="s">
        <v>27</v>
      </c>
      <c r="D12" s="51" t="s">
        <v>20</v>
      </c>
      <c r="E12" s="48" t="s">
        <v>28</v>
      </c>
      <c r="F12" s="47">
        <v>7.3</v>
      </c>
      <c r="G12" s="47" t="s">
        <v>29</v>
      </c>
      <c r="H12" s="50">
        <v>93</v>
      </c>
      <c r="I12" s="50">
        <v>4623.54</v>
      </c>
      <c r="J12" s="64">
        <f t="shared" si="0"/>
        <v>1386.599646</v>
      </c>
      <c r="K12" s="65">
        <v>0.2999</v>
      </c>
      <c r="L12" s="66">
        <v>80.2</v>
      </c>
      <c r="M12" s="67">
        <v>4062.11733333333</v>
      </c>
      <c r="N12" s="67">
        <f t="shared" si="1"/>
        <v>1340.09250826667</v>
      </c>
      <c r="O12" s="68">
        <v>0.3299</v>
      </c>
      <c r="P12" s="69">
        <f t="shared" si="2"/>
        <v>0.159600997506234</v>
      </c>
      <c r="Q12" s="69">
        <f t="shared" si="3"/>
        <v>0.138209367331586</v>
      </c>
      <c r="R12" s="69">
        <f t="shared" si="4"/>
        <v>0.0347044233487199</v>
      </c>
      <c r="S12" s="69">
        <f t="shared" si="5"/>
        <v>-0.03</v>
      </c>
      <c r="T12" s="129"/>
      <c r="U12" s="47"/>
      <c r="V12" s="131">
        <v>106569</v>
      </c>
    </row>
    <row r="13" s="34" customFormat="1" spans="1:22">
      <c r="A13" s="47">
        <v>11</v>
      </c>
      <c r="B13" s="51">
        <v>585</v>
      </c>
      <c r="C13" s="52" t="s">
        <v>30</v>
      </c>
      <c r="D13" s="51" t="s">
        <v>20</v>
      </c>
      <c r="E13" s="48" t="s">
        <v>24</v>
      </c>
      <c r="F13" s="47">
        <v>7.7</v>
      </c>
      <c r="G13" s="47" t="s">
        <v>29</v>
      </c>
      <c r="H13" s="50">
        <v>120</v>
      </c>
      <c r="I13" s="50">
        <v>7163.73</v>
      </c>
      <c r="J13" s="64">
        <f t="shared" si="0"/>
        <v>3140.579232</v>
      </c>
      <c r="K13" s="65">
        <v>0.4384</v>
      </c>
      <c r="L13" s="66">
        <v>127.666666666667</v>
      </c>
      <c r="M13" s="67">
        <v>8147.65066666667</v>
      </c>
      <c r="N13" s="67">
        <f t="shared" si="1"/>
        <v>2735.1663288</v>
      </c>
      <c r="O13" s="68">
        <v>0.3357</v>
      </c>
      <c r="P13" s="69">
        <f t="shared" si="2"/>
        <v>-0.0600522193211513</v>
      </c>
      <c r="Q13" s="69">
        <f t="shared" si="3"/>
        <v>-0.120761273024633</v>
      </c>
      <c r="R13" s="69">
        <f t="shared" si="4"/>
        <v>0.148222394715522</v>
      </c>
      <c r="S13" s="69">
        <f t="shared" si="5"/>
        <v>0.1027</v>
      </c>
      <c r="T13" s="129"/>
      <c r="U13" s="47"/>
      <c r="V13" s="131">
        <v>107658</v>
      </c>
    </row>
    <row r="14" s="34" customFormat="1" spans="1:22">
      <c r="A14" s="47">
        <v>12</v>
      </c>
      <c r="B14" s="51">
        <v>103198</v>
      </c>
      <c r="C14" s="52" t="s">
        <v>31</v>
      </c>
      <c r="D14" s="51" t="s">
        <v>20</v>
      </c>
      <c r="E14" s="48" t="s">
        <v>21</v>
      </c>
      <c r="F14" s="47">
        <v>7.1</v>
      </c>
      <c r="G14" s="55" t="s">
        <v>32</v>
      </c>
      <c r="H14" s="50">
        <v>169</v>
      </c>
      <c r="I14" s="50">
        <v>7730.44</v>
      </c>
      <c r="J14" s="64">
        <f t="shared" si="0"/>
        <v>3082.899472</v>
      </c>
      <c r="K14" s="65">
        <v>0.3988</v>
      </c>
      <c r="L14" s="66">
        <v>123.2</v>
      </c>
      <c r="M14" s="67">
        <v>6302.256</v>
      </c>
      <c r="N14" s="67">
        <f t="shared" si="1"/>
        <v>1777.8664176</v>
      </c>
      <c r="O14" s="68">
        <v>0.2821</v>
      </c>
      <c r="P14" s="69">
        <f t="shared" si="2"/>
        <v>0.371753246753247</v>
      </c>
      <c r="Q14" s="69">
        <f t="shared" si="3"/>
        <v>0.226614723362555</v>
      </c>
      <c r="R14" s="69">
        <f t="shared" si="4"/>
        <v>0.734044493714948</v>
      </c>
      <c r="S14" s="69">
        <f t="shared" si="5"/>
        <v>0.1167</v>
      </c>
      <c r="T14" s="129"/>
      <c r="U14" s="47"/>
      <c r="V14" s="131">
        <v>114622</v>
      </c>
    </row>
    <row r="15" s="34" customFormat="1" spans="1:22">
      <c r="A15" s="47">
        <v>13</v>
      </c>
      <c r="B15" s="51">
        <v>103199</v>
      </c>
      <c r="C15" s="52" t="s">
        <v>27</v>
      </c>
      <c r="D15" s="51" t="s">
        <v>20</v>
      </c>
      <c r="E15" s="48" t="s">
        <v>28</v>
      </c>
      <c r="F15" s="53">
        <v>7.1</v>
      </c>
      <c r="G15" s="47" t="s">
        <v>29</v>
      </c>
      <c r="H15" s="50">
        <v>74</v>
      </c>
      <c r="I15" s="50">
        <v>3172.18</v>
      </c>
      <c r="J15" s="64">
        <f t="shared" si="0"/>
        <v>1139.447056</v>
      </c>
      <c r="K15" s="65">
        <v>0.3592</v>
      </c>
      <c r="L15" s="66">
        <v>80.2</v>
      </c>
      <c r="M15" s="67">
        <v>4062.11733333333</v>
      </c>
      <c r="N15" s="67">
        <f t="shared" si="1"/>
        <v>1340.09250826667</v>
      </c>
      <c r="O15" s="68">
        <v>0.3299</v>
      </c>
      <c r="P15" s="69">
        <f t="shared" si="2"/>
        <v>-0.0773067331670823</v>
      </c>
      <c r="Q15" s="69">
        <f t="shared" si="3"/>
        <v>-0.219082133849407</v>
      </c>
      <c r="R15" s="69">
        <f t="shared" si="4"/>
        <v>-0.149725075715996</v>
      </c>
      <c r="S15" s="69">
        <f t="shared" si="5"/>
        <v>0.0293</v>
      </c>
      <c r="T15" s="129"/>
      <c r="U15" s="47"/>
      <c r="V15" s="131">
        <v>118951</v>
      </c>
    </row>
    <row r="16" s="34" customFormat="1" spans="1:22">
      <c r="A16" s="47">
        <v>14</v>
      </c>
      <c r="B16" s="51">
        <v>103199</v>
      </c>
      <c r="C16" s="52" t="s">
        <v>27</v>
      </c>
      <c r="D16" s="51" t="s">
        <v>20</v>
      </c>
      <c r="E16" s="48" t="s">
        <v>28</v>
      </c>
      <c r="F16" s="54">
        <v>7.17</v>
      </c>
      <c r="G16" s="47" t="s">
        <v>29</v>
      </c>
      <c r="H16" s="50">
        <v>97</v>
      </c>
      <c r="I16" s="50">
        <v>5748.21</v>
      </c>
      <c r="J16" s="64">
        <f t="shared" si="0"/>
        <v>1287.024219</v>
      </c>
      <c r="K16" s="65">
        <v>0.2239</v>
      </c>
      <c r="L16" s="66">
        <v>80.2</v>
      </c>
      <c r="M16" s="67">
        <v>4062.11733333333</v>
      </c>
      <c r="N16" s="67">
        <f t="shared" si="1"/>
        <v>1340.09250826667</v>
      </c>
      <c r="O16" s="68">
        <v>0.3299</v>
      </c>
      <c r="P16" s="69">
        <f t="shared" si="2"/>
        <v>0.209476309226933</v>
      </c>
      <c r="Q16" s="75">
        <f t="shared" si="3"/>
        <v>0.415077293024197</v>
      </c>
      <c r="R16" s="69">
        <f t="shared" si="4"/>
        <v>-0.0396004670866389</v>
      </c>
      <c r="S16" s="69">
        <f t="shared" si="5"/>
        <v>-0.106</v>
      </c>
      <c r="T16" s="87">
        <v>0</v>
      </c>
      <c r="U16" s="54" t="s">
        <v>26</v>
      </c>
      <c r="V16" s="131">
        <v>119263</v>
      </c>
    </row>
    <row r="17" s="34" customFormat="1" spans="1:22">
      <c r="A17" s="47">
        <v>15</v>
      </c>
      <c r="B17" s="51">
        <v>103199</v>
      </c>
      <c r="C17" s="52" t="s">
        <v>27</v>
      </c>
      <c r="D17" s="51" t="s">
        <v>20</v>
      </c>
      <c r="E17" s="48" t="s">
        <v>28</v>
      </c>
      <c r="F17" s="47">
        <v>7.24</v>
      </c>
      <c r="G17" s="47" t="s">
        <v>29</v>
      </c>
      <c r="H17" s="50">
        <v>82</v>
      </c>
      <c r="I17" s="50">
        <v>2816.75</v>
      </c>
      <c r="J17" s="64">
        <f t="shared" si="0"/>
        <v>868.404025</v>
      </c>
      <c r="K17" s="65">
        <v>0.3083</v>
      </c>
      <c r="L17" s="66">
        <v>80.2</v>
      </c>
      <c r="M17" s="67">
        <v>4062.11733333333</v>
      </c>
      <c r="N17" s="67">
        <f t="shared" si="1"/>
        <v>1340.09250826667</v>
      </c>
      <c r="O17" s="68">
        <v>0.3299</v>
      </c>
      <c r="P17" s="69">
        <f t="shared" si="2"/>
        <v>0.0224438902743142</v>
      </c>
      <c r="Q17" s="69">
        <f t="shared" si="3"/>
        <v>-0.306580837317024</v>
      </c>
      <c r="R17" s="69">
        <f t="shared" si="4"/>
        <v>-0.351982031357498</v>
      </c>
      <c r="S17" s="69">
        <f t="shared" si="5"/>
        <v>-0.0216000000000001</v>
      </c>
      <c r="T17" s="129"/>
      <c r="U17" s="47"/>
      <c r="V17" s="131">
        <v>54</v>
      </c>
    </row>
    <row r="18" s="34" customFormat="1" spans="1:22">
      <c r="A18" s="47">
        <v>16</v>
      </c>
      <c r="B18" s="51">
        <v>103199</v>
      </c>
      <c r="C18" s="52" t="s">
        <v>27</v>
      </c>
      <c r="D18" s="51" t="s">
        <v>20</v>
      </c>
      <c r="E18" s="48" t="s">
        <v>28</v>
      </c>
      <c r="F18" s="47">
        <v>7.31</v>
      </c>
      <c r="G18" s="47" t="s">
        <v>29</v>
      </c>
      <c r="H18" s="50">
        <v>98</v>
      </c>
      <c r="I18" s="50">
        <v>3559.33</v>
      </c>
      <c r="J18" s="64">
        <f t="shared" si="0"/>
        <v>1402.37602</v>
      </c>
      <c r="K18" s="65">
        <v>0.394</v>
      </c>
      <c r="L18" s="66">
        <v>80.2</v>
      </c>
      <c r="M18" s="67">
        <v>4062.11733333333</v>
      </c>
      <c r="N18" s="67">
        <f t="shared" si="1"/>
        <v>1340.09250826667</v>
      </c>
      <c r="O18" s="68">
        <v>0.3299</v>
      </c>
      <c r="P18" s="69">
        <f t="shared" si="2"/>
        <v>0.221945137157107</v>
      </c>
      <c r="Q18" s="69">
        <f t="shared" si="3"/>
        <v>-0.123774694838947</v>
      </c>
      <c r="R18" s="69">
        <f t="shared" si="4"/>
        <v>0.0464770240480596</v>
      </c>
      <c r="S18" s="69">
        <f t="shared" si="5"/>
        <v>0.0640999999999999</v>
      </c>
      <c r="T18" s="129"/>
      <c r="U18" s="47"/>
      <c r="V18" s="131">
        <v>101453</v>
      </c>
    </row>
    <row r="19" s="34" customFormat="1" spans="1:22">
      <c r="A19" s="47">
        <v>17</v>
      </c>
      <c r="B19" s="51">
        <v>102565</v>
      </c>
      <c r="C19" s="52" t="s">
        <v>33</v>
      </c>
      <c r="D19" s="51" t="s">
        <v>20</v>
      </c>
      <c r="E19" s="48" t="s">
        <v>21</v>
      </c>
      <c r="F19" s="55">
        <v>7.3</v>
      </c>
      <c r="G19" s="47" t="s">
        <v>29</v>
      </c>
      <c r="H19" s="50">
        <v>143</v>
      </c>
      <c r="I19" s="50">
        <v>6686.4</v>
      </c>
      <c r="J19" s="64">
        <f t="shared" si="0"/>
        <v>2909.92128</v>
      </c>
      <c r="K19" s="65">
        <v>0.4352</v>
      </c>
      <c r="L19" s="66">
        <v>114.666666666667</v>
      </c>
      <c r="M19" s="67">
        <v>5540.928</v>
      </c>
      <c r="N19" s="67">
        <f t="shared" si="1"/>
        <v>1921.0397376</v>
      </c>
      <c r="O19" s="68">
        <v>0.3467</v>
      </c>
      <c r="P19" s="69">
        <f t="shared" si="2"/>
        <v>0.24709302325581</v>
      </c>
      <c r="Q19" s="69">
        <f t="shared" si="3"/>
        <v>0.206729269898472</v>
      </c>
      <c r="R19" s="69">
        <f t="shared" si="4"/>
        <v>0.514763710008119</v>
      </c>
      <c r="S19" s="69">
        <f t="shared" si="5"/>
        <v>0.0885</v>
      </c>
      <c r="T19" s="129"/>
      <c r="U19" s="47"/>
      <c r="V19" s="131">
        <v>754</v>
      </c>
    </row>
    <row r="20" s="34" customFormat="1" spans="1:22">
      <c r="A20" s="47">
        <v>18</v>
      </c>
      <c r="B20" s="51">
        <v>102935</v>
      </c>
      <c r="C20" s="52" t="s">
        <v>34</v>
      </c>
      <c r="D20" s="51" t="s">
        <v>20</v>
      </c>
      <c r="E20" s="48" t="s">
        <v>28</v>
      </c>
      <c r="F20" s="47">
        <v>7.6</v>
      </c>
      <c r="G20" s="47" t="s">
        <v>35</v>
      </c>
      <c r="H20" s="50">
        <v>76</v>
      </c>
      <c r="I20" s="50">
        <v>3589.3</v>
      </c>
      <c r="J20" s="64">
        <f t="shared" si="0"/>
        <v>1414.90206</v>
      </c>
      <c r="K20" s="65">
        <v>0.3942</v>
      </c>
      <c r="L20" s="66">
        <v>71.4666666666667</v>
      </c>
      <c r="M20" s="67">
        <v>3768.63566666667</v>
      </c>
      <c r="N20" s="67">
        <f t="shared" si="1"/>
        <v>1407.5854215</v>
      </c>
      <c r="O20" s="68">
        <v>0.3735</v>
      </c>
      <c r="P20" s="69">
        <f t="shared" si="2"/>
        <v>0.0634328358208951</v>
      </c>
      <c r="Q20" s="69">
        <f t="shared" si="3"/>
        <v>-0.0475863634823822</v>
      </c>
      <c r="R20" s="69">
        <f t="shared" si="4"/>
        <v>0.00519800673425688</v>
      </c>
      <c r="S20" s="69">
        <f t="shared" si="5"/>
        <v>0.0207</v>
      </c>
      <c r="T20" s="129"/>
      <c r="U20" s="47"/>
      <c r="V20" s="131">
        <v>104428</v>
      </c>
    </row>
    <row r="21" s="34" customFormat="1" spans="1:22">
      <c r="A21" s="47">
        <v>19</v>
      </c>
      <c r="B21" s="51">
        <v>104429</v>
      </c>
      <c r="C21" s="52" t="s">
        <v>36</v>
      </c>
      <c r="D21" s="51" t="s">
        <v>20</v>
      </c>
      <c r="E21" s="48" t="s">
        <v>28</v>
      </c>
      <c r="F21" s="47">
        <v>7.2</v>
      </c>
      <c r="G21" s="47" t="s">
        <v>22</v>
      </c>
      <c r="H21" s="50">
        <v>59</v>
      </c>
      <c r="I21" s="50">
        <v>2467.07</v>
      </c>
      <c r="J21" s="64">
        <f t="shared" si="0"/>
        <v>538.067967</v>
      </c>
      <c r="K21" s="65">
        <v>0.2181</v>
      </c>
      <c r="L21" s="66">
        <v>54.0333333333333</v>
      </c>
      <c r="M21" s="67">
        <v>2876.34033333333</v>
      </c>
      <c r="N21" s="67">
        <f t="shared" si="1"/>
        <v>632.219605266666</v>
      </c>
      <c r="O21" s="68">
        <v>0.2198</v>
      </c>
      <c r="P21" s="69">
        <f t="shared" si="2"/>
        <v>0.0919185687847014</v>
      </c>
      <c r="Q21" s="69">
        <f t="shared" si="3"/>
        <v>-0.142288563210124</v>
      </c>
      <c r="R21" s="69">
        <f t="shared" si="4"/>
        <v>-0.148922364131611</v>
      </c>
      <c r="S21" s="69">
        <f t="shared" si="5"/>
        <v>-0.00170000000000001</v>
      </c>
      <c r="T21" s="129"/>
      <c r="U21" s="47"/>
      <c r="V21" s="131">
        <v>367</v>
      </c>
    </row>
    <row r="22" s="34" customFormat="1" spans="1:22">
      <c r="A22" s="47">
        <v>20</v>
      </c>
      <c r="B22" s="51">
        <v>104429</v>
      </c>
      <c r="C22" s="52" t="s">
        <v>36</v>
      </c>
      <c r="D22" s="51" t="s">
        <v>20</v>
      </c>
      <c r="E22" s="48" t="s">
        <v>28</v>
      </c>
      <c r="F22" s="47">
        <v>7.9</v>
      </c>
      <c r="G22" s="47" t="s">
        <v>22</v>
      </c>
      <c r="H22" s="50">
        <v>48</v>
      </c>
      <c r="I22" s="50">
        <v>2539.6</v>
      </c>
      <c r="J22" s="64">
        <f t="shared" si="0"/>
        <v>451.79484</v>
      </c>
      <c r="K22" s="65">
        <v>0.1779</v>
      </c>
      <c r="L22" s="66">
        <v>54.0333333333333</v>
      </c>
      <c r="M22" s="67">
        <v>2876.34033333333</v>
      </c>
      <c r="N22" s="67">
        <f t="shared" si="1"/>
        <v>632.219605266666</v>
      </c>
      <c r="O22" s="68">
        <v>0.2198</v>
      </c>
      <c r="P22" s="69">
        <f t="shared" si="2"/>
        <v>-0.111659469463294</v>
      </c>
      <c r="Q22" s="69">
        <f t="shared" si="3"/>
        <v>-0.117072492928223</v>
      </c>
      <c r="R22" s="69">
        <f t="shared" si="4"/>
        <v>-0.285383059562925</v>
      </c>
      <c r="S22" s="69">
        <f t="shared" si="5"/>
        <v>-0.0419</v>
      </c>
      <c r="T22" s="129"/>
      <c r="U22" s="47"/>
      <c r="V22" s="131">
        <v>704</v>
      </c>
    </row>
    <row r="23" s="34" customFormat="1" spans="1:22">
      <c r="A23" s="47">
        <v>21</v>
      </c>
      <c r="B23" s="51">
        <v>104429</v>
      </c>
      <c r="C23" s="52" t="s">
        <v>36</v>
      </c>
      <c r="D23" s="51" t="s">
        <v>20</v>
      </c>
      <c r="E23" s="48" t="s">
        <v>28</v>
      </c>
      <c r="F23" s="47">
        <v>7.16</v>
      </c>
      <c r="G23" s="47" t="s">
        <v>22</v>
      </c>
      <c r="H23" s="50">
        <v>53</v>
      </c>
      <c r="I23" s="50">
        <v>2504.15</v>
      </c>
      <c r="J23" s="64">
        <f t="shared" si="0"/>
        <v>435.7221</v>
      </c>
      <c r="K23" s="65">
        <v>0.174</v>
      </c>
      <c r="L23" s="66">
        <v>54.0333333333333</v>
      </c>
      <c r="M23" s="67">
        <v>2876.34033333333</v>
      </c>
      <c r="N23" s="67">
        <f t="shared" si="1"/>
        <v>632.219605266666</v>
      </c>
      <c r="O23" s="68">
        <v>0.2198</v>
      </c>
      <c r="P23" s="69">
        <f t="shared" si="2"/>
        <v>-0.0191239975323869</v>
      </c>
      <c r="Q23" s="69">
        <f t="shared" si="3"/>
        <v>-0.129397181905107</v>
      </c>
      <c r="R23" s="69">
        <f t="shared" si="4"/>
        <v>-0.310805776394398</v>
      </c>
      <c r="S23" s="69">
        <f t="shared" si="5"/>
        <v>-0.0458</v>
      </c>
      <c r="T23" s="129"/>
      <c r="U23" s="47"/>
      <c r="V23" s="131">
        <v>738</v>
      </c>
    </row>
    <row r="24" s="34" customFormat="1" spans="1:22">
      <c r="A24" s="47">
        <v>22</v>
      </c>
      <c r="B24" s="51">
        <v>104429</v>
      </c>
      <c r="C24" s="52" t="s">
        <v>36</v>
      </c>
      <c r="D24" s="51" t="s">
        <v>20</v>
      </c>
      <c r="E24" s="48" t="s">
        <v>28</v>
      </c>
      <c r="F24" s="47">
        <v>7.23</v>
      </c>
      <c r="G24" s="47" t="s">
        <v>22</v>
      </c>
      <c r="H24" s="50">
        <v>69</v>
      </c>
      <c r="I24" s="50">
        <v>3430.22</v>
      </c>
      <c r="J24" s="64">
        <f t="shared" si="0"/>
        <v>573.532784</v>
      </c>
      <c r="K24" s="65">
        <v>0.1672</v>
      </c>
      <c r="L24" s="66">
        <v>54.0333333333333</v>
      </c>
      <c r="M24" s="67">
        <v>2876.34033333333</v>
      </c>
      <c r="N24" s="67">
        <f t="shared" si="1"/>
        <v>632.219605266666</v>
      </c>
      <c r="O24" s="68">
        <v>0.2198</v>
      </c>
      <c r="P24" s="69">
        <f t="shared" si="2"/>
        <v>0.276989512646515</v>
      </c>
      <c r="Q24" s="69">
        <f t="shared" si="3"/>
        <v>0.19256402319568</v>
      </c>
      <c r="R24" s="69">
        <f t="shared" si="4"/>
        <v>-0.092826639316116</v>
      </c>
      <c r="S24" s="69">
        <f t="shared" si="5"/>
        <v>-0.0526</v>
      </c>
      <c r="T24" s="129"/>
      <c r="U24" s="47"/>
      <c r="V24" s="131">
        <v>706</v>
      </c>
    </row>
    <row r="25" s="34" customFormat="1" spans="1:22">
      <c r="A25" s="47">
        <v>23</v>
      </c>
      <c r="B25" s="51">
        <v>104429</v>
      </c>
      <c r="C25" s="52" t="s">
        <v>36</v>
      </c>
      <c r="D25" s="51" t="s">
        <v>20</v>
      </c>
      <c r="E25" s="48" t="s">
        <v>28</v>
      </c>
      <c r="F25" s="53">
        <v>7.3</v>
      </c>
      <c r="G25" s="47" t="s">
        <v>22</v>
      </c>
      <c r="H25" s="50">
        <v>55</v>
      </c>
      <c r="I25" s="50">
        <v>3574.42</v>
      </c>
      <c r="J25" s="64">
        <f t="shared" si="0"/>
        <v>1091.270426</v>
      </c>
      <c r="K25" s="65">
        <v>0.3053</v>
      </c>
      <c r="L25" s="66">
        <v>54.0333333333333</v>
      </c>
      <c r="M25" s="67">
        <v>2876.34033333333</v>
      </c>
      <c r="N25" s="67">
        <f t="shared" si="1"/>
        <v>632.219605266666</v>
      </c>
      <c r="O25" s="68">
        <v>0.2198</v>
      </c>
      <c r="P25" s="69">
        <f t="shared" si="2"/>
        <v>0.0178901912399759</v>
      </c>
      <c r="Q25" s="69">
        <f t="shared" si="3"/>
        <v>0.242697172715191</v>
      </c>
      <c r="R25" s="69">
        <f t="shared" si="4"/>
        <v>0.726093934622147</v>
      </c>
      <c r="S25" s="69">
        <f t="shared" si="5"/>
        <v>0.0855</v>
      </c>
      <c r="T25" s="129"/>
      <c r="U25" s="47"/>
      <c r="V25" s="131">
        <v>104838</v>
      </c>
    </row>
    <row r="26" s="34" customFormat="1" spans="1:22">
      <c r="A26" s="47">
        <v>24</v>
      </c>
      <c r="B26" s="51">
        <v>513</v>
      </c>
      <c r="C26" s="52" t="s">
        <v>37</v>
      </c>
      <c r="D26" s="51" t="s">
        <v>20</v>
      </c>
      <c r="E26" s="48" t="s">
        <v>24</v>
      </c>
      <c r="F26" s="47">
        <v>7.2</v>
      </c>
      <c r="G26" s="47" t="s">
        <v>38</v>
      </c>
      <c r="H26" s="50">
        <v>110</v>
      </c>
      <c r="I26" s="50">
        <v>7462.02</v>
      </c>
      <c r="J26" s="64">
        <f t="shared" si="0"/>
        <v>1893.114474</v>
      </c>
      <c r="K26" s="65">
        <v>0.2537</v>
      </c>
      <c r="L26" s="66">
        <v>104.866666666667</v>
      </c>
      <c r="M26" s="67">
        <v>7319.37966666667</v>
      </c>
      <c r="N26" s="67">
        <f t="shared" si="1"/>
        <v>2373.6748259</v>
      </c>
      <c r="O26" s="68">
        <v>0.3243</v>
      </c>
      <c r="P26" s="69">
        <f t="shared" si="2"/>
        <v>0.0489510489510456</v>
      </c>
      <c r="Q26" s="69">
        <f t="shared" si="3"/>
        <v>0.0194880358485749</v>
      </c>
      <c r="R26" s="69">
        <f t="shared" si="4"/>
        <v>-0.202454163753366</v>
      </c>
      <c r="S26" s="69">
        <f t="shared" si="5"/>
        <v>-0.0705999999999999</v>
      </c>
      <c r="T26" s="129"/>
      <c r="U26" s="47"/>
      <c r="V26" s="131">
        <v>52</v>
      </c>
    </row>
    <row r="27" s="34" customFormat="1" spans="1:22">
      <c r="A27" s="47">
        <v>25</v>
      </c>
      <c r="B27" s="51">
        <v>585</v>
      </c>
      <c r="C27" s="52" t="s">
        <v>30</v>
      </c>
      <c r="D27" s="51" t="s">
        <v>20</v>
      </c>
      <c r="E27" s="48" t="s">
        <v>24</v>
      </c>
      <c r="F27" s="47">
        <v>7.14</v>
      </c>
      <c r="G27" s="47" t="s">
        <v>29</v>
      </c>
      <c r="H27" s="50">
        <v>153</v>
      </c>
      <c r="I27" s="50">
        <v>9111.84</v>
      </c>
      <c r="J27" s="64">
        <f t="shared" si="0"/>
        <v>3030.597984</v>
      </c>
      <c r="K27" s="65">
        <v>0.3326</v>
      </c>
      <c r="L27" s="66">
        <v>127.666666666667</v>
      </c>
      <c r="M27" s="67">
        <v>8147.65066666667</v>
      </c>
      <c r="N27" s="67">
        <f t="shared" si="1"/>
        <v>2735.1663288</v>
      </c>
      <c r="O27" s="68">
        <v>0.3357</v>
      </c>
      <c r="P27" s="69">
        <f t="shared" si="2"/>
        <v>0.198433420365532</v>
      </c>
      <c r="Q27" s="69">
        <f t="shared" si="3"/>
        <v>0.11833955244031</v>
      </c>
      <c r="R27" s="69">
        <f t="shared" si="4"/>
        <v>0.108012317967373</v>
      </c>
      <c r="S27" s="69">
        <f t="shared" si="5"/>
        <v>-0.00309999999999999</v>
      </c>
      <c r="T27" s="129"/>
      <c r="U27" s="47"/>
      <c r="V27" s="132">
        <v>110378</v>
      </c>
    </row>
    <row r="28" s="34" customFormat="1" spans="1:22">
      <c r="A28" s="47">
        <v>26</v>
      </c>
      <c r="B28" s="51">
        <v>585</v>
      </c>
      <c r="C28" s="52" t="s">
        <v>30</v>
      </c>
      <c r="D28" s="51" t="s">
        <v>20</v>
      </c>
      <c r="E28" s="48" t="s">
        <v>24</v>
      </c>
      <c r="F28" s="47">
        <v>7.21</v>
      </c>
      <c r="G28" s="47" t="s">
        <v>29</v>
      </c>
      <c r="H28" s="50">
        <v>123</v>
      </c>
      <c r="I28" s="50">
        <v>7664.33</v>
      </c>
      <c r="J28" s="64">
        <f t="shared" si="0"/>
        <v>1673.889672</v>
      </c>
      <c r="K28" s="65">
        <v>0.2184</v>
      </c>
      <c r="L28" s="66">
        <v>127.666666666667</v>
      </c>
      <c r="M28" s="67">
        <v>8147.65066666667</v>
      </c>
      <c r="N28" s="67">
        <f t="shared" si="1"/>
        <v>2735.1663288</v>
      </c>
      <c r="O28" s="68">
        <v>0.3357</v>
      </c>
      <c r="P28" s="69">
        <f t="shared" si="2"/>
        <v>-0.03655352480418</v>
      </c>
      <c r="Q28" s="69">
        <f t="shared" si="3"/>
        <v>-0.0593202490435693</v>
      </c>
      <c r="R28" s="69">
        <f t="shared" si="4"/>
        <v>-0.38801174379242</v>
      </c>
      <c r="S28" s="69">
        <f t="shared" si="5"/>
        <v>-0.1173</v>
      </c>
      <c r="T28" s="129"/>
      <c r="U28" s="47"/>
      <c r="V28" s="133">
        <v>717</v>
      </c>
    </row>
    <row r="29" s="34" customFormat="1" spans="1:22">
      <c r="A29" s="47">
        <v>27</v>
      </c>
      <c r="B29" s="51">
        <v>585</v>
      </c>
      <c r="C29" s="52" t="s">
        <v>30</v>
      </c>
      <c r="D29" s="51" t="s">
        <v>20</v>
      </c>
      <c r="E29" s="48" t="s">
        <v>24</v>
      </c>
      <c r="F29" s="47">
        <v>7.28</v>
      </c>
      <c r="G29" s="47" t="s">
        <v>29</v>
      </c>
      <c r="H29" s="50">
        <v>184</v>
      </c>
      <c r="I29" s="50">
        <v>10036.59</v>
      </c>
      <c r="J29" s="64">
        <f t="shared" si="0"/>
        <v>4007.610387</v>
      </c>
      <c r="K29" s="65">
        <v>0.3993</v>
      </c>
      <c r="L29" s="66">
        <v>127.666666666667</v>
      </c>
      <c r="M29" s="67">
        <v>8147.65066666667</v>
      </c>
      <c r="N29" s="67">
        <f t="shared" si="1"/>
        <v>2735.1663288</v>
      </c>
      <c r="O29" s="68">
        <v>0.3357</v>
      </c>
      <c r="P29" s="69">
        <f t="shared" si="2"/>
        <v>0.441253263707568</v>
      </c>
      <c r="Q29" s="75">
        <f t="shared" si="3"/>
        <v>0.231838527523189</v>
      </c>
      <c r="R29" s="69">
        <f t="shared" si="4"/>
        <v>0.46521633613348</v>
      </c>
      <c r="S29" s="69">
        <f t="shared" si="5"/>
        <v>0.0636</v>
      </c>
      <c r="T29" s="87">
        <f>(J29-N29)*0.1</f>
        <v>127.24440582</v>
      </c>
      <c r="U29" s="47"/>
      <c r="V29" s="133">
        <v>716</v>
      </c>
    </row>
    <row r="30" s="34" customFormat="1" spans="1:22">
      <c r="A30" s="47">
        <v>28</v>
      </c>
      <c r="B30" s="51">
        <v>106569</v>
      </c>
      <c r="C30" s="52" t="s">
        <v>39</v>
      </c>
      <c r="D30" s="51" t="s">
        <v>20</v>
      </c>
      <c r="E30" s="48" t="s">
        <v>21</v>
      </c>
      <c r="F30" s="47">
        <v>7.7</v>
      </c>
      <c r="G30" s="55" t="s">
        <v>40</v>
      </c>
      <c r="H30" s="50">
        <v>91</v>
      </c>
      <c r="I30" s="50">
        <v>4428.97</v>
      </c>
      <c r="J30" s="64">
        <f t="shared" si="0"/>
        <v>1315.40409</v>
      </c>
      <c r="K30" s="65">
        <v>0.297</v>
      </c>
      <c r="L30" s="66">
        <v>75.8666666666667</v>
      </c>
      <c r="M30" s="67">
        <v>5428.72633333333</v>
      </c>
      <c r="N30" s="67">
        <f t="shared" si="1"/>
        <v>1730.67795506667</v>
      </c>
      <c r="O30" s="68">
        <v>0.3188</v>
      </c>
      <c r="P30" s="69">
        <f t="shared" si="2"/>
        <v>0.199472759226713</v>
      </c>
      <c r="Q30" s="69">
        <f t="shared" si="3"/>
        <v>-0.184160385318127</v>
      </c>
      <c r="R30" s="69">
        <f t="shared" si="4"/>
        <v>-0.239948665117578</v>
      </c>
      <c r="S30" s="69">
        <f t="shared" si="5"/>
        <v>-0.0218</v>
      </c>
      <c r="T30" s="129"/>
      <c r="U30" s="47"/>
      <c r="V30" s="133">
        <v>104533</v>
      </c>
    </row>
    <row r="31" s="34" customFormat="1" spans="1:22">
      <c r="A31" s="47">
        <v>29</v>
      </c>
      <c r="B31" s="51">
        <v>106569</v>
      </c>
      <c r="C31" s="52" t="s">
        <v>39</v>
      </c>
      <c r="D31" s="51" t="s">
        <v>20</v>
      </c>
      <c r="E31" s="48" t="s">
        <v>21</v>
      </c>
      <c r="F31" s="47">
        <v>7.14</v>
      </c>
      <c r="G31" s="55" t="s">
        <v>40</v>
      </c>
      <c r="H31" s="50">
        <v>103</v>
      </c>
      <c r="I31" s="50">
        <v>4603.06</v>
      </c>
      <c r="J31" s="64">
        <f t="shared" si="0"/>
        <v>1603.245798</v>
      </c>
      <c r="K31" s="65">
        <v>0.3483</v>
      </c>
      <c r="L31" s="66">
        <v>75.8666666666667</v>
      </c>
      <c r="M31" s="67">
        <v>5428.72633333333</v>
      </c>
      <c r="N31" s="67">
        <f t="shared" si="1"/>
        <v>1730.67795506667</v>
      </c>
      <c r="O31" s="68">
        <v>0.3188</v>
      </c>
      <c r="P31" s="69">
        <f t="shared" si="2"/>
        <v>0.357644991212653</v>
      </c>
      <c r="Q31" s="69">
        <f t="shared" si="3"/>
        <v>-0.152092089863435</v>
      </c>
      <c r="R31" s="69">
        <f t="shared" si="4"/>
        <v>-0.0736313516293427</v>
      </c>
      <c r="S31" s="69">
        <f t="shared" si="5"/>
        <v>0.0295</v>
      </c>
      <c r="T31" s="129"/>
      <c r="U31" s="47"/>
      <c r="V31" s="133">
        <v>341</v>
      </c>
    </row>
    <row r="32" s="34" customFormat="1" spans="1:22">
      <c r="A32" s="47">
        <v>30</v>
      </c>
      <c r="B32" s="51">
        <v>106569</v>
      </c>
      <c r="C32" s="52" t="s">
        <v>39</v>
      </c>
      <c r="D32" s="51" t="s">
        <v>20</v>
      </c>
      <c r="E32" s="48" t="s">
        <v>21</v>
      </c>
      <c r="F32" s="47">
        <v>7.21</v>
      </c>
      <c r="G32" s="55" t="s">
        <v>40</v>
      </c>
      <c r="H32" s="50">
        <v>83</v>
      </c>
      <c r="I32" s="50">
        <v>6489</v>
      </c>
      <c r="J32" s="64">
        <f t="shared" si="0"/>
        <v>2145.9123</v>
      </c>
      <c r="K32" s="65">
        <v>0.3307</v>
      </c>
      <c r="L32" s="66">
        <v>75.8666666666667</v>
      </c>
      <c r="M32" s="67">
        <v>5428.72633333333</v>
      </c>
      <c r="N32" s="67">
        <f t="shared" si="1"/>
        <v>1730.67795506667</v>
      </c>
      <c r="O32" s="68">
        <v>0.3188</v>
      </c>
      <c r="P32" s="69">
        <f t="shared" si="2"/>
        <v>0.0940246045694195</v>
      </c>
      <c r="Q32" s="69">
        <f t="shared" si="3"/>
        <v>0.195307997044611</v>
      </c>
      <c r="R32" s="69">
        <f t="shared" si="4"/>
        <v>0.23992583005851</v>
      </c>
      <c r="S32" s="69">
        <f t="shared" si="5"/>
        <v>0.0119</v>
      </c>
      <c r="T32" s="129"/>
      <c r="U32" s="47"/>
      <c r="V32" s="133">
        <v>746</v>
      </c>
    </row>
    <row r="33" s="34" customFormat="1" spans="1:22">
      <c r="A33" s="47">
        <v>31</v>
      </c>
      <c r="B33" s="51">
        <v>106569</v>
      </c>
      <c r="C33" s="52" t="s">
        <v>39</v>
      </c>
      <c r="D33" s="51" t="s">
        <v>20</v>
      </c>
      <c r="E33" s="48" t="s">
        <v>21</v>
      </c>
      <c r="F33" s="47">
        <v>7.28</v>
      </c>
      <c r="G33" s="55" t="s">
        <v>40</v>
      </c>
      <c r="H33" s="50">
        <v>161</v>
      </c>
      <c r="I33" s="50">
        <v>8006.48</v>
      </c>
      <c r="J33" s="64">
        <f t="shared" si="0"/>
        <v>3280.254856</v>
      </c>
      <c r="K33" s="65">
        <v>0.4097</v>
      </c>
      <c r="L33" s="66">
        <v>75.8666666666667</v>
      </c>
      <c r="M33" s="67">
        <v>5428.72633333333</v>
      </c>
      <c r="N33" s="67">
        <f t="shared" si="1"/>
        <v>1730.67795506667</v>
      </c>
      <c r="O33" s="68">
        <v>0.3188</v>
      </c>
      <c r="P33" s="69">
        <f t="shared" si="2"/>
        <v>1.12214411247803</v>
      </c>
      <c r="Q33" s="75">
        <f t="shared" si="3"/>
        <v>0.474835810167628</v>
      </c>
      <c r="R33" s="69">
        <f t="shared" si="4"/>
        <v>0.895358316893593</v>
      </c>
      <c r="S33" s="69">
        <f t="shared" si="5"/>
        <v>0.0909</v>
      </c>
      <c r="T33" s="87">
        <f>(J33-N33)*0.1</f>
        <v>154.957690093333</v>
      </c>
      <c r="U33" s="47"/>
      <c r="V33" s="133">
        <v>732</v>
      </c>
    </row>
    <row r="34" s="34" customFormat="1" spans="1:22">
      <c r="A34" s="47">
        <v>32</v>
      </c>
      <c r="B34" s="51">
        <v>107658</v>
      </c>
      <c r="C34" s="52" t="s">
        <v>41</v>
      </c>
      <c r="D34" s="51" t="s">
        <v>20</v>
      </c>
      <c r="E34" s="48" t="s">
        <v>24</v>
      </c>
      <c r="F34" s="47">
        <v>7.7</v>
      </c>
      <c r="G34" s="55" t="s">
        <v>42</v>
      </c>
      <c r="H34" s="50">
        <v>133</v>
      </c>
      <c r="I34" s="50">
        <v>5493.19</v>
      </c>
      <c r="J34" s="64">
        <f t="shared" si="0"/>
        <v>1452.399436</v>
      </c>
      <c r="K34" s="65">
        <v>0.2644</v>
      </c>
      <c r="L34" s="66">
        <v>133.266666666667</v>
      </c>
      <c r="M34" s="67">
        <v>6878.18466666667</v>
      </c>
      <c r="N34" s="67">
        <f t="shared" si="1"/>
        <v>1817.21638893333</v>
      </c>
      <c r="O34" s="68">
        <v>0.2642</v>
      </c>
      <c r="P34" s="69">
        <f t="shared" si="2"/>
        <v>-0.00200100050025257</v>
      </c>
      <c r="Q34" s="69">
        <f t="shared" si="3"/>
        <v>-0.201360494634389</v>
      </c>
      <c r="R34" s="69">
        <f t="shared" si="4"/>
        <v>-0.200755922715111</v>
      </c>
      <c r="S34" s="69">
        <f t="shared" si="5"/>
        <v>0.000200000000000033</v>
      </c>
      <c r="T34" s="129"/>
      <c r="U34" s="47"/>
      <c r="V34" s="133">
        <v>107728</v>
      </c>
    </row>
    <row r="35" s="34" customFormat="1" spans="1:22">
      <c r="A35" s="47">
        <v>33</v>
      </c>
      <c r="B35" s="51">
        <v>102565</v>
      </c>
      <c r="C35" s="52" t="s">
        <v>33</v>
      </c>
      <c r="D35" s="51" t="s">
        <v>20</v>
      </c>
      <c r="E35" s="48" t="s">
        <v>21</v>
      </c>
      <c r="F35" s="56">
        <v>7.1</v>
      </c>
      <c r="G35" s="47" t="s">
        <v>29</v>
      </c>
      <c r="H35" s="50">
        <v>135</v>
      </c>
      <c r="I35" s="50">
        <v>7582.95</v>
      </c>
      <c r="J35" s="64">
        <f t="shared" si="0"/>
        <v>1721.32965</v>
      </c>
      <c r="K35" s="65">
        <v>0.227</v>
      </c>
      <c r="L35" s="66">
        <v>114.666666666667</v>
      </c>
      <c r="M35" s="67">
        <v>5540.928</v>
      </c>
      <c r="N35" s="67">
        <f t="shared" si="1"/>
        <v>1921.0397376</v>
      </c>
      <c r="O35" s="68">
        <v>0.3467</v>
      </c>
      <c r="P35" s="69">
        <f t="shared" si="2"/>
        <v>0.177325581395345</v>
      </c>
      <c r="Q35" s="69">
        <f t="shared" si="3"/>
        <v>0.368534296060155</v>
      </c>
      <c r="R35" s="69">
        <f t="shared" si="4"/>
        <v>-0.103959373505466</v>
      </c>
      <c r="S35" s="69">
        <f t="shared" si="5"/>
        <v>-0.1197</v>
      </c>
      <c r="T35" s="129"/>
      <c r="U35" s="47"/>
      <c r="V35" s="133">
        <v>117923</v>
      </c>
    </row>
    <row r="36" s="34" customFormat="1" spans="1:22">
      <c r="A36" s="47">
        <v>34</v>
      </c>
      <c r="B36" s="51">
        <v>102565</v>
      </c>
      <c r="C36" s="52" t="s">
        <v>33</v>
      </c>
      <c r="D36" s="51" t="s">
        <v>20</v>
      </c>
      <c r="E36" s="48" t="s">
        <v>21</v>
      </c>
      <c r="F36" s="57">
        <v>7.17</v>
      </c>
      <c r="G36" s="47" t="s">
        <v>29</v>
      </c>
      <c r="H36" s="50">
        <v>156</v>
      </c>
      <c r="I36" s="50">
        <v>10395.46</v>
      </c>
      <c r="J36" s="64">
        <f t="shared" si="0"/>
        <v>2878.502874</v>
      </c>
      <c r="K36" s="65">
        <v>0.2769</v>
      </c>
      <c r="L36" s="66">
        <v>114.666666666667</v>
      </c>
      <c r="M36" s="67">
        <v>5540.928</v>
      </c>
      <c r="N36" s="67">
        <f t="shared" si="1"/>
        <v>1921.0397376</v>
      </c>
      <c r="O36" s="68">
        <v>0.3467</v>
      </c>
      <c r="P36" s="69">
        <f t="shared" si="2"/>
        <v>0.360465116279066</v>
      </c>
      <c r="Q36" s="75">
        <f t="shared" si="3"/>
        <v>0.876122555644109</v>
      </c>
      <c r="R36" s="69">
        <f t="shared" si="4"/>
        <v>0.498408813550198</v>
      </c>
      <c r="S36" s="69">
        <f t="shared" si="5"/>
        <v>-0.0698</v>
      </c>
      <c r="T36" s="87">
        <v>0</v>
      </c>
      <c r="U36" s="54" t="s">
        <v>26</v>
      </c>
      <c r="V36" s="133">
        <v>748</v>
      </c>
    </row>
    <row r="37" s="34" customFormat="1" spans="1:22">
      <c r="A37" s="47">
        <v>35</v>
      </c>
      <c r="B37" s="51">
        <v>102565</v>
      </c>
      <c r="C37" s="52" t="s">
        <v>33</v>
      </c>
      <c r="D37" s="51" t="s">
        <v>20</v>
      </c>
      <c r="E37" s="48" t="s">
        <v>21</v>
      </c>
      <c r="F37" s="55">
        <v>7.24</v>
      </c>
      <c r="G37" s="47" t="s">
        <v>29</v>
      </c>
      <c r="H37" s="50">
        <v>131</v>
      </c>
      <c r="I37" s="50">
        <v>5314.71</v>
      </c>
      <c r="J37" s="64">
        <f t="shared" si="0"/>
        <v>1871.309391</v>
      </c>
      <c r="K37" s="65">
        <v>0.3521</v>
      </c>
      <c r="L37" s="66">
        <v>114.666666666667</v>
      </c>
      <c r="M37" s="67">
        <v>5540.928</v>
      </c>
      <c r="N37" s="67">
        <f t="shared" si="1"/>
        <v>1921.0397376</v>
      </c>
      <c r="O37" s="68">
        <v>0.3467</v>
      </c>
      <c r="P37" s="69">
        <f t="shared" si="2"/>
        <v>0.142441860465113</v>
      </c>
      <c r="Q37" s="69">
        <f t="shared" si="3"/>
        <v>-0.0408267351606084</v>
      </c>
      <c r="R37" s="69">
        <f t="shared" si="4"/>
        <v>-0.0258872034901939</v>
      </c>
      <c r="S37" s="69">
        <f t="shared" si="5"/>
        <v>0.00540000000000002</v>
      </c>
      <c r="T37" s="129"/>
      <c r="U37" s="47"/>
      <c r="V37" s="133">
        <v>117637</v>
      </c>
    </row>
    <row r="38" s="34" customFormat="1" spans="1:22">
      <c r="A38" s="47">
        <v>36</v>
      </c>
      <c r="B38" s="51">
        <v>102565</v>
      </c>
      <c r="C38" s="52" t="s">
        <v>33</v>
      </c>
      <c r="D38" s="51" t="s">
        <v>20</v>
      </c>
      <c r="E38" s="48" t="s">
        <v>21</v>
      </c>
      <c r="F38" s="55">
        <v>7.31</v>
      </c>
      <c r="G38" s="47" t="s">
        <v>29</v>
      </c>
      <c r="H38" s="50">
        <v>106</v>
      </c>
      <c r="I38" s="50">
        <v>4386.83</v>
      </c>
      <c r="J38" s="64">
        <f t="shared" si="0"/>
        <v>1350.266274</v>
      </c>
      <c r="K38" s="65">
        <v>0.3078</v>
      </c>
      <c r="L38" s="66">
        <v>114.666666666667</v>
      </c>
      <c r="M38" s="67">
        <v>5540.928</v>
      </c>
      <c r="N38" s="67">
        <f t="shared" si="1"/>
        <v>1921.0397376</v>
      </c>
      <c r="O38" s="68">
        <v>0.3467</v>
      </c>
      <c r="P38" s="69">
        <f t="shared" si="2"/>
        <v>-0.0755813953488399</v>
      </c>
      <c r="Q38" s="69">
        <f t="shared" si="3"/>
        <v>-0.208286048835141</v>
      </c>
      <c r="R38" s="69">
        <f t="shared" si="4"/>
        <v>-0.297116947884212</v>
      </c>
      <c r="S38" s="69">
        <f t="shared" si="5"/>
        <v>-0.0389</v>
      </c>
      <c r="T38" s="129"/>
      <c r="U38" s="47"/>
      <c r="V38" s="133">
        <v>549</v>
      </c>
    </row>
    <row r="39" s="34" customFormat="1" spans="1:22">
      <c r="A39" s="47">
        <v>37</v>
      </c>
      <c r="B39" s="51">
        <v>114622</v>
      </c>
      <c r="C39" s="52" t="s">
        <v>43</v>
      </c>
      <c r="D39" s="51" t="s">
        <v>20</v>
      </c>
      <c r="E39" s="48" t="s">
        <v>21</v>
      </c>
      <c r="F39" s="47">
        <v>7.3</v>
      </c>
      <c r="G39" s="55" t="s">
        <v>44</v>
      </c>
      <c r="H39" s="50">
        <v>118</v>
      </c>
      <c r="I39" s="50">
        <v>5621.66</v>
      </c>
      <c r="J39" s="64">
        <f t="shared" si="0"/>
        <v>2035.04092</v>
      </c>
      <c r="K39" s="65">
        <v>0.362</v>
      </c>
      <c r="L39" s="66">
        <v>118.4</v>
      </c>
      <c r="M39" s="67">
        <v>6273.40066666667</v>
      </c>
      <c r="N39" s="67">
        <f t="shared" si="1"/>
        <v>2168.71461046667</v>
      </c>
      <c r="O39" s="68">
        <v>0.3457</v>
      </c>
      <c r="P39" s="69">
        <f t="shared" si="2"/>
        <v>-0.00337837837837843</v>
      </c>
      <c r="Q39" s="69">
        <f t="shared" si="3"/>
        <v>-0.103889533172918</v>
      </c>
      <c r="R39" s="69">
        <f t="shared" si="4"/>
        <v>-0.0616372895822857</v>
      </c>
      <c r="S39" s="69">
        <f t="shared" si="5"/>
        <v>0.0163</v>
      </c>
      <c r="T39" s="129"/>
      <c r="U39" s="47"/>
      <c r="V39" s="133">
        <v>591</v>
      </c>
    </row>
    <row r="40" s="34" customFormat="1" spans="1:22">
      <c r="A40" s="47">
        <v>38</v>
      </c>
      <c r="B40" s="51">
        <v>107658</v>
      </c>
      <c r="C40" s="52" t="s">
        <v>41</v>
      </c>
      <c r="D40" s="51" t="s">
        <v>20</v>
      </c>
      <c r="E40" s="48" t="s">
        <v>24</v>
      </c>
      <c r="F40" s="47">
        <v>7.14</v>
      </c>
      <c r="G40" s="55" t="s">
        <v>42</v>
      </c>
      <c r="H40" s="50">
        <v>140</v>
      </c>
      <c r="I40" s="50">
        <v>8648.75</v>
      </c>
      <c r="J40" s="64">
        <f t="shared" si="0"/>
        <v>2042.83475</v>
      </c>
      <c r="K40" s="65">
        <v>0.2362</v>
      </c>
      <c r="L40" s="66">
        <v>133.266666666667</v>
      </c>
      <c r="M40" s="67">
        <v>6878.18466666667</v>
      </c>
      <c r="N40" s="67">
        <f t="shared" si="1"/>
        <v>1817.21638893333</v>
      </c>
      <c r="O40" s="68">
        <v>0.2642</v>
      </c>
      <c r="P40" s="69">
        <f t="shared" si="2"/>
        <v>0.0505252626313131</v>
      </c>
      <c r="Q40" s="75">
        <f t="shared" si="3"/>
        <v>0.257417533715533</v>
      </c>
      <c r="R40" s="69">
        <f t="shared" si="4"/>
        <v>0.124156023707831</v>
      </c>
      <c r="S40" s="69">
        <f t="shared" si="5"/>
        <v>-0.028</v>
      </c>
      <c r="T40" s="87">
        <f>(J40-N40)*0.1</f>
        <v>22.5618361066666</v>
      </c>
      <c r="U40" s="47"/>
      <c r="V40" s="133">
        <v>721</v>
      </c>
    </row>
    <row r="41" s="34" customFormat="1" spans="1:22">
      <c r="A41" s="47">
        <v>39</v>
      </c>
      <c r="B41" s="51">
        <v>107658</v>
      </c>
      <c r="C41" s="52" t="s">
        <v>41</v>
      </c>
      <c r="D41" s="51" t="s">
        <v>20</v>
      </c>
      <c r="E41" s="48" t="s">
        <v>24</v>
      </c>
      <c r="F41" s="54">
        <v>7.21</v>
      </c>
      <c r="G41" s="55" t="s">
        <v>42</v>
      </c>
      <c r="H41" s="50">
        <v>151</v>
      </c>
      <c r="I41" s="50">
        <v>10190.27</v>
      </c>
      <c r="J41" s="64">
        <f t="shared" si="0"/>
        <v>2618.89939</v>
      </c>
      <c r="K41" s="65">
        <v>0.257</v>
      </c>
      <c r="L41" s="66">
        <v>133.266666666667</v>
      </c>
      <c r="M41" s="67">
        <v>6878.18466666667</v>
      </c>
      <c r="N41" s="67">
        <f t="shared" si="1"/>
        <v>1817.21638893333</v>
      </c>
      <c r="O41" s="68">
        <v>0.2642</v>
      </c>
      <c r="P41" s="69">
        <f t="shared" si="2"/>
        <v>0.133066533266631</v>
      </c>
      <c r="Q41" s="75">
        <f t="shared" si="3"/>
        <v>0.481534808069997</v>
      </c>
      <c r="R41" s="69">
        <f t="shared" si="4"/>
        <v>0.44115990035575</v>
      </c>
      <c r="S41" s="69">
        <f t="shared" si="5"/>
        <v>-0.00719999999999998</v>
      </c>
      <c r="T41" s="87">
        <v>0</v>
      </c>
      <c r="U41" s="54" t="s">
        <v>26</v>
      </c>
      <c r="V41" s="133">
        <v>102564</v>
      </c>
    </row>
    <row r="42" s="34" customFormat="1" spans="1:22">
      <c r="A42" s="47">
        <v>40</v>
      </c>
      <c r="B42" s="51">
        <v>107658</v>
      </c>
      <c r="C42" s="52" t="s">
        <v>41</v>
      </c>
      <c r="D42" s="51" t="s">
        <v>20</v>
      </c>
      <c r="E42" s="48" t="s">
        <v>24</v>
      </c>
      <c r="F42" s="47">
        <v>7.28</v>
      </c>
      <c r="G42" s="55" t="s">
        <v>42</v>
      </c>
      <c r="H42" s="50">
        <v>188</v>
      </c>
      <c r="I42" s="50">
        <v>11764.99</v>
      </c>
      <c r="J42" s="64">
        <f t="shared" si="0"/>
        <v>3982.449115</v>
      </c>
      <c r="K42" s="65">
        <v>0.3385</v>
      </c>
      <c r="L42" s="66">
        <v>133.266666666667</v>
      </c>
      <c r="M42" s="67">
        <v>6878.18466666667</v>
      </c>
      <c r="N42" s="67">
        <f t="shared" si="1"/>
        <v>1817.21638893333</v>
      </c>
      <c r="O42" s="68">
        <v>0.2642</v>
      </c>
      <c r="P42" s="69">
        <f t="shared" si="2"/>
        <v>0.410705352676335</v>
      </c>
      <c r="Q42" s="75">
        <f t="shared" si="3"/>
        <v>0.710478937417304</v>
      </c>
      <c r="R42" s="69">
        <f t="shared" si="4"/>
        <v>1.19151067492717</v>
      </c>
      <c r="S42" s="69">
        <f t="shared" si="5"/>
        <v>0.0743</v>
      </c>
      <c r="T42" s="87">
        <f>(J42-N42)*0.3</f>
        <v>649.56981782</v>
      </c>
      <c r="U42" s="47"/>
      <c r="V42" s="133">
        <v>308</v>
      </c>
    </row>
    <row r="43" s="34" customFormat="1" spans="1:22">
      <c r="A43" s="47">
        <v>41</v>
      </c>
      <c r="B43" s="51">
        <v>118951</v>
      </c>
      <c r="C43" s="52" t="s">
        <v>45</v>
      </c>
      <c r="D43" s="51" t="s">
        <v>20</v>
      </c>
      <c r="E43" s="48" t="s">
        <v>28</v>
      </c>
      <c r="F43" s="47">
        <v>7.7</v>
      </c>
      <c r="G43" s="55" t="s">
        <v>46</v>
      </c>
      <c r="H43" s="50">
        <v>59</v>
      </c>
      <c r="I43" s="50">
        <v>2181.31</v>
      </c>
      <c r="J43" s="64">
        <f t="shared" si="0"/>
        <v>568.449386</v>
      </c>
      <c r="K43" s="65">
        <v>0.2606</v>
      </c>
      <c r="L43" s="66">
        <v>51.1333333333333</v>
      </c>
      <c r="M43" s="67">
        <v>1847.989</v>
      </c>
      <c r="N43" s="67">
        <f t="shared" si="1"/>
        <v>554.7662978</v>
      </c>
      <c r="O43" s="68">
        <v>0.3002</v>
      </c>
      <c r="P43" s="69">
        <f t="shared" si="2"/>
        <v>0.153846153846155</v>
      </c>
      <c r="Q43" s="69">
        <f t="shared" si="3"/>
        <v>0.18036958012196</v>
      </c>
      <c r="R43" s="69">
        <f t="shared" si="4"/>
        <v>0.0246645988666976</v>
      </c>
      <c r="S43" s="69">
        <f t="shared" si="5"/>
        <v>-0.0396</v>
      </c>
      <c r="T43" s="129"/>
      <c r="U43" s="47"/>
      <c r="V43" s="133">
        <v>349</v>
      </c>
    </row>
    <row r="44" s="34" customFormat="1" spans="1:22">
      <c r="A44" s="47">
        <v>42</v>
      </c>
      <c r="B44" s="51">
        <v>119263</v>
      </c>
      <c r="C44" s="52" t="s">
        <v>47</v>
      </c>
      <c r="D44" s="51" t="s">
        <v>20</v>
      </c>
      <c r="E44" s="48" t="s">
        <v>28</v>
      </c>
      <c r="F44" s="47">
        <v>7.5</v>
      </c>
      <c r="G44" s="55" t="s">
        <v>48</v>
      </c>
      <c r="H44" s="50">
        <v>46</v>
      </c>
      <c r="I44" s="50">
        <v>1190.1</v>
      </c>
      <c r="J44" s="64">
        <f t="shared" si="0"/>
        <v>320.1369</v>
      </c>
      <c r="K44" s="65">
        <v>0.269</v>
      </c>
      <c r="L44" s="66">
        <v>39.9</v>
      </c>
      <c r="M44" s="67">
        <v>1703.959</v>
      </c>
      <c r="N44" s="67">
        <f t="shared" si="1"/>
        <v>397.8744265</v>
      </c>
      <c r="O44" s="68">
        <v>0.2335</v>
      </c>
      <c r="P44" s="69">
        <f t="shared" si="2"/>
        <v>0.152882205513785</v>
      </c>
      <c r="Q44" s="69">
        <f t="shared" si="3"/>
        <v>-0.301567702039779</v>
      </c>
      <c r="R44" s="69">
        <f t="shared" si="4"/>
        <v>-0.195382063591866</v>
      </c>
      <c r="S44" s="69">
        <f t="shared" si="5"/>
        <v>0.0354999999999999</v>
      </c>
      <c r="T44" s="129"/>
      <c r="U44" s="47"/>
      <c r="V44" s="133">
        <v>391</v>
      </c>
    </row>
    <row r="45" s="34" customFormat="1" spans="1:22">
      <c r="A45" s="47">
        <v>43</v>
      </c>
      <c r="B45" s="51">
        <v>103198</v>
      </c>
      <c r="C45" s="52" t="s">
        <v>31</v>
      </c>
      <c r="D45" s="51" t="s">
        <v>20</v>
      </c>
      <c r="E45" s="48" t="s">
        <v>21</v>
      </c>
      <c r="F45" s="47">
        <v>7.8</v>
      </c>
      <c r="G45" s="55" t="s">
        <v>32</v>
      </c>
      <c r="H45" s="50">
        <v>154</v>
      </c>
      <c r="I45" s="50">
        <v>6261.84</v>
      </c>
      <c r="J45" s="64">
        <f t="shared" si="0"/>
        <v>2378.873016</v>
      </c>
      <c r="K45" s="65">
        <v>0.3799</v>
      </c>
      <c r="L45" s="66">
        <v>123.2</v>
      </c>
      <c r="M45" s="67">
        <v>6302.256</v>
      </c>
      <c r="N45" s="67">
        <f t="shared" si="1"/>
        <v>1777.8664176</v>
      </c>
      <c r="O45" s="68">
        <v>0.2821</v>
      </c>
      <c r="P45" s="69">
        <f t="shared" si="2"/>
        <v>0.25</v>
      </c>
      <c r="Q45" s="69">
        <f t="shared" si="3"/>
        <v>-0.00641294165137058</v>
      </c>
      <c r="R45" s="69">
        <f t="shared" si="4"/>
        <v>0.33804935649289</v>
      </c>
      <c r="S45" s="69">
        <f t="shared" si="5"/>
        <v>0.0978</v>
      </c>
      <c r="T45" s="129"/>
      <c r="U45" s="47"/>
      <c r="V45" s="133">
        <v>399</v>
      </c>
    </row>
    <row r="46" s="34" customFormat="1" spans="1:22">
      <c r="A46" s="47">
        <v>44</v>
      </c>
      <c r="B46" s="51">
        <v>103198</v>
      </c>
      <c r="C46" s="52" t="s">
        <v>31</v>
      </c>
      <c r="D46" s="51" t="s">
        <v>20</v>
      </c>
      <c r="E46" s="48" t="s">
        <v>21</v>
      </c>
      <c r="F46" s="47">
        <v>7.15</v>
      </c>
      <c r="G46" s="55" t="s">
        <v>32</v>
      </c>
      <c r="H46" s="50">
        <v>161</v>
      </c>
      <c r="I46" s="50">
        <v>6483.05</v>
      </c>
      <c r="J46" s="64">
        <f t="shared" si="0"/>
        <v>2160.800565</v>
      </c>
      <c r="K46" s="65">
        <v>0.3333</v>
      </c>
      <c r="L46" s="66">
        <v>123.2</v>
      </c>
      <c r="M46" s="67">
        <v>6302.256</v>
      </c>
      <c r="N46" s="67">
        <f t="shared" si="1"/>
        <v>1777.8664176</v>
      </c>
      <c r="O46" s="68">
        <v>0.2821</v>
      </c>
      <c r="P46" s="69">
        <f t="shared" si="2"/>
        <v>0.306818181818182</v>
      </c>
      <c r="Q46" s="69">
        <f t="shared" si="3"/>
        <v>0.0286871875721963</v>
      </c>
      <c r="R46" s="69">
        <f t="shared" si="4"/>
        <v>0.215389718602669</v>
      </c>
      <c r="S46" s="69">
        <f t="shared" si="5"/>
        <v>0.0512</v>
      </c>
      <c r="T46" s="129"/>
      <c r="U46" s="47"/>
      <c r="V46" s="133">
        <v>572</v>
      </c>
    </row>
    <row r="47" s="34" customFormat="1" spans="1:22">
      <c r="A47" s="47">
        <v>45</v>
      </c>
      <c r="B47" s="51">
        <v>103198</v>
      </c>
      <c r="C47" s="52" t="s">
        <v>31</v>
      </c>
      <c r="D47" s="51" t="s">
        <v>20</v>
      </c>
      <c r="E47" s="48" t="s">
        <v>21</v>
      </c>
      <c r="F47" s="54">
        <v>7.22</v>
      </c>
      <c r="G47" s="55" t="s">
        <v>32</v>
      </c>
      <c r="H47" s="50">
        <v>184</v>
      </c>
      <c r="I47" s="50">
        <v>9562.98</v>
      </c>
      <c r="J47" s="64">
        <f t="shared" si="0"/>
        <v>2427.084324</v>
      </c>
      <c r="K47" s="65">
        <v>0.2538</v>
      </c>
      <c r="L47" s="66">
        <v>123.2</v>
      </c>
      <c r="M47" s="67">
        <v>6302.256</v>
      </c>
      <c r="N47" s="67">
        <f t="shared" si="1"/>
        <v>1777.8664176</v>
      </c>
      <c r="O47" s="68">
        <v>0.2821</v>
      </c>
      <c r="P47" s="69">
        <f t="shared" si="2"/>
        <v>0.493506493506493</v>
      </c>
      <c r="Q47" s="75">
        <f t="shared" si="3"/>
        <v>0.517389963213173</v>
      </c>
      <c r="R47" s="69">
        <f t="shared" si="4"/>
        <v>0.365166865166619</v>
      </c>
      <c r="S47" s="69">
        <f t="shared" si="5"/>
        <v>-0.0283</v>
      </c>
      <c r="T47" s="87">
        <v>0</v>
      </c>
      <c r="U47" s="54" t="s">
        <v>26</v>
      </c>
      <c r="V47" s="133">
        <v>724</v>
      </c>
    </row>
    <row r="48" s="34" customFormat="1" spans="1:22">
      <c r="A48" s="47">
        <v>46</v>
      </c>
      <c r="B48" s="51">
        <v>103198</v>
      </c>
      <c r="C48" s="52" t="s">
        <v>31</v>
      </c>
      <c r="D48" s="51" t="s">
        <v>20</v>
      </c>
      <c r="E48" s="48" t="s">
        <v>21</v>
      </c>
      <c r="F48" s="47">
        <v>7.29</v>
      </c>
      <c r="G48" s="55" t="s">
        <v>32</v>
      </c>
      <c r="H48" s="50">
        <v>95</v>
      </c>
      <c r="I48" s="50">
        <v>4386.28</v>
      </c>
      <c r="J48" s="64">
        <f t="shared" si="0"/>
        <v>1615.905552</v>
      </c>
      <c r="K48" s="65">
        <v>0.3684</v>
      </c>
      <c r="L48" s="66">
        <v>123.2</v>
      </c>
      <c r="M48" s="67">
        <v>6302.256</v>
      </c>
      <c r="N48" s="67">
        <f t="shared" si="1"/>
        <v>1777.8664176</v>
      </c>
      <c r="O48" s="68">
        <v>0.2821</v>
      </c>
      <c r="P48" s="69">
        <f t="shared" si="2"/>
        <v>-0.228896103896104</v>
      </c>
      <c r="Q48" s="69">
        <f t="shared" si="3"/>
        <v>-0.304014308526978</v>
      </c>
      <c r="R48" s="69">
        <f t="shared" si="4"/>
        <v>-0.0910984447406551</v>
      </c>
      <c r="S48" s="69">
        <f t="shared" si="5"/>
        <v>0.0863</v>
      </c>
      <c r="T48" s="129"/>
      <c r="U48" s="47"/>
      <c r="V48" s="133">
        <v>102479</v>
      </c>
    </row>
    <row r="49" s="34" customFormat="1" spans="1:22">
      <c r="A49" s="47">
        <v>47</v>
      </c>
      <c r="B49" s="51">
        <v>54</v>
      </c>
      <c r="C49" s="52" t="s">
        <v>49</v>
      </c>
      <c r="D49" s="51" t="s">
        <v>50</v>
      </c>
      <c r="E49" s="48" t="s">
        <v>24</v>
      </c>
      <c r="F49" s="47">
        <v>7.1</v>
      </c>
      <c r="G49" s="47" t="s">
        <v>51</v>
      </c>
      <c r="H49" s="50">
        <v>114</v>
      </c>
      <c r="I49" s="50">
        <v>7094.46</v>
      </c>
      <c r="J49" s="64">
        <f t="shared" si="0"/>
        <v>2138.270244</v>
      </c>
      <c r="K49" s="65">
        <v>0.3014</v>
      </c>
      <c r="L49" s="66">
        <v>99.5</v>
      </c>
      <c r="M49" s="67">
        <v>7471.55666666667</v>
      </c>
      <c r="N49" s="67">
        <f t="shared" si="1"/>
        <v>2267.61744833333</v>
      </c>
      <c r="O49" s="68">
        <v>0.3035</v>
      </c>
      <c r="P49" s="69">
        <f t="shared" si="2"/>
        <v>0.14572864321608</v>
      </c>
      <c r="Q49" s="69">
        <f t="shared" si="3"/>
        <v>-0.0504709638821365</v>
      </c>
      <c r="R49" s="69">
        <f t="shared" si="4"/>
        <v>-0.0570410165208434</v>
      </c>
      <c r="S49" s="69">
        <f t="shared" si="5"/>
        <v>-0.00209999999999999</v>
      </c>
      <c r="T49" s="129"/>
      <c r="U49" s="47"/>
      <c r="V49" s="133">
        <v>116919</v>
      </c>
    </row>
    <row r="50" s="34" customFormat="1" spans="1:22">
      <c r="A50" s="47">
        <v>48</v>
      </c>
      <c r="B50" s="51">
        <v>114622</v>
      </c>
      <c r="C50" s="52" t="s">
        <v>43</v>
      </c>
      <c r="D50" s="51" t="s">
        <v>20</v>
      </c>
      <c r="E50" s="48" t="s">
        <v>21</v>
      </c>
      <c r="F50" s="53">
        <v>7.1</v>
      </c>
      <c r="G50" s="55" t="s">
        <v>44</v>
      </c>
      <c r="H50" s="50">
        <v>141</v>
      </c>
      <c r="I50" s="50">
        <v>6843.76</v>
      </c>
      <c r="J50" s="64">
        <f t="shared" si="0"/>
        <v>2210.53448</v>
      </c>
      <c r="K50" s="65">
        <v>0.323</v>
      </c>
      <c r="L50" s="66">
        <v>118.4</v>
      </c>
      <c r="M50" s="67">
        <v>6273.40066666667</v>
      </c>
      <c r="N50" s="67">
        <f t="shared" si="1"/>
        <v>2168.71461046667</v>
      </c>
      <c r="O50" s="68">
        <v>0.3457</v>
      </c>
      <c r="P50" s="69">
        <f t="shared" si="2"/>
        <v>0.190878378378378</v>
      </c>
      <c r="Q50" s="69">
        <f t="shared" si="3"/>
        <v>0.0909170900503613</v>
      </c>
      <c r="R50" s="69">
        <f t="shared" si="4"/>
        <v>0.0192832516235656</v>
      </c>
      <c r="S50" s="69">
        <f t="shared" si="5"/>
        <v>-0.0227000000000001</v>
      </c>
      <c r="T50" s="129"/>
      <c r="U50" s="47"/>
      <c r="V50" s="133">
        <v>115971</v>
      </c>
    </row>
    <row r="51" s="34" customFormat="1" spans="1:22">
      <c r="A51" s="47">
        <v>49</v>
      </c>
      <c r="B51" s="51">
        <v>114622</v>
      </c>
      <c r="C51" s="52" t="s">
        <v>43</v>
      </c>
      <c r="D51" s="51" t="s">
        <v>20</v>
      </c>
      <c r="E51" s="48" t="s">
        <v>21</v>
      </c>
      <c r="F51" s="54">
        <v>7.17</v>
      </c>
      <c r="G51" s="55" t="s">
        <v>44</v>
      </c>
      <c r="H51" s="50">
        <v>171</v>
      </c>
      <c r="I51" s="50">
        <v>11384.8</v>
      </c>
      <c r="J51" s="64">
        <f t="shared" si="0"/>
        <v>2493.2712</v>
      </c>
      <c r="K51" s="65">
        <v>0.219</v>
      </c>
      <c r="L51" s="66">
        <v>118.4</v>
      </c>
      <c r="M51" s="67">
        <v>6273.40066666667</v>
      </c>
      <c r="N51" s="67">
        <f t="shared" si="1"/>
        <v>2168.71461046667</v>
      </c>
      <c r="O51" s="68">
        <v>0.3457</v>
      </c>
      <c r="P51" s="69">
        <f t="shared" si="2"/>
        <v>0.444256756756757</v>
      </c>
      <c r="Q51" s="75">
        <f t="shared" si="3"/>
        <v>0.814773295206926</v>
      </c>
      <c r="R51" s="69">
        <f t="shared" si="4"/>
        <v>0.149653895430479</v>
      </c>
      <c r="S51" s="69">
        <f t="shared" si="5"/>
        <v>-0.1267</v>
      </c>
      <c r="T51" s="87">
        <v>0</v>
      </c>
      <c r="U51" s="54" t="s">
        <v>26</v>
      </c>
      <c r="V51" s="133">
        <v>117184</v>
      </c>
    </row>
    <row r="52" s="34" customFormat="1" spans="1:22">
      <c r="A52" s="47">
        <v>50</v>
      </c>
      <c r="B52" s="51">
        <v>114622</v>
      </c>
      <c r="C52" s="52" t="s">
        <v>43</v>
      </c>
      <c r="D52" s="51" t="s">
        <v>20</v>
      </c>
      <c r="E52" s="48" t="s">
        <v>21</v>
      </c>
      <c r="F52" s="47">
        <v>7.24</v>
      </c>
      <c r="G52" s="55" t="s">
        <v>44</v>
      </c>
      <c r="H52" s="50">
        <v>138</v>
      </c>
      <c r="I52" s="50">
        <v>5383.05</v>
      </c>
      <c r="J52" s="64">
        <f t="shared" si="0"/>
        <v>2049.86544</v>
      </c>
      <c r="K52" s="65">
        <v>0.3808</v>
      </c>
      <c r="L52" s="66">
        <v>118.4</v>
      </c>
      <c r="M52" s="67">
        <v>6273.40066666667</v>
      </c>
      <c r="N52" s="67">
        <f t="shared" si="1"/>
        <v>2168.71461046667</v>
      </c>
      <c r="O52" s="68">
        <v>0.3457</v>
      </c>
      <c r="P52" s="69">
        <f t="shared" si="2"/>
        <v>0.16554054054054</v>
      </c>
      <c r="Q52" s="69">
        <f t="shared" si="3"/>
        <v>-0.141924725356296</v>
      </c>
      <c r="R52" s="69">
        <f t="shared" si="4"/>
        <v>-0.0548016644942941</v>
      </c>
      <c r="S52" s="69">
        <f t="shared" si="5"/>
        <v>0.0351</v>
      </c>
      <c r="T52" s="129"/>
      <c r="U52" s="47"/>
      <c r="V52" s="133">
        <v>747</v>
      </c>
    </row>
    <row r="53" s="34" customFormat="1" spans="1:22">
      <c r="A53" s="47">
        <v>51</v>
      </c>
      <c r="B53" s="51">
        <v>114622</v>
      </c>
      <c r="C53" s="52" t="s">
        <v>43</v>
      </c>
      <c r="D53" s="51" t="s">
        <v>20</v>
      </c>
      <c r="E53" s="48" t="s">
        <v>21</v>
      </c>
      <c r="F53" s="47">
        <v>7.31</v>
      </c>
      <c r="G53" s="55" t="s">
        <v>44</v>
      </c>
      <c r="H53" s="50">
        <v>140</v>
      </c>
      <c r="I53" s="50">
        <v>6582.71</v>
      </c>
      <c r="J53" s="64">
        <f t="shared" si="0"/>
        <v>2376.35831</v>
      </c>
      <c r="K53" s="65">
        <v>0.361</v>
      </c>
      <c r="L53" s="66">
        <v>118.4</v>
      </c>
      <c r="M53" s="67">
        <v>6273.40066666667</v>
      </c>
      <c r="N53" s="67">
        <f t="shared" si="1"/>
        <v>2168.71461046667</v>
      </c>
      <c r="O53" s="68">
        <v>0.3457</v>
      </c>
      <c r="P53" s="69">
        <f t="shared" si="2"/>
        <v>0.182432432432432</v>
      </c>
      <c r="Q53" s="69">
        <f t="shared" si="3"/>
        <v>0.0493048905638733</v>
      </c>
      <c r="R53" s="69">
        <f t="shared" si="4"/>
        <v>0.0957450549423148</v>
      </c>
      <c r="S53" s="69">
        <f t="shared" si="5"/>
        <v>0.0153</v>
      </c>
      <c r="T53" s="129"/>
      <c r="U53" s="47"/>
      <c r="V53" s="131">
        <v>712</v>
      </c>
    </row>
    <row r="54" s="34" customFormat="1" spans="1:22">
      <c r="A54" s="47">
        <v>52</v>
      </c>
      <c r="B54" s="51">
        <v>101453</v>
      </c>
      <c r="C54" s="52" t="s">
        <v>52</v>
      </c>
      <c r="D54" s="51" t="s">
        <v>50</v>
      </c>
      <c r="E54" s="48" t="s">
        <v>21</v>
      </c>
      <c r="F54" s="47">
        <v>7.3</v>
      </c>
      <c r="G54" s="47" t="s">
        <v>53</v>
      </c>
      <c r="H54" s="50">
        <v>99</v>
      </c>
      <c r="I54" s="50">
        <v>5679.83</v>
      </c>
      <c r="J54" s="64">
        <f t="shared" si="0"/>
        <v>2075.977865</v>
      </c>
      <c r="K54" s="65">
        <v>0.3655</v>
      </c>
      <c r="L54" s="66">
        <v>81.6333333333333</v>
      </c>
      <c r="M54" s="67">
        <v>5879.286</v>
      </c>
      <c r="N54" s="67">
        <f t="shared" si="1"/>
        <v>1923.7023792</v>
      </c>
      <c r="O54" s="68">
        <v>0.3272</v>
      </c>
      <c r="P54" s="69">
        <f t="shared" si="2"/>
        <v>0.212739893834219</v>
      </c>
      <c r="Q54" s="69">
        <f t="shared" si="3"/>
        <v>-0.0339252079249079</v>
      </c>
      <c r="R54" s="69">
        <f t="shared" si="4"/>
        <v>0.079157507651119</v>
      </c>
      <c r="S54" s="69">
        <f t="shared" si="5"/>
        <v>0.0383</v>
      </c>
      <c r="T54" s="129"/>
      <c r="U54" s="47"/>
      <c r="V54" s="131">
        <v>546</v>
      </c>
    </row>
    <row r="55" s="34" customFormat="1" spans="1:22">
      <c r="A55" s="47">
        <v>53</v>
      </c>
      <c r="B55" s="51">
        <v>119263</v>
      </c>
      <c r="C55" s="52" t="s">
        <v>47</v>
      </c>
      <c r="D55" s="51" t="s">
        <v>20</v>
      </c>
      <c r="E55" s="48" t="s">
        <v>28</v>
      </c>
      <c r="F55" s="47">
        <v>7.12</v>
      </c>
      <c r="G55" s="55" t="s">
        <v>48</v>
      </c>
      <c r="H55" s="50">
        <v>54</v>
      </c>
      <c r="I55" s="50">
        <v>2244.74</v>
      </c>
      <c r="J55" s="64">
        <f t="shared" si="0"/>
        <v>540.757866</v>
      </c>
      <c r="K55" s="65">
        <v>0.2409</v>
      </c>
      <c r="L55" s="66">
        <v>39.9</v>
      </c>
      <c r="M55" s="67">
        <v>1703.959</v>
      </c>
      <c r="N55" s="67">
        <f t="shared" si="1"/>
        <v>397.8744265</v>
      </c>
      <c r="O55" s="68">
        <v>0.2335</v>
      </c>
      <c r="P55" s="69">
        <f t="shared" si="2"/>
        <v>0.353383458646617</v>
      </c>
      <c r="Q55" s="69">
        <f t="shared" si="3"/>
        <v>0.317367377970949</v>
      </c>
      <c r="R55" s="69">
        <f t="shared" si="4"/>
        <v>0.359116922283518</v>
      </c>
      <c r="S55" s="69">
        <f t="shared" si="5"/>
        <v>0.00739999999999999</v>
      </c>
      <c r="T55" s="129"/>
      <c r="U55" s="47"/>
      <c r="V55" s="131">
        <v>387</v>
      </c>
    </row>
    <row r="56" s="34" customFormat="1" spans="1:22">
      <c r="A56" s="47">
        <v>54</v>
      </c>
      <c r="B56" s="51">
        <v>119263</v>
      </c>
      <c r="C56" s="52" t="s">
        <v>47</v>
      </c>
      <c r="D56" s="51" t="s">
        <v>20</v>
      </c>
      <c r="E56" s="48" t="s">
        <v>28</v>
      </c>
      <c r="F56" s="54">
        <v>7.19</v>
      </c>
      <c r="G56" s="55" t="s">
        <v>48</v>
      </c>
      <c r="H56" s="50">
        <v>54</v>
      </c>
      <c r="I56" s="50">
        <v>3242.21</v>
      </c>
      <c r="J56" s="64">
        <f t="shared" si="0"/>
        <v>974.608326</v>
      </c>
      <c r="K56" s="65">
        <v>0.3006</v>
      </c>
      <c r="L56" s="66">
        <v>39.9</v>
      </c>
      <c r="M56" s="67">
        <v>1703.959</v>
      </c>
      <c r="N56" s="67">
        <f t="shared" si="1"/>
        <v>397.8744265</v>
      </c>
      <c r="O56" s="68">
        <v>0.2335</v>
      </c>
      <c r="P56" s="69">
        <f t="shared" si="2"/>
        <v>0.353383458646617</v>
      </c>
      <c r="Q56" s="75">
        <f t="shared" si="3"/>
        <v>0.902751181219736</v>
      </c>
      <c r="R56" s="69">
        <f t="shared" si="4"/>
        <v>1.44953749496639</v>
      </c>
      <c r="S56" s="69">
        <f t="shared" si="5"/>
        <v>0.0671</v>
      </c>
      <c r="T56" s="87">
        <v>0</v>
      </c>
      <c r="U56" s="54" t="s">
        <v>26</v>
      </c>
      <c r="V56" s="131">
        <v>377</v>
      </c>
    </row>
    <row r="57" s="34" customFormat="1" spans="1:22">
      <c r="A57" s="47">
        <v>55</v>
      </c>
      <c r="B57" s="51">
        <v>119263</v>
      </c>
      <c r="C57" s="52" t="s">
        <v>47</v>
      </c>
      <c r="D57" s="51" t="s">
        <v>20</v>
      </c>
      <c r="E57" s="48" t="s">
        <v>28</v>
      </c>
      <c r="F57" s="47">
        <v>7.26</v>
      </c>
      <c r="G57" s="55" t="s">
        <v>48</v>
      </c>
      <c r="H57" s="50">
        <v>66</v>
      </c>
      <c r="I57" s="50">
        <v>2531.44</v>
      </c>
      <c r="J57" s="64">
        <f t="shared" si="0"/>
        <v>875.118808</v>
      </c>
      <c r="K57" s="65">
        <v>0.3457</v>
      </c>
      <c r="L57" s="66">
        <v>39.9</v>
      </c>
      <c r="M57" s="67">
        <v>1703.959</v>
      </c>
      <c r="N57" s="67">
        <f t="shared" si="1"/>
        <v>397.8744265</v>
      </c>
      <c r="O57" s="68">
        <v>0.2335</v>
      </c>
      <c r="P57" s="69">
        <f t="shared" si="2"/>
        <v>0.654135338345865</v>
      </c>
      <c r="Q57" s="75">
        <f t="shared" si="3"/>
        <v>0.485622600074298</v>
      </c>
      <c r="R57" s="69">
        <f t="shared" si="4"/>
        <v>1.19948493724062</v>
      </c>
      <c r="S57" s="69">
        <f t="shared" si="5"/>
        <v>0.1122</v>
      </c>
      <c r="T57" s="87">
        <f>(J57-N57)*0.1</f>
        <v>47.72443815</v>
      </c>
      <c r="U57" s="47"/>
      <c r="V57" s="131">
        <v>515</v>
      </c>
    </row>
    <row r="58" s="34" customFormat="1" spans="1:22">
      <c r="A58" s="47">
        <v>56</v>
      </c>
      <c r="B58" s="51">
        <v>119263</v>
      </c>
      <c r="C58" s="52" t="s">
        <v>47</v>
      </c>
      <c r="D58" s="51" t="s">
        <v>20</v>
      </c>
      <c r="E58" s="48" t="s">
        <v>28</v>
      </c>
      <c r="F58" s="47">
        <v>7.2</v>
      </c>
      <c r="G58" s="55" t="s">
        <v>48</v>
      </c>
      <c r="H58" s="50">
        <v>49</v>
      </c>
      <c r="I58" s="50">
        <v>1486.52</v>
      </c>
      <c r="J58" s="64">
        <f t="shared" si="0"/>
        <v>524.890212</v>
      </c>
      <c r="K58" s="65">
        <v>0.3531</v>
      </c>
      <c r="L58" s="66">
        <v>39.9</v>
      </c>
      <c r="M58" s="67">
        <v>1703.959</v>
      </c>
      <c r="N58" s="67">
        <f t="shared" si="1"/>
        <v>397.8744265</v>
      </c>
      <c r="O58" s="68">
        <v>0.2335</v>
      </c>
      <c r="P58" s="69">
        <f t="shared" si="2"/>
        <v>0.228070175438597</v>
      </c>
      <c r="Q58" s="69">
        <f t="shared" si="3"/>
        <v>-0.127608117331462</v>
      </c>
      <c r="R58" s="69">
        <f t="shared" si="4"/>
        <v>0.319235861971139</v>
      </c>
      <c r="S58" s="69">
        <f t="shared" si="5"/>
        <v>0.1196</v>
      </c>
      <c r="T58" s="129"/>
      <c r="U58" s="47"/>
      <c r="V58" s="131">
        <v>105751</v>
      </c>
    </row>
    <row r="59" s="34" customFormat="1" spans="1:22">
      <c r="A59" s="47">
        <v>57</v>
      </c>
      <c r="B59" s="51">
        <v>119263</v>
      </c>
      <c r="C59" s="52" t="s">
        <v>47</v>
      </c>
      <c r="D59" s="51" t="s">
        <v>20</v>
      </c>
      <c r="E59" s="48" t="s">
        <v>28</v>
      </c>
      <c r="F59" s="47">
        <v>7.9</v>
      </c>
      <c r="G59" s="55" t="s">
        <v>48</v>
      </c>
      <c r="H59" s="50">
        <v>46</v>
      </c>
      <c r="I59" s="50">
        <v>2037.34</v>
      </c>
      <c r="J59" s="64">
        <f t="shared" si="0"/>
        <v>679.656624</v>
      </c>
      <c r="K59" s="65">
        <v>0.3336</v>
      </c>
      <c r="L59" s="66">
        <v>39.9</v>
      </c>
      <c r="M59" s="67">
        <v>1703.959</v>
      </c>
      <c r="N59" s="67">
        <f t="shared" si="1"/>
        <v>397.8744265</v>
      </c>
      <c r="O59" s="68">
        <v>0.2335</v>
      </c>
      <c r="P59" s="69">
        <f t="shared" si="2"/>
        <v>0.152882205513785</v>
      </c>
      <c r="Q59" s="69">
        <f t="shared" si="3"/>
        <v>0.195650834321718</v>
      </c>
      <c r="R59" s="69">
        <f t="shared" si="4"/>
        <v>0.708218922182977</v>
      </c>
      <c r="S59" s="69">
        <f t="shared" si="5"/>
        <v>0.1001</v>
      </c>
      <c r="T59" s="129"/>
      <c r="U59" s="47"/>
      <c r="V59" s="131">
        <v>103639</v>
      </c>
    </row>
    <row r="60" s="34" customFormat="1" spans="1:22">
      <c r="A60" s="47">
        <v>58</v>
      </c>
      <c r="B60" s="51">
        <v>119263</v>
      </c>
      <c r="C60" s="52" t="s">
        <v>47</v>
      </c>
      <c r="D60" s="51" t="s">
        <v>20</v>
      </c>
      <c r="E60" s="48" t="s">
        <v>28</v>
      </c>
      <c r="F60" s="47">
        <v>7.16</v>
      </c>
      <c r="G60" s="55" t="s">
        <v>48</v>
      </c>
      <c r="H60" s="50">
        <v>47</v>
      </c>
      <c r="I60" s="50">
        <v>1630.49</v>
      </c>
      <c r="J60" s="64">
        <f t="shared" si="0"/>
        <v>398.980903</v>
      </c>
      <c r="K60" s="65">
        <v>0.2447</v>
      </c>
      <c r="L60" s="66">
        <v>39.9</v>
      </c>
      <c r="M60" s="67">
        <v>1703.959</v>
      </c>
      <c r="N60" s="67">
        <f t="shared" si="1"/>
        <v>397.8744265</v>
      </c>
      <c r="O60" s="68">
        <v>0.2335</v>
      </c>
      <c r="P60" s="69">
        <f t="shared" si="2"/>
        <v>0.177944862155389</v>
      </c>
      <c r="Q60" s="69">
        <f t="shared" si="3"/>
        <v>-0.0431166477597172</v>
      </c>
      <c r="R60" s="69">
        <f t="shared" si="4"/>
        <v>0.00278096913574812</v>
      </c>
      <c r="S60" s="69">
        <f t="shared" si="5"/>
        <v>0.0112</v>
      </c>
      <c r="T60" s="129"/>
      <c r="U60" s="47"/>
      <c r="V60" s="131">
        <v>355</v>
      </c>
    </row>
    <row r="61" s="34" customFormat="1" spans="1:22">
      <c r="A61" s="47">
        <v>59</v>
      </c>
      <c r="B61" s="51">
        <v>119263</v>
      </c>
      <c r="C61" s="52" t="s">
        <v>47</v>
      </c>
      <c r="D61" s="51" t="s">
        <v>20</v>
      </c>
      <c r="E61" s="48" t="s">
        <v>28</v>
      </c>
      <c r="F61" s="47">
        <v>7.23</v>
      </c>
      <c r="G61" s="55" t="s">
        <v>48</v>
      </c>
      <c r="H61" s="50">
        <v>54</v>
      </c>
      <c r="I61" s="50">
        <v>2069.4</v>
      </c>
      <c r="J61" s="64">
        <f t="shared" si="0"/>
        <v>641.30706</v>
      </c>
      <c r="K61" s="65">
        <v>0.3099</v>
      </c>
      <c r="L61" s="66">
        <v>39.9</v>
      </c>
      <c r="M61" s="67">
        <v>1703.959</v>
      </c>
      <c r="N61" s="67">
        <f t="shared" si="1"/>
        <v>397.8744265</v>
      </c>
      <c r="O61" s="68">
        <v>0.2335</v>
      </c>
      <c r="P61" s="69">
        <f t="shared" si="2"/>
        <v>0.353383458646617</v>
      </c>
      <c r="Q61" s="69">
        <f t="shared" si="3"/>
        <v>0.214465841020823</v>
      </c>
      <c r="R61" s="69">
        <f t="shared" si="4"/>
        <v>0.611832822836629</v>
      </c>
      <c r="S61" s="69">
        <f t="shared" si="5"/>
        <v>0.0764</v>
      </c>
      <c r="T61" s="129"/>
      <c r="U61" s="47"/>
      <c r="V61" s="131">
        <v>743</v>
      </c>
    </row>
    <row r="62" s="34" customFormat="1" spans="1:22">
      <c r="A62" s="47">
        <v>60</v>
      </c>
      <c r="B62" s="51">
        <v>119263</v>
      </c>
      <c r="C62" s="52" t="s">
        <v>47</v>
      </c>
      <c r="D62" s="51" t="s">
        <v>20</v>
      </c>
      <c r="E62" s="48" t="s">
        <v>28</v>
      </c>
      <c r="F62" s="53">
        <v>7.3</v>
      </c>
      <c r="G62" s="55" t="s">
        <v>48</v>
      </c>
      <c r="H62" s="50">
        <v>55</v>
      </c>
      <c r="I62" s="50">
        <v>1905.61</v>
      </c>
      <c r="J62" s="64">
        <f t="shared" si="0"/>
        <v>536.810337</v>
      </c>
      <c r="K62" s="65">
        <v>0.2817</v>
      </c>
      <c r="L62" s="66">
        <v>39.9</v>
      </c>
      <c r="M62" s="67">
        <v>1703.959</v>
      </c>
      <c r="N62" s="67">
        <f t="shared" si="1"/>
        <v>397.8744265</v>
      </c>
      <c r="O62" s="68">
        <v>0.2335</v>
      </c>
      <c r="P62" s="69">
        <f t="shared" si="2"/>
        <v>0.378446115288221</v>
      </c>
      <c r="Q62" s="69">
        <f t="shared" si="3"/>
        <v>0.118342636178453</v>
      </c>
      <c r="R62" s="69">
        <f t="shared" si="4"/>
        <v>0.34919537735105</v>
      </c>
      <c r="S62" s="69">
        <f t="shared" si="5"/>
        <v>0.0482</v>
      </c>
      <c r="T62" s="129"/>
      <c r="U62" s="47"/>
      <c r="V62" s="131">
        <v>733</v>
      </c>
    </row>
    <row r="63" s="34" customFormat="1" spans="1:22">
      <c r="A63" s="47">
        <v>61</v>
      </c>
      <c r="B63" s="51">
        <v>754</v>
      </c>
      <c r="C63" s="52" t="s">
        <v>54</v>
      </c>
      <c r="D63" s="51" t="s">
        <v>50</v>
      </c>
      <c r="E63" s="48" t="s">
        <v>21</v>
      </c>
      <c r="F63" s="47">
        <v>7.5</v>
      </c>
      <c r="G63" s="47" t="s">
        <v>55</v>
      </c>
      <c r="H63" s="50">
        <v>64</v>
      </c>
      <c r="I63" s="50">
        <v>13448.01</v>
      </c>
      <c r="J63" s="64">
        <f t="shared" si="0"/>
        <v>1412.04105</v>
      </c>
      <c r="K63" s="65">
        <v>0.105</v>
      </c>
      <c r="L63" s="66">
        <v>59.0666666666667</v>
      </c>
      <c r="M63" s="67">
        <v>5268.147</v>
      </c>
      <c r="N63" s="67">
        <f t="shared" si="1"/>
        <v>1304.9200119</v>
      </c>
      <c r="O63" s="68">
        <v>0.2477</v>
      </c>
      <c r="P63" s="69">
        <f t="shared" si="2"/>
        <v>0.083521444695259</v>
      </c>
      <c r="Q63" s="75">
        <f t="shared" si="3"/>
        <v>1.55270211708215</v>
      </c>
      <c r="R63" s="69">
        <f t="shared" si="4"/>
        <v>0.0820901182625201</v>
      </c>
      <c r="S63" s="69">
        <f t="shared" si="5"/>
        <v>-0.1427</v>
      </c>
      <c r="T63" s="87">
        <f>(J63-N63)*0.3</f>
        <v>32.13631143</v>
      </c>
      <c r="U63" s="47"/>
      <c r="V63" s="131">
        <v>573</v>
      </c>
    </row>
    <row r="64" s="34" customFormat="1" spans="1:22">
      <c r="A64" s="47">
        <v>62</v>
      </c>
      <c r="B64" s="51">
        <v>104428</v>
      </c>
      <c r="C64" s="52" t="s">
        <v>56</v>
      </c>
      <c r="D64" s="51" t="s">
        <v>50</v>
      </c>
      <c r="E64" s="48" t="s">
        <v>21</v>
      </c>
      <c r="F64" s="47">
        <v>7.4</v>
      </c>
      <c r="G64" s="47" t="s">
        <v>57</v>
      </c>
      <c r="H64" s="50">
        <v>98</v>
      </c>
      <c r="I64" s="50">
        <v>5935.07</v>
      </c>
      <c r="J64" s="64">
        <f t="shared" si="0"/>
        <v>1981.126366</v>
      </c>
      <c r="K64" s="65">
        <v>0.3338</v>
      </c>
      <c r="L64" s="66">
        <v>81.5666666666667</v>
      </c>
      <c r="M64" s="67">
        <v>4870.75</v>
      </c>
      <c r="N64" s="67">
        <f t="shared" si="1"/>
        <v>1564.971975</v>
      </c>
      <c r="O64" s="68">
        <v>0.3213</v>
      </c>
      <c r="P64" s="69">
        <f t="shared" si="2"/>
        <v>0.201471189211279</v>
      </c>
      <c r="Q64" s="69">
        <f t="shared" si="3"/>
        <v>0.218512549402043</v>
      </c>
      <c r="R64" s="69">
        <f t="shared" si="4"/>
        <v>0.265918110770003</v>
      </c>
      <c r="S64" s="69">
        <f t="shared" si="5"/>
        <v>0.0125</v>
      </c>
      <c r="T64" s="129"/>
      <c r="U64" s="47"/>
      <c r="V64" s="131">
        <v>118074</v>
      </c>
    </row>
    <row r="65" s="34" customFormat="1" spans="1:22">
      <c r="A65" s="47">
        <v>63</v>
      </c>
      <c r="B65" s="51">
        <v>118951</v>
      </c>
      <c r="C65" s="52" t="s">
        <v>45</v>
      </c>
      <c r="D65" s="51" t="s">
        <v>20</v>
      </c>
      <c r="E65" s="48" t="s">
        <v>28</v>
      </c>
      <c r="F65" s="47">
        <v>7.14</v>
      </c>
      <c r="G65" s="55" t="s">
        <v>46</v>
      </c>
      <c r="H65" s="50">
        <v>62</v>
      </c>
      <c r="I65" s="50">
        <v>1514</v>
      </c>
      <c r="J65" s="64">
        <f t="shared" si="0"/>
        <v>582.5872</v>
      </c>
      <c r="K65" s="65">
        <v>0.3848</v>
      </c>
      <c r="L65" s="66">
        <v>51.1333333333333</v>
      </c>
      <c r="M65" s="67">
        <v>1847.989</v>
      </c>
      <c r="N65" s="67">
        <f t="shared" si="1"/>
        <v>554.7662978</v>
      </c>
      <c r="O65" s="68">
        <v>0.3002</v>
      </c>
      <c r="P65" s="69">
        <f t="shared" si="2"/>
        <v>0.212516297262061</v>
      </c>
      <c r="Q65" s="69">
        <f t="shared" si="3"/>
        <v>-0.180731054135063</v>
      </c>
      <c r="R65" s="69">
        <f t="shared" si="4"/>
        <v>0.050148868650326</v>
      </c>
      <c r="S65" s="69">
        <f t="shared" si="5"/>
        <v>0.0846</v>
      </c>
      <c r="T65" s="129"/>
      <c r="U65" s="47"/>
      <c r="V65" s="131">
        <v>114069</v>
      </c>
    </row>
    <row r="66" s="34" customFormat="1" spans="1:22">
      <c r="A66" s="47">
        <v>64</v>
      </c>
      <c r="B66" s="51">
        <v>118951</v>
      </c>
      <c r="C66" s="52" t="s">
        <v>45</v>
      </c>
      <c r="D66" s="51" t="s">
        <v>20</v>
      </c>
      <c r="E66" s="48" t="s">
        <v>28</v>
      </c>
      <c r="F66" s="47">
        <v>7.21</v>
      </c>
      <c r="G66" s="55" t="s">
        <v>46</v>
      </c>
      <c r="H66" s="50">
        <v>39</v>
      </c>
      <c r="I66" s="50">
        <v>2206.52</v>
      </c>
      <c r="J66" s="64">
        <f t="shared" si="0"/>
        <v>625.107116</v>
      </c>
      <c r="K66" s="65">
        <v>0.2833</v>
      </c>
      <c r="L66" s="66">
        <v>51.1333333333333</v>
      </c>
      <c r="M66" s="67">
        <v>1847.989</v>
      </c>
      <c r="N66" s="67">
        <f t="shared" si="1"/>
        <v>554.7662978</v>
      </c>
      <c r="O66" s="68">
        <v>0.3002</v>
      </c>
      <c r="P66" s="69">
        <f t="shared" si="2"/>
        <v>-0.23728813559322</v>
      </c>
      <c r="Q66" s="69">
        <f t="shared" si="3"/>
        <v>0.194011436215259</v>
      </c>
      <c r="R66" s="69">
        <f t="shared" si="4"/>
        <v>0.126793603863367</v>
      </c>
      <c r="S66" s="69">
        <f t="shared" si="5"/>
        <v>-0.0169</v>
      </c>
      <c r="T66" s="129"/>
      <c r="U66" s="47"/>
      <c r="V66" s="131">
        <v>106568</v>
      </c>
    </row>
    <row r="67" s="34" customFormat="1" spans="1:22">
      <c r="A67" s="47">
        <v>65</v>
      </c>
      <c r="B67" s="51">
        <v>118951</v>
      </c>
      <c r="C67" s="52" t="s">
        <v>45</v>
      </c>
      <c r="D67" s="51" t="s">
        <v>20</v>
      </c>
      <c r="E67" s="48" t="s">
        <v>28</v>
      </c>
      <c r="F67" s="47">
        <v>7.28</v>
      </c>
      <c r="G67" s="55" t="s">
        <v>46</v>
      </c>
      <c r="H67" s="50">
        <v>96</v>
      </c>
      <c r="I67" s="50">
        <v>3578.48</v>
      </c>
      <c r="J67" s="64">
        <f t="shared" si="0"/>
        <v>1596.00208</v>
      </c>
      <c r="K67" s="65">
        <v>0.446</v>
      </c>
      <c r="L67" s="66">
        <v>51.1333333333333</v>
      </c>
      <c r="M67" s="67">
        <v>1847.989</v>
      </c>
      <c r="N67" s="67">
        <f t="shared" si="1"/>
        <v>554.7662978</v>
      </c>
      <c r="O67" s="68">
        <v>0.3002</v>
      </c>
      <c r="P67" s="69">
        <f t="shared" si="2"/>
        <v>0.877444589308997</v>
      </c>
      <c r="Q67" s="75">
        <f t="shared" si="3"/>
        <v>0.93641845270724</v>
      </c>
      <c r="R67" s="69">
        <f t="shared" si="4"/>
        <v>1.87689083913201</v>
      </c>
      <c r="S67" s="69">
        <f t="shared" si="5"/>
        <v>0.1458</v>
      </c>
      <c r="T67" s="87">
        <f>(J67-N67)*0.2</f>
        <v>208.24715644</v>
      </c>
      <c r="U67" s="47"/>
      <c r="V67" s="131">
        <v>545</v>
      </c>
    </row>
    <row r="68" s="34" customFormat="1" spans="1:22">
      <c r="A68" s="47">
        <v>66</v>
      </c>
      <c r="B68" s="51">
        <v>118951</v>
      </c>
      <c r="C68" s="52" t="s">
        <v>45</v>
      </c>
      <c r="D68" s="51" t="s">
        <v>20</v>
      </c>
      <c r="E68" s="48" t="s">
        <v>28</v>
      </c>
      <c r="F68" s="47">
        <v>7.4</v>
      </c>
      <c r="G68" s="55" t="s">
        <v>46</v>
      </c>
      <c r="H68" s="50">
        <v>43</v>
      </c>
      <c r="I68" s="50">
        <v>1617.65</v>
      </c>
      <c r="J68" s="64">
        <f t="shared" ref="J68:J131" si="6">I68*K68</f>
        <v>549.839235</v>
      </c>
      <c r="K68" s="65">
        <v>0.3399</v>
      </c>
      <c r="L68" s="66">
        <v>51.1333333333333</v>
      </c>
      <c r="M68" s="67">
        <v>1847.989</v>
      </c>
      <c r="N68" s="67">
        <f t="shared" ref="N68:N131" si="7">M68*O68</f>
        <v>554.7662978</v>
      </c>
      <c r="O68" s="68">
        <v>0.3002</v>
      </c>
      <c r="P68" s="69">
        <f t="shared" ref="P68:P131" si="8">(H68-L68)/L68</f>
        <v>-0.159061277705345</v>
      </c>
      <c r="Q68" s="69">
        <f t="shared" ref="Q68:Q131" si="9">(I68-M68)/M68</f>
        <v>-0.12464305794028</v>
      </c>
      <c r="R68" s="69">
        <f t="shared" ref="R68:R131" si="10">(J68-N68)/N68</f>
        <v>-0.00888133042605302</v>
      </c>
      <c r="S68" s="69">
        <f t="shared" ref="S68:S131" si="11">(K68-O68)</f>
        <v>0.0397</v>
      </c>
      <c r="T68" s="129"/>
      <c r="U68" s="47"/>
      <c r="V68" s="131">
        <v>118758</v>
      </c>
    </row>
    <row r="69" s="34" customFormat="1" spans="1:22">
      <c r="A69" s="47">
        <v>67</v>
      </c>
      <c r="B69" s="51">
        <v>118951</v>
      </c>
      <c r="C69" s="52" t="s">
        <v>45</v>
      </c>
      <c r="D69" s="51" t="s">
        <v>20</v>
      </c>
      <c r="E69" s="48" t="s">
        <v>28</v>
      </c>
      <c r="F69" s="54">
        <v>7.18</v>
      </c>
      <c r="G69" s="55" t="s">
        <v>46</v>
      </c>
      <c r="H69" s="50">
        <v>66</v>
      </c>
      <c r="I69" s="50">
        <v>4294.18</v>
      </c>
      <c r="J69" s="64">
        <f t="shared" si="6"/>
        <v>917.236848</v>
      </c>
      <c r="K69" s="65">
        <v>0.2136</v>
      </c>
      <c r="L69" s="66">
        <v>51.1333333333333</v>
      </c>
      <c r="M69" s="67">
        <v>1847.989</v>
      </c>
      <c r="N69" s="67">
        <f t="shared" si="7"/>
        <v>554.7662978</v>
      </c>
      <c r="O69" s="68">
        <v>0.3002</v>
      </c>
      <c r="P69" s="69">
        <f t="shared" si="8"/>
        <v>0.290743155149936</v>
      </c>
      <c r="Q69" s="75">
        <f t="shared" si="9"/>
        <v>1.32370430776374</v>
      </c>
      <c r="R69" s="69">
        <f t="shared" si="10"/>
        <v>0.653375216983125</v>
      </c>
      <c r="S69" s="69">
        <f t="shared" si="11"/>
        <v>-0.0866</v>
      </c>
      <c r="T69" s="87">
        <v>0</v>
      </c>
      <c r="U69" s="54" t="s">
        <v>26</v>
      </c>
      <c r="V69" s="131">
        <v>339</v>
      </c>
    </row>
    <row r="70" s="34" customFormat="1" spans="1:22">
      <c r="A70" s="47">
        <v>68</v>
      </c>
      <c r="B70" s="51">
        <v>118951</v>
      </c>
      <c r="C70" s="52" t="s">
        <v>45</v>
      </c>
      <c r="D70" s="51" t="s">
        <v>20</v>
      </c>
      <c r="E70" s="48" t="s">
        <v>28</v>
      </c>
      <c r="F70" s="47">
        <v>7.25</v>
      </c>
      <c r="G70" s="55" t="s">
        <v>46</v>
      </c>
      <c r="H70" s="50">
        <v>43</v>
      </c>
      <c r="I70" s="50">
        <v>1506.55</v>
      </c>
      <c r="J70" s="64">
        <f t="shared" si="6"/>
        <v>303.871135</v>
      </c>
      <c r="K70" s="65">
        <v>0.2017</v>
      </c>
      <c r="L70" s="66">
        <v>51.1333333333333</v>
      </c>
      <c r="M70" s="67">
        <v>1847.989</v>
      </c>
      <c r="N70" s="67">
        <f t="shared" si="7"/>
        <v>554.7662978</v>
      </c>
      <c r="O70" s="68">
        <v>0.3002</v>
      </c>
      <c r="P70" s="69">
        <f t="shared" si="8"/>
        <v>-0.159061277705345</v>
      </c>
      <c r="Q70" s="69">
        <f t="shared" si="9"/>
        <v>-0.184762463412932</v>
      </c>
      <c r="R70" s="69">
        <f t="shared" si="10"/>
        <v>-0.452253793705491</v>
      </c>
      <c r="S70" s="69">
        <f t="shared" si="11"/>
        <v>-0.0985</v>
      </c>
      <c r="T70" s="129"/>
      <c r="U70" s="47"/>
      <c r="V70" s="131">
        <v>347</v>
      </c>
    </row>
    <row r="71" s="34" customFormat="1" spans="1:22">
      <c r="A71" s="47">
        <v>69</v>
      </c>
      <c r="B71" s="51">
        <v>367</v>
      </c>
      <c r="C71" s="52" t="s">
        <v>58</v>
      </c>
      <c r="D71" s="51" t="s">
        <v>50</v>
      </c>
      <c r="E71" s="48" t="s">
        <v>21</v>
      </c>
      <c r="F71" s="47">
        <v>7.7</v>
      </c>
      <c r="G71" s="47" t="s">
        <v>59</v>
      </c>
      <c r="H71" s="50">
        <v>64</v>
      </c>
      <c r="I71" s="50">
        <v>3394.11</v>
      </c>
      <c r="J71" s="64">
        <f t="shared" si="6"/>
        <v>1183.526157</v>
      </c>
      <c r="K71" s="65">
        <v>0.3487</v>
      </c>
      <c r="L71" s="66">
        <v>72.8666666666667</v>
      </c>
      <c r="M71" s="67">
        <v>4277.84866666667</v>
      </c>
      <c r="N71" s="67">
        <f t="shared" si="7"/>
        <v>1130.6354026</v>
      </c>
      <c r="O71" s="68">
        <v>0.2643</v>
      </c>
      <c r="P71" s="69">
        <f t="shared" si="8"/>
        <v>-0.121683440073193</v>
      </c>
      <c r="Q71" s="69">
        <f t="shared" si="9"/>
        <v>-0.206584836334401</v>
      </c>
      <c r="R71" s="69">
        <f t="shared" si="10"/>
        <v>0.0467796729859792</v>
      </c>
      <c r="S71" s="69">
        <f t="shared" si="11"/>
        <v>0.0844</v>
      </c>
      <c r="T71" s="129"/>
      <c r="U71" s="47"/>
      <c r="V71" s="131">
        <v>357</v>
      </c>
    </row>
    <row r="72" s="34" customFormat="1" spans="1:22">
      <c r="A72" s="47">
        <v>70</v>
      </c>
      <c r="B72" s="51">
        <v>513</v>
      </c>
      <c r="C72" s="52" t="s">
        <v>37</v>
      </c>
      <c r="D72" s="51" t="s">
        <v>20</v>
      </c>
      <c r="E72" s="48" t="s">
        <v>24</v>
      </c>
      <c r="F72" s="47">
        <v>7.9</v>
      </c>
      <c r="G72" s="47" t="s">
        <v>38</v>
      </c>
      <c r="H72" s="50">
        <v>97</v>
      </c>
      <c r="I72" s="50">
        <v>8100.99</v>
      </c>
      <c r="J72" s="64">
        <f t="shared" si="6"/>
        <v>2568.01383</v>
      </c>
      <c r="K72" s="65">
        <v>0.317</v>
      </c>
      <c r="L72" s="66">
        <v>104.866666666667</v>
      </c>
      <c r="M72" s="67">
        <v>7319.37966666667</v>
      </c>
      <c r="N72" s="67">
        <f t="shared" si="7"/>
        <v>2373.6748259</v>
      </c>
      <c r="O72" s="68">
        <v>0.3243</v>
      </c>
      <c r="P72" s="69">
        <f t="shared" si="8"/>
        <v>-0.0750158931977143</v>
      </c>
      <c r="Q72" s="69">
        <f t="shared" si="9"/>
        <v>0.106786417555695</v>
      </c>
      <c r="R72" s="69">
        <f t="shared" si="10"/>
        <v>0.0818726314065843</v>
      </c>
      <c r="S72" s="69">
        <f t="shared" si="11"/>
        <v>-0.00729999999999997</v>
      </c>
      <c r="T72" s="129"/>
      <c r="U72" s="47"/>
      <c r="V72" s="131">
        <v>365</v>
      </c>
    </row>
    <row r="73" s="34" customFormat="1" spans="1:22">
      <c r="A73" s="47">
        <v>71</v>
      </c>
      <c r="B73" s="51">
        <v>513</v>
      </c>
      <c r="C73" s="52" t="s">
        <v>37</v>
      </c>
      <c r="D73" s="51" t="s">
        <v>20</v>
      </c>
      <c r="E73" s="48" t="s">
        <v>24</v>
      </c>
      <c r="F73" s="47">
        <v>7.16</v>
      </c>
      <c r="G73" s="47" t="s">
        <v>38</v>
      </c>
      <c r="H73" s="50">
        <v>140</v>
      </c>
      <c r="I73" s="50">
        <v>7031.19</v>
      </c>
      <c r="J73" s="64">
        <f t="shared" si="6"/>
        <v>1522.955754</v>
      </c>
      <c r="K73" s="65">
        <v>0.2166</v>
      </c>
      <c r="L73" s="66">
        <v>104.866666666667</v>
      </c>
      <c r="M73" s="67">
        <v>7319.37966666667</v>
      </c>
      <c r="N73" s="67">
        <f t="shared" si="7"/>
        <v>2373.6748259</v>
      </c>
      <c r="O73" s="68">
        <v>0.3243</v>
      </c>
      <c r="P73" s="69">
        <f t="shared" si="8"/>
        <v>0.335028607755876</v>
      </c>
      <c r="Q73" s="69">
        <f t="shared" si="9"/>
        <v>-0.03937350974962</v>
      </c>
      <c r="R73" s="69">
        <f t="shared" si="10"/>
        <v>-0.358397478297156</v>
      </c>
      <c r="S73" s="69">
        <f t="shared" si="11"/>
        <v>-0.1077</v>
      </c>
      <c r="T73" s="129"/>
      <c r="U73" s="47"/>
      <c r="V73" s="131">
        <v>379</v>
      </c>
    </row>
    <row r="74" s="34" customFormat="1" spans="1:22">
      <c r="A74" s="47">
        <v>72</v>
      </c>
      <c r="B74" s="51">
        <v>513</v>
      </c>
      <c r="C74" s="52" t="s">
        <v>37</v>
      </c>
      <c r="D74" s="51" t="s">
        <v>20</v>
      </c>
      <c r="E74" s="48" t="s">
        <v>24</v>
      </c>
      <c r="F74" s="54">
        <v>7.23</v>
      </c>
      <c r="G74" s="47" t="s">
        <v>38</v>
      </c>
      <c r="H74" s="50">
        <v>121</v>
      </c>
      <c r="I74" s="50">
        <v>10890.43</v>
      </c>
      <c r="J74" s="64">
        <f t="shared" si="6"/>
        <v>1963.544529</v>
      </c>
      <c r="K74" s="65">
        <v>0.1803</v>
      </c>
      <c r="L74" s="66">
        <v>104.866666666667</v>
      </c>
      <c r="M74" s="67">
        <v>7319.37966666667</v>
      </c>
      <c r="N74" s="67">
        <f t="shared" si="7"/>
        <v>2373.6748259</v>
      </c>
      <c r="O74" s="68">
        <v>0.3243</v>
      </c>
      <c r="P74" s="69">
        <f t="shared" si="8"/>
        <v>0.15384615384615</v>
      </c>
      <c r="Q74" s="75">
        <f t="shared" si="9"/>
        <v>0.487889752405702</v>
      </c>
      <c r="R74" s="69">
        <f t="shared" si="10"/>
        <v>-0.172782848107468</v>
      </c>
      <c r="S74" s="69">
        <f t="shared" si="11"/>
        <v>-0.144</v>
      </c>
      <c r="T74" s="87">
        <v>0</v>
      </c>
      <c r="U74" s="54" t="s">
        <v>26</v>
      </c>
      <c r="V74" s="131">
        <v>570</v>
      </c>
    </row>
    <row r="75" s="34" customFormat="1" spans="1:22">
      <c r="A75" s="47">
        <v>73</v>
      </c>
      <c r="B75" s="51">
        <v>513</v>
      </c>
      <c r="C75" s="52" t="s">
        <v>37</v>
      </c>
      <c r="D75" s="51" t="s">
        <v>20</v>
      </c>
      <c r="E75" s="48" t="s">
        <v>24</v>
      </c>
      <c r="F75" s="53">
        <v>7.3</v>
      </c>
      <c r="G75" s="47" t="s">
        <v>38</v>
      </c>
      <c r="H75" s="50">
        <v>103</v>
      </c>
      <c r="I75" s="50">
        <v>4431.94</v>
      </c>
      <c r="J75" s="64">
        <f t="shared" si="6"/>
        <v>1559.599686</v>
      </c>
      <c r="K75" s="65">
        <v>0.3519</v>
      </c>
      <c r="L75" s="66">
        <v>104.866666666667</v>
      </c>
      <c r="M75" s="67">
        <v>7319.37966666667</v>
      </c>
      <c r="N75" s="67">
        <f t="shared" si="7"/>
        <v>2373.6748259</v>
      </c>
      <c r="O75" s="68">
        <v>0.3243</v>
      </c>
      <c r="P75" s="69">
        <f t="shared" si="8"/>
        <v>-0.0178003814367482</v>
      </c>
      <c r="Q75" s="69">
        <f t="shared" si="9"/>
        <v>-0.394492402111126</v>
      </c>
      <c r="R75" s="69">
        <f t="shared" si="10"/>
        <v>-0.342959840588669</v>
      </c>
      <c r="S75" s="69">
        <f t="shared" si="11"/>
        <v>0.0276</v>
      </c>
      <c r="T75" s="129"/>
      <c r="U75" s="47"/>
      <c r="V75" s="131">
        <v>726</v>
      </c>
    </row>
    <row r="76" s="34" customFormat="1" spans="1:22">
      <c r="A76" s="47">
        <v>74</v>
      </c>
      <c r="B76" s="51">
        <v>704</v>
      </c>
      <c r="C76" s="52" t="s">
        <v>60</v>
      </c>
      <c r="D76" s="51" t="s">
        <v>50</v>
      </c>
      <c r="E76" s="48" t="s">
        <v>28</v>
      </c>
      <c r="F76" s="47">
        <v>7.2</v>
      </c>
      <c r="G76" s="47" t="s">
        <v>61</v>
      </c>
      <c r="H76" s="50">
        <v>77</v>
      </c>
      <c r="I76" s="50">
        <v>3537.28</v>
      </c>
      <c r="J76" s="64">
        <f t="shared" si="6"/>
        <v>1194.539456</v>
      </c>
      <c r="K76" s="65">
        <v>0.3377</v>
      </c>
      <c r="L76" s="66">
        <v>67.6666666666667</v>
      </c>
      <c r="M76" s="67">
        <v>3961.522</v>
      </c>
      <c r="N76" s="67">
        <f t="shared" si="7"/>
        <v>1129.8260744</v>
      </c>
      <c r="O76" s="68">
        <v>0.2852</v>
      </c>
      <c r="P76" s="69">
        <f t="shared" si="8"/>
        <v>0.137931034482758</v>
      </c>
      <c r="Q76" s="69">
        <f t="shared" si="9"/>
        <v>-0.107090658590309</v>
      </c>
      <c r="R76" s="69">
        <f t="shared" si="10"/>
        <v>0.057277295210563</v>
      </c>
      <c r="S76" s="69">
        <f t="shared" si="11"/>
        <v>0.0525</v>
      </c>
      <c r="T76" s="129"/>
      <c r="U76" s="47"/>
      <c r="V76" s="131">
        <v>727</v>
      </c>
    </row>
    <row r="77" s="34" customFormat="1" spans="1:22">
      <c r="A77" s="47">
        <v>75</v>
      </c>
      <c r="B77" s="51">
        <v>101453</v>
      </c>
      <c r="C77" s="52" t="s">
        <v>52</v>
      </c>
      <c r="D77" s="51" t="s">
        <v>50</v>
      </c>
      <c r="E77" s="48" t="s">
        <v>21</v>
      </c>
      <c r="F77" s="53">
        <v>7.1</v>
      </c>
      <c r="G77" s="47" t="s">
        <v>53</v>
      </c>
      <c r="H77" s="50">
        <v>123</v>
      </c>
      <c r="I77" s="50">
        <v>9964.4</v>
      </c>
      <c r="J77" s="64">
        <f t="shared" si="6"/>
        <v>3064.053</v>
      </c>
      <c r="K77" s="65">
        <v>0.3075</v>
      </c>
      <c r="L77" s="66">
        <v>81.6333333333333</v>
      </c>
      <c r="M77" s="67">
        <v>5879.286</v>
      </c>
      <c r="N77" s="67">
        <f t="shared" si="7"/>
        <v>1923.7023792</v>
      </c>
      <c r="O77" s="68">
        <v>0.3272</v>
      </c>
      <c r="P77" s="69">
        <f t="shared" si="8"/>
        <v>0.506737443854635</v>
      </c>
      <c r="Q77" s="75">
        <f t="shared" si="9"/>
        <v>0.694831651326368</v>
      </c>
      <c r="R77" s="69">
        <f t="shared" si="10"/>
        <v>0.592789525619983</v>
      </c>
      <c r="S77" s="69">
        <f t="shared" si="11"/>
        <v>-0.0197</v>
      </c>
      <c r="T77" s="87">
        <f>(J77-N77)*0.2</f>
        <v>228.07012416</v>
      </c>
      <c r="U77" s="47"/>
      <c r="V77" s="131">
        <v>745</v>
      </c>
    </row>
    <row r="78" s="34" customFormat="1" spans="1:22">
      <c r="A78" s="47">
        <v>76</v>
      </c>
      <c r="B78" s="51">
        <v>101453</v>
      </c>
      <c r="C78" s="52" t="s">
        <v>52</v>
      </c>
      <c r="D78" s="51" t="s">
        <v>50</v>
      </c>
      <c r="E78" s="48" t="s">
        <v>21</v>
      </c>
      <c r="F78" s="54">
        <v>7.17</v>
      </c>
      <c r="G78" s="47" t="s">
        <v>53</v>
      </c>
      <c r="H78" s="50">
        <v>139</v>
      </c>
      <c r="I78" s="50">
        <v>11160.67</v>
      </c>
      <c r="J78" s="64">
        <f t="shared" si="6"/>
        <v>2534.588157</v>
      </c>
      <c r="K78" s="65">
        <v>0.2271</v>
      </c>
      <c r="L78" s="66">
        <v>81.6333333333333</v>
      </c>
      <c r="M78" s="67">
        <v>5879.286</v>
      </c>
      <c r="N78" s="67">
        <f t="shared" si="7"/>
        <v>1923.7023792</v>
      </c>
      <c r="O78" s="68">
        <v>0.3272</v>
      </c>
      <c r="P78" s="69">
        <f t="shared" si="8"/>
        <v>0.702735810534913</v>
      </c>
      <c r="Q78" s="75">
        <f t="shared" si="9"/>
        <v>0.898303637550546</v>
      </c>
      <c r="R78" s="69">
        <f t="shared" si="10"/>
        <v>0.317557323006507</v>
      </c>
      <c r="S78" s="69">
        <f t="shared" si="11"/>
        <v>-0.1001</v>
      </c>
      <c r="T78" s="87">
        <v>0</v>
      </c>
      <c r="U78" s="54" t="s">
        <v>26</v>
      </c>
      <c r="V78" s="131">
        <v>102934</v>
      </c>
    </row>
    <row r="79" s="34" customFormat="1" spans="1:22">
      <c r="A79" s="47">
        <v>77</v>
      </c>
      <c r="B79" s="51">
        <v>101453</v>
      </c>
      <c r="C79" s="52" t="s">
        <v>52</v>
      </c>
      <c r="D79" s="51" t="s">
        <v>50</v>
      </c>
      <c r="E79" s="48" t="s">
        <v>21</v>
      </c>
      <c r="F79" s="47">
        <v>7.24</v>
      </c>
      <c r="G79" s="47" t="s">
        <v>53</v>
      </c>
      <c r="H79" s="50">
        <v>104</v>
      </c>
      <c r="I79" s="50">
        <v>4649.15</v>
      </c>
      <c r="J79" s="64">
        <f t="shared" si="6"/>
        <v>1575.13202</v>
      </c>
      <c r="K79" s="65">
        <v>0.3388</v>
      </c>
      <c r="L79" s="66">
        <v>81.6333333333333</v>
      </c>
      <c r="M79" s="67">
        <v>5879.286</v>
      </c>
      <c r="N79" s="67">
        <f t="shared" si="7"/>
        <v>1923.7023792</v>
      </c>
      <c r="O79" s="68">
        <v>0.3272</v>
      </c>
      <c r="P79" s="69">
        <f t="shared" si="8"/>
        <v>0.273989383421805</v>
      </c>
      <c r="Q79" s="69">
        <f t="shared" si="9"/>
        <v>-0.209232209489384</v>
      </c>
      <c r="R79" s="69">
        <f t="shared" si="10"/>
        <v>-0.181197654569081</v>
      </c>
      <c r="S79" s="69">
        <f t="shared" si="11"/>
        <v>0.0116000000000001</v>
      </c>
      <c r="T79" s="129"/>
      <c r="U79" s="47"/>
      <c r="V79" s="131">
        <v>105267</v>
      </c>
    </row>
    <row r="80" s="34" customFormat="1" spans="1:22">
      <c r="A80" s="47">
        <v>78</v>
      </c>
      <c r="B80" s="51">
        <v>101453</v>
      </c>
      <c r="C80" s="52" t="s">
        <v>52</v>
      </c>
      <c r="D80" s="51" t="s">
        <v>50</v>
      </c>
      <c r="E80" s="48" t="s">
        <v>21</v>
      </c>
      <c r="F80" s="47">
        <v>7.31</v>
      </c>
      <c r="G80" s="47" t="s">
        <v>53</v>
      </c>
      <c r="H80" s="50">
        <v>112</v>
      </c>
      <c r="I80" s="50">
        <v>7120.93</v>
      </c>
      <c r="J80" s="64">
        <f t="shared" si="6"/>
        <v>2670.34875</v>
      </c>
      <c r="K80" s="65">
        <v>0.375</v>
      </c>
      <c r="L80" s="66">
        <v>81.6333333333333</v>
      </c>
      <c r="M80" s="67">
        <v>5879.286</v>
      </c>
      <c r="N80" s="67">
        <f t="shared" si="7"/>
        <v>1923.7023792</v>
      </c>
      <c r="O80" s="68">
        <v>0.3272</v>
      </c>
      <c r="P80" s="69">
        <f t="shared" si="8"/>
        <v>0.371988566761944</v>
      </c>
      <c r="Q80" s="69">
        <f t="shared" si="9"/>
        <v>0.211189590028449</v>
      </c>
      <c r="R80" s="69">
        <f t="shared" si="10"/>
        <v>0.388129878547275</v>
      </c>
      <c r="S80" s="69">
        <f t="shared" si="11"/>
        <v>0.0478</v>
      </c>
      <c r="T80" s="129"/>
      <c r="U80" s="47"/>
      <c r="V80" s="131">
        <v>114286</v>
      </c>
    </row>
    <row r="81" s="34" customFormat="1" spans="1:22">
      <c r="A81" s="47">
        <v>79</v>
      </c>
      <c r="B81" s="51">
        <v>738</v>
      </c>
      <c r="C81" s="52" t="s">
        <v>62</v>
      </c>
      <c r="D81" s="51" t="s">
        <v>50</v>
      </c>
      <c r="E81" s="48" t="s">
        <v>28</v>
      </c>
      <c r="F81" s="47">
        <v>7.3</v>
      </c>
      <c r="G81" s="47" t="s">
        <v>63</v>
      </c>
      <c r="H81" s="50">
        <v>61</v>
      </c>
      <c r="I81" s="50">
        <v>4477.15</v>
      </c>
      <c r="J81" s="64">
        <f t="shared" si="6"/>
        <v>1594.76083</v>
      </c>
      <c r="K81" s="65">
        <v>0.3562</v>
      </c>
      <c r="L81" s="66">
        <v>51.5</v>
      </c>
      <c r="M81" s="67">
        <v>3683.66666666667</v>
      </c>
      <c r="N81" s="67">
        <f t="shared" si="7"/>
        <v>1098.4694</v>
      </c>
      <c r="O81" s="68">
        <v>0.2982</v>
      </c>
      <c r="P81" s="69">
        <f t="shared" si="8"/>
        <v>0.184466019417476</v>
      </c>
      <c r="Q81" s="69">
        <f t="shared" si="9"/>
        <v>0.215405845624829</v>
      </c>
      <c r="R81" s="69">
        <f t="shared" si="10"/>
        <v>0.451802690179625</v>
      </c>
      <c r="S81" s="69">
        <f t="shared" si="11"/>
        <v>0.0579999999999999</v>
      </c>
      <c r="T81" s="129"/>
      <c r="U81" s="47"/>
      <c r="V81" s="131">
        <v>116773</v>
      </c>
    </row>
    <row r="82" s="34" customFormat="1" spans="1:22">
      <c r="A82" s="47">
        <v>80</v>
      </c>
      <c r="B82" s="51">
        <v>738</v>
      </c>
      <c r="C82" s="52" t="s">
        <v>62</v>
      </c>
      <c r="D82" s="51" t="s">
        <v>50</v>
      </c>
      <c r="E82" s="48" t="s">
        <v>28</v>
      </c>
      <c r="F82" s="53">
        <v>7.1</v>
      </c>
      <c r="G82" s="47" t="s">
        <v>63</v>
      </c>
      <c r="H82" s="50">
        <v>58</v>
      </c>
      <c r="I82" s="50">
        <v>3202.07</v>
      </c>
      <c r="J82" s="64">
        <f t="shared" si="6"/>
        <v>1182.204244</v>
      </c>
      <c r="K82" s="65">
        <v>0.3692</v>
      </c>
      <c r="L82" s="66">
        <v>51.5</v>
      </c>
      <c r="M82" s="67">
        <v>3683.66666666667</v>
      </c>
      <c r="N82" s="67">
        <f t="shared" si="7"/>
        <v>1098.4694</v>
      </c>
      <c r="O82" s="68">
        <v>0.2982</v>
      </c>
      <c r="P82" s="69">
        <f t="shared" si="8"/>
        <v>0.12621359223301</v>
      </c>
      <c r="Q82" s="69">
        <f t="shared" si="9"/>
        <v>-0.130738394715411</v>
      </c>
      <c r="R82" s="69">
        <f t="shared" si="10"/>
        <v>0.076228654161872</v>
      </c>
      <c r="S82" s="69">
        <f t="shared" si="11"/>
        <v>0.071</v>
      </c>
      <c r="T82" s="129"/>
      <c r="U82" s="47"/>
      <c r="V82" s="131">
        <v>117491</v>
      </c>
    </row>
    <row r="83" s="34" customFormat="1" spans="1:22">
      <c r="A83" s="47">
        <v>81</v>
      </c>
      <c r="B83" s="51">
        <v>738</v>
      </c>
      <c r="C83" s="52" t="s">
        <v>62</v>
      </c>
      <c r="D83" s="51" t="s">
        <v>50</v>
      </c>
      <c r="E83" s="48" t="s">
        <v>28</v>
      </c>
      <c r="F83" s="54">
        <v>7.17</v>
      </c>
      <c r="G83" s="47" t="s">
        <v>63</v>
      </c>
      <c r="H83" s="50">
        <v>112</v>
      </c>
      <c r="I83" s="50">
        <v>8179.98</v>
      </c>
      <c r="J83" s="64">
        <f t="shared" si="6"/>
        <v>1739.063748</v>
      </c>
      <c r="K83" s="65">
        <v>0.2126</v>
      </c>
      <c r="L83" s="66">
        <v>51.5</v>
      </c>
      <c r="M83" s="67">
        <v>3683.66666666667</v>
      </c>
      <c r="N83" s="67">
        <f t="shared" si="7"/>
        <v>1098.4694</v>
      </c>
      <c r="O83" s="68">
        <v>0.2982</v>
      </c>
      <c r="P83" s="69">
        <f t="shared" si="8"/>
        <v>1.1747572815534</v>
      </c>
      <c r="Q83" s="75">
        <f t="shared" si="9"/>
        <v>1.22060808976563</v>
      </c>
      <c r="R83" s="69">
        <f t="shared" si="10"/>
        <v>0.583169952663222</v>
      </c>
      <c r="S83" s="69">
        <f t="shared" si="11"/>
        <v>-0.0856</v>
      </c>
      <c r="T83" s="87">
        <v>0</v>
      </c>
      <c r="U83" s="54" t="s">
        <v>26</v>
      </c>
      <c r="V83" s="131">
        <v>118151</v>
      </c>
    </row>
    <row r="84" s="34" customFormat="1" spans="1:22">
      <c r="A84" s="47">
        <v>82</v>
      </c>
      <c r="B84" s="51">
        <v>738</v>
      </c>
      <c r="C84" s="52" t="s">
        <v>62</v>
      </c>
      <c r="D84" s="51" t="s">
        <v>50</v>
      </c>
      <c r="E84" s="48" t="s">
        <v>28</v>
      </c>
      <c r="F84" s="47">
        <v>7.24</v>
      </c>
      <c r="G84" s="47" t="s">
        <v>63</v>
      </c>
      <c r="H84" s="50">
        <v>60</v>
      </c>
      <c r="I84" s="50">
        <v>3205.39</v>
      </c>
      <c r="J84" s="64">
        <f t="shared" si="6"/>
        <v>1141.11884</v>
      </c>
      <c r="K84" s="65">
        <v>0.356</v>
      </c>
      <c r="L84" s="66">
        <v>51.5</v>
      </c>
      <c r="M84" s="67">
        <v>3683.66666666667</v>
      </c>
      <c r="N84" s="67">
        <f t="shared" si="7"/>
        <v>1098.4694</v>
      </c>
      <c r="O84" s="68">
        <v>0.2982</v>
      </c>
      <c r="P84" s="69">
        <f t="shared" si="8"/>
        <v>0.16504854368932</v>
      </c>
      <c r="Q84" s="69">
        <f t="shared" si="9"/>
        <v>-0.129837118812778</v>
      </c>
      <c r="R84" s="69">
        <f t="shared" si="10"/>
        <v>0.0388262431343094</v>
      </c>
      <c r="S84" s="69">
        <f t="shared" si="11"/>
        <v>0.0578</v>
      </c>
      <c r="T84" s="129"/>
      <c r="U84" s="47"/>
      <c r="V84" s="133">
        <v>108656</v>
      </c>
    </row>
    <row r="85" s="34" customFormat="1" spans="1:21">
      <c r="A85" s="47">
        <v>83</v>
      </c>
      <c r="B85" s="51">
        <v>738</v>
      </c>
      <c r="C85" s="52" t="s">
        <v>62</v>
      </c>
      <c r="D85" s="51" t="s">
        <v>50</v>
      </c>
      <c r="E85" s="48" t="s">
        <v>28</v>
      </c>
      <c r="F85" s="47">
        <v>7.31</v>
      </c>
      <c r="G85" s="47" t="s">
        <v>63</v>
      </c>
      <c r="H85" s="50">
        <v>59</v>
      </c>
      <c r="I85" s="50">
        <v>3338.58</v>
      </c>
      <c r="J85" s="64">
        <f t="shared" si="6"/>
        <v>1093.38495</v>
      </c>
      <c r="K85" s="65">
        <v>0.3275</v>
      </c>
      <c r="L85" s="66">
        <v>51.5</v>
      </c>
      <c r="M85" s="67">
        <v>3683.66666666667</v>
      </c>
      <c r="N85" s="67">
        <f t="shared" si="7"/>
        <v>1098.4694</v>
      </c>
      <c r="O85" s="68">
        <v>0.2982</v>
      </c>
      <c r="P85" s="69">
        <f t="shared" si="8"/>
        <v>0.145631067961165</v>
      </c>
      <c r="Q85" s="69">
        <f t="shared" si="9"/>
        <v>-0.0936802099357533</v>
      </c>
      <c r="R85" s="69">
        <f t="shared" si="10"/>
        <v>-0.00462866785365251</v>
      </c>
      <c r="S85" s="69">
        <f t="shared" si="11"/>
        <v>0.0293</v>
      </c>
      <c r="T85" s="129"/>
      <c r="U85" s="47"/>
    </row>
    <row r="86" s="34" customFormat="1" spans="1:21">
      <c r="A86" s="47">
        <v>84</v>
      </c>
      <c r="B86" s="51">
        <v>706</v>
      </c>
      <c r="C86" s="52" t="s">
        <v>64</v>
      </c>
      <c r="D86" s="51" t="s">
        <v>50</v>
      </c>
      <c r="E86" s="48" t="s">
        <v>28</v>
      </c>
      <c r="F86" s="47">
        <v>7.3</v>
      </c>
      <c r="G86" s="47" t="s">
        <v>65</v>
      </c>
      <c r="H86" s="50">
        <v>57</v>
      </c>
      <c r="I86" s="50">
        <v>4745.96</v>
      </c>
      <c r="J86" s="64">
        <f t="shared" si="6"/>
        <v>1393.413856</v>
      </c>
      <c r="K86" s="65">
        <v>0.2936</v>
      </c>
      <c r="L86" s="66">
        <v>55.8333333333333</v>
      </c>
      <c r="M86" s="67">
        <v>3502.26033333333</v>
      </c>
      <c r="N86" s="67">
        <f t="shared" si="7"/>
        <v>1126.67714923333</v>
      </c>
      <c r="O86" s="68">
        <v>0.3217</v>
      </c>
      <c r="P86" s="69">
        <f t="shared" si="8"/>
        <v>0.0208955223880603</v>
      </c>
      <c r="Q86" s="69">
        <f t="shared" si="9"/>
        <v>0.355113426272044</v>
      </c>
      <c r="R86" s="69">
        <f t="shared" si="10"/>
        <v>0.236746353601094</v>
      </c>
      <c r="S86" s="69">
        <f t="shared" si="11"/>
        <v>-0.0281000000000001</v>
      </c>
      <c r="T86" s="129"/>
      <c r="U86" s="47"/>
    </row>
    <row r="87" s="34" customFormat="1" spans="1:21">
      <c r="A87" s="47">
        <v>85</v>
      </c>
      <c r="B87" s="51">
        <v>704</v>
      </c>
      <c r="C87" s="52" t="s">
        <v>60</v>
      </c>
      <c r="D87" s="51" t="s">
        <v>50</v>
      </c>
      <c r="E87" s="48" t="s">
        <v>28</v>
      </c>
      <c r="F87" s="47">
        <v>7.9</v>
      </c>
      <c r="G87" s="47" t="s">
        <v>61</v>
      </c>
      <c r="H87" s="50">
        <v>42</v>
      </c>
      <c r="I87" s="50">
        <v>2523.02</v>
      </c>
      <c r="J87" s="64">
        <f t="shared" si="6"/>
        <v>715.780774</v>
      </c>
      <c r="K87" s="65">
        <v>0.2837</v>
      </c>
      <c r="L87" s="66">
        <v>67.6666666666667</v>
      </c>
      <c r="M87" s="67">
        <v>3961.522</v>
      </c>
      <c r="N87" s="67">
        <f t="shared" si="7"/>
        <v>1129.8260744</v>
      </c>
      <c r="O87" s="68">
        <v>0.2852</v>
      </c>
      <c r="P87" s="69">
        <f t="shared" si="8"/>
        <v>-0.379310344827587</v>
      </c>
      <c r="Q87" s="69">
        <f t="shared" si="9"/>
        <v>-0.363118518589572</v>
      </c>
      <c r="R87" s="69">
        <f t="shared" si="10"/>
        <v>-0.366468175749866</v>
      </c>
      <c r="S87" s="69">
        <f t="shared" si="11"/>
        <v>-0.0015</v>
      </c>
      <c r="T87" s="129"/>
      <c r="U87" s="47"/>
    </row>
    <row r="88" s="34" customFormat="1" spans="1:21">
      <c r="A88" s="47">
        <v>86</v>
      </c>
      <c r="B88" s="51">
        <v>704</v>
      </c>
      <c r="C88" s="52" t="s">
        <v>60</v>
      </c>
      <c r="D88" s="51" t="s">
        <v>50</v>
      </c>
      <c r="E88" s="48" t="s">
        <v>28</v>
      </c>
      <c r="F88" s="47">
        <v>7.16</v>
      </c>
      <c r="G88" s="47" t="s">
        <v>61</v>
      </c>
      <c r="H88" s="50">
        <v>68</v>
      </c>
      <c r="I88" s="50">
        <v>3705.36</v>
      </c>
      <c r="J88" s="64">
        <f t="shared" si="6"/>
        <v>969.692712</v>
      </c>
      <c r="K88" s="65">
        <v>0.2617</v>
      </c>
      <c r="L88" s="66">
        <v>67.6666666666667</v>
      </c>
      <c r="M88" s="67">
        <v>3961.522</v>
      </c>
      <c r="N88" s="67">
        <f t="shared" si="7"/>
        <v>1129.8260744</v>
      </c>
      <c r="O88" s="68">
        <v>0.2852</v>
      </c>
      <c r="P88" s="69">
        <f t="shared" si="8"/>
        <v>0.00492610837438374</v>
      </c>
      <c r="Q88" s="69">
        <f t="shared" si="9"/>
        <v>-0.0646625211219324</v>
      </c>
      <c r="R88" s="69">
        <f t="shared" si="10"/>
        <v>-0.14173275518096</v>
      </c>
      <c r="S88" s="69">
        <f t="shared" si="11"/>
        <v>-0.0235</v>
      </c>
      <c r="T88" s="129"/>
      <c r="U88" s="47"/>
    </row>
    <row r="89" s="34" customFormat="1" spans="1:21">
      <c r="A89" s="47">
        <v>87</v>
      </c>
      <c r="B89" s="51">
        <v>704</v>
      </c>
      <c r="C89" s="52" t="s">
        <v>60</v>
      </c>
      <c r="D89" s="51" t="s">
        <v>50</v>
      </c>
      <c r="E89" s="48" t="s">
        <v>28</v>
      </c>
      <c r="F89" s="47">
        <v>7.23</v>
      </c>
      <c r="G89" s="47" t="s">
        <v>61</v>
      </c>
      <c r="H89" s="50">
        <v>77</v>
      </c>
      <c r="I89" s="50">
        <v>4752.62</v>
      </c>
      <c r="J89" s="64">
        <f t="shared" si="6"/>
        <v>758.04289</v>
      </c>
      <c r="K89" s="65">
        <v>0.1595</v>
      </c>
      <c r="L89" s="66">
        <v>67.6666666666667</v>
      </c>
      <c r="M89" s="67">
        <v>3961.522</v>
      </c>
      <c r="N89" s="67">
        <f t="shared" si="7"/>
        <v>1129.8260744</v>
      </c>
      <c r="O89" s="68">
        <v>0.2852</v>
      </c>
      <c r="P89" s="69">
        <f t="shared" si="8"/>
        <v>0.137931034482758</v>
      </c>
      <c r="Q89" s="69">
        <f t="shared" si="9"/>
        <v>0.199695470579237</v>
      </c>
      <c r="R89" s="69">
        <f t="shared" si="10"/>
        <v>-0.329062315717432</v>
      </c>
      <c r="S89" s="69">
        <f t="shared" si="11"/>
        <v>-0.1257</v>
      </c>
      <c r="T89" s="129"/>
      <c r="U89" s="47"/>
    </row>
    <row r="90" s="34" customFormat="1" spans="1:21">
      <c r="A90" s="47">
        <v>88</v>
      </c>
      <c r="B90" s="51">
        <v>704</v>
      </c>
      <c r="C90" s="52" t="s">
        <v>60</v>
      </c>
      <c r="D90" s="51" t="s">
        <v>50</v>
      </c>
      <c r="E90" s="48" t="s">
        <v>28</v>
      </c>
      <c r="F90" s="53">
        <v>7.3</v>
      </c>
      <c r="G90" s="47" t="s">
        <v>61</v>
      </c>
      <c r="H90" s="50">
        <v>81</v>
      </c>
      <c r="I90" s="50">
        <v>5517.27</v>
      </c>
      <c r="J90" s="64">
        <f t="shared" si="6"/>
        <v>1454.904099</v>
      </c>
      <c r="K90" s="65">
        <v>0.2637</v>
      </c>
      <c r="L90" s="66">
        <v>67.6666666666667</v>
      </c>
      <c r="M90" s="67">
        <v>3961.522</v>
      </c>
      <c r="N90" s="67">
        <f t="shared" si="7"/>
        <v>1129.8260744</v>
      </c>
      <c r="O90" s="68">
        <v>0.2852</v>
      </c>
      <c r="P90" s="69">
        <f t="shared" si="8"/>
        <v>0.197044334975369</v>
      </c>
      <c r="Q90" s="69">
        <f t="shared" si="9"/>
        <v>0.392714719241746</v>
      </c>
      <c r="R90" s="69">
        <f t="shared" si="10"/>
        <v>0.287723953240002</v>
      </c>
      <c r="S90" s="69">
        <f t="shared" si="11"/>
        <v>-0.0215</v>
      </c>
      <c r="T90" s="129"/>
      <c r="U90" s="47"/>
    </row>
    <row r="91" s="34" customFormat="1" spans="1:21">
      <c r="A91" s="47">
        <v>89</v>
      </c>
      <c r="B91" s="51">
        <v>104838</v>
      </c>
      <c r="C91" s="52" t="s">
        <v>66</v>
      </c>
      <c r="D91" s="51" t="s">
        <v>50</v>
      </c>
      <c r="E91" s="48" t="s">
        <v>28</v>
      </c>
      <c r="F91" s="47">
        <v>7.2</v>
      </c>
      <c r="G91" s="47" t="s">
        <v>25</v>
      </c>
      <c r="H91" s="50">
        <v>77</v>
      </c>
      <c r="I91" s="50">
        <v>2983.91</v>
      </c>
      <c r="J91" s="64">
        <f t="shared" si="6"/>
        <v>656.161809</v>
      </c>
      <c r="K91" s="65">
        <v>0.2199</v>
      </c>
      <c r="L91" s="66">
        <v>78.2333333333333</v>
      </c>
      <c r="M91" s="67">
        <v>3488.02866666667</v>
      </c>
      <c r="N91" s="67">
        <f t="shared" si="7"/>
        <v>957.463869000001</v>
      </c>
      <c r="O91" s="68">
        <v>0.2745</v>
      </c>
      <c r="P91" s="69">
        <f t="shared" si="8"/>
        <v>-0.0157648061354918</v>
      </c>
      <c r="Q91" s="69">
        <f t="shared" si="9"/>
        <v>-0.144528246423052</v>
      </c>
      <c r="R91" s="69">
        <f t="shared" si="10"/>
        <v>-0.314687655331254</v>
      </c>
      <c r="S91" s="69">
        <f t="shared" si="11"/>
        <v>-0.0546</v>
      </c>
      <c r="T91" s="129"/>
      <c r="U91" s="47"/>
    </row>
    <row r="92" s="34" customFormat="1" spans="1:21">
      <c r="A92" s="47">
        <v>90</v>
      </c>
      <c r="B92" s="51">
        <v>367</v>
      </c>
      <c r="C92" s="52" t="s">
        <v>58</v>
      </c>
      <c r="D92" s="51" t="s">
        <v>50</v>
      </c>
      <c r="E92" s="48" t="s">
        <v>21</v>
      </c>
      <c r="F92" s="47">
        <v>7.14</v>
      </c>
      <c r="G92" s="47" t="s">
        <v>59</v>
      </c>
      <c r="H92" s="50">
        <v>67</v>
      </c>
      <c r="I92" s="50">
        <v>3205.9</v>
      </c>
      <c r="J92" s="64">
        <f t="shared" si="6"/>
        <v>808.20739</v>
      </c>
      <c r="K92" s="65">
        <v>0.2521</v>
      </c>
      <c r="L92" s="66">
        <v>72.8666666666667</v>
      </c>
      <c r="M92" s="67">
        <v>4277.84866666667</v>
      </c>
      <c r="N92" s="67">
        <f t="shared" si="7"/>
        <v>1130.6354026</v>
      </c>
      <c r="O92" s="68">
        <v>0.2643</v>
      </c>
      <c r="P92" s="69">
        <f t="shared" si="8"/>
        <v>-0.0805123513266244</v>
      </c>
      <c r="Q92" s="69">
        <f t="shared" si="9"/>
        <v>-0.250581250108116</v>
      </c>
      <c r="R92" s="69">
        <f t="shared" si="10"/>
        <v>-0.285174170080424</v>
      </c>
      <c r="S92" s="69">
        <f t="shared" si="11"/>
        <v>-0.0122</v>
      </c>
      <c r="T92" s="129"/>
      <c r="U92" s="47"/>
    </row>
    <row r="93" s="34" customFormat="1" spans="1:21">
      <c r="A93" s="47">
        <v>91</v>
      </c>
      <c r="B93" s="51">
        <v>367</v>
      </c>
      <c r="C93" s="52" t="s">
        <v>58</v>
      </c>
      <c r="D93" s="51" t="s">
        <v>50</v>
      </c>
      <c r="E93" s="48" t="s">
        <v>21</v>
      </c>
      <c r="F93" s="54">
        <v>7.21</v>
      </c>
      <c r="G93" s="47" t="s">
        <v>59</v>
      </c>
      <c r="H93" s="50">
        <v>75</v>
      </c>
      <c r="I93" s="50">
        <v>6296.39</v>
      </c>
      <c r="J93" s="64">
        <f t="shared" si="6"/>
        <v>1929.213896</v>
      </c>
      <c r="K93" s="65">
        <v>0.3064</v>
      </c>
      <c r="L93" s="66">
        <v>72.8666666666667</v>
      </c>
      <c r="M93" s="67">
        <v>4277.84866666667</v>
      </c>
      <c r="N93" s="67">
        <f t="shared" si="7"/>
        <v>1130.6354026</v>
      </c>
      <c r="O93" s="68">
        <v>0.2643</v>
      </c>
      <c r="P93" s="69">
        <f t="shared" si="8"/>
        <v>0.0292772186642264</v>
      </c>
      <c r="Q93" s="75">
        <f t="shared" si="9"/>
        <v>0.471858985817325</v>
      </c>
      <c r="R93" s="69">
        <f t="shared" si="10"/>
        <v>0.706309471261553</v>
      </c>
      <c r="S93" s="69">
        <f t="shared" si="11"/>
        <v>0.0421</v>
      </c>
      <c r="T93" s="87">
        <v>0</v>
      </c>
      <c r="U93" s="54" t="s">
        <v>26</v>
      </c>
    </row>
    <row r="94" s="34" customFormat="1" spans="1:21">
      <c r="A94" s="47">
        <v>92</v>
      </c>
      <c r="B94" s="51">
        <v>367</v>
      </c>
      <c r="C94" s="52" t="s">
        <v>58</v>
      </c>
      <c r="D94" s="51" t="s">
        <v>50</v>
      </c>
      <c r="E94" s="48" t="s">
        <v>21</v>
      </c>
      <c r="F94" s="47">
        <v>7.28</v>
      </c>
      <c r="G94" s="47" t="s">
        <v>59</v>
      </c>
      <c r="H94" s="50">
        <v>99</v>
      </c>
      <c r="I94" s="50">
        <v>10828.41</v>
      </c>
      <c r="J94" s="64">
        <f t="shared" si="6"/>
        <v>3288.588117</v>
      </c>
      <c r="K94" s="65">
        <v>0.3037</v>
      </c>
      <c r="L94" s="66">
        <v>72.8666666666667</v>
      </c>
      <c r="M94" s="67">
        <v>4277.84866666667</v>
      </c>
      <c r="N94" s="67">
        <f t="shared" si="7"/>
        <v>1130.6354026</v>
      </c>
      <c r="O94" s="68">
        <v>0.2643</v>
      </c>
      <c r="P94" s="69">
        <f t="shared" si="8"/>
        <v>0.358645928636779</v>
      </c>
      <c r="Q94" s="75">
        <f t="shared" si="9"/>
        <v>1.53127467653912</v>
      </c>
      <c r="R94" s="69">
        <f t="shared" si="10"/>
        <v>1.90861944481624</v>
      </c>
      <c r="S94" s="69">
        <f t="shared" si="11"/>
        <v>0.0394</v>
      </c>
      <c r="T94" s="87">
        <f>(J94-N94)*0.3</f>
        <v>647.38581432</v>
      </c>
      <c r="U94" s="47"/>
    </row>
    <row r="95" s="34" customFormat="1" spans="1:21">
      <c r="A95" s="47">
        <v>93</v>
      </c>
      <c r="B95" s="51">
        <v>52</v>
      </c>
      <c r="C95" s="52" t="s">
        <v>67</v>
      </c>
      <c r="D95" s="51" t="s">
        <v>50</v>
      </c>
      <c r="E95" s="48" t="s">
        <v>28</v>
      </c>
      <c r="F95" s="47">
        <v>7.7</v>
      </c>
      <c r="G95" s="47" t="s">
        <v>59</v>
      </c>
      <c r="H95" s="50">
        <v>44</v>
      </c>
      <c r="I95" s="50">
        <v>6377.03</v>
      </c>
      <c r="J95" s="64">
        <f t="shared" si="6"/>
        <v>1161.257163</v>
      </c>
      <c r="K95" s="65">
        <v>0.1821</v>
      </c>
      <c r="L95" s="66">
        <v>49.3</v>
      </c>
      <c r="M95" s="67">
        <v>2563.40433333333</v>
      </c>
      <c r="N95" s="67">
        <f t="shared" si="7"/>
        <v>784.401725999999</v>
      </c>
      <c r="O95" s="68">
        <v>0.306</v>
      </c>
      <c r="P95" s="69">
        <f t="shared" si="8"/>
        <v>-0.107505070993915</v>
      </c>
      <c r="Q95" s="69">
        <f t="shared" si="9"/>
        <v>1.48771913079651</v>
      </c>
      <c r="R95" s="69">
        <f t="shared" si="10"/>
        <v>0.480436776856355</v>
      </c>
      <c r="S95" s="69">
        <f t="shared" si="11"/>
        <v>-0.1239</v>
      </c>
      <c r="T95" s="129"/>
      <c r="U95" s="47"/>
    </row>
    <row r="96" s="34" customFormat="1" spans="1:21">
      <c r="A96" s="47">
        <v>94</v>
      </c>
      <c r="B96" s="51">
        <v>102935</v>
      </c>
      <c r="C96" s="52" t="s">
        <v>34</v>
      </c>
      <c r="D96" s="51" t="s">
        <v>20</v>
      </c>
      <c r="E96" s="48" t="s">
        <v>28</v>
      </c>
      <c r="F96" s="53">
        <v>7.2</v>
      </c>
      <c r="G96" s="47" t="s">
        <v>35</v>
      </c>
      <c r="H96" s="50">
        <v>71</v>
      </c>
      <c r="I96" s="50">
        <v>4961</v>
      </c>
      <c r="J96" s="64">
        <f t="shared" si="6"/>
        <v>1525.5075</v>
      </c>
      <c r="K96" s="65">
        <v>0.3075</v>
      </c>
      <c r="L96" s="66">
        <v>71.4666666666667</v>
      </c>
      <c r="M96" s="67">
        <v>3768.63566666667</v>
      </c>
      <c r="N96" s="67">
        <f t="shared" si="7"/>
        <v>1407.5854215</v>
      </c>
      <c r="O96" s="68">
        <v>0.3735</v>
      </c>
      <c r="P96" s="69">
        <f t="shared" si="8"/>
        <v>-0.00652985074626908</v>
      </c>
      <c r="Q96" s="69">
        <f t="shared" si="9"/>
        <v>0.316391511092386</v>
      </c>
      <c r="R96" s="69">
        <f t="shared" si="10"/>
        <v>0.0837761436704384</v>
      </c>
      <c r="S96" s="69">
        <f t="shared" si="11"/>
        <v>-0.066</v>
      </c>
      <c r="T96" s="129"/>
      <c r="U96" s="47"/>
    </row>
    <row r="97" s="34" customFormat="1" spans="1:21">
      <c r="A97" s="47">
        <v>95</v>
      </c>
      <c r="B97" s="51">
        <v>102935</v>
      </c>
      <c r="C97" s="52" t="s">
        <v>34</v>
      </c>
      <c r="D97" s="51" t="s">
        <v>20</v>
      </c>
      <c r="E97" s="48" t="s">
        <v>28</v>
      </c>
      <c r="F97" s="47">
        <v>7.27</v>
      </c>
      <c r="G97" s="47" t="s">
        <v>35</v>
      </c>
      <c r="H97" s="50">
        <v>108</v>
      </c>
      <c r="I97" s="50">
        <v>3558.78</v>
      </c>
      <c r="J97" s="64">
        <f t="shared" si="6"/>
        <v>1406.073978</v>
      </c>
      <c r="K97" s="65">
        <v>0.3951</v>
      </c>
      <c r="L97" s="66">
        <v>71.4666666666667</v>
      </c>
      <c r="M97" s="67">
        <v>3768.63566666667</v>
      </c>
      <c r="N97" s="67">
        <f t="shared" si="7"/>
        <v>1407.5854215</v>
      </c>
      <c r="O97" s="68">
        <v>0.3735</v>
      </c>
      <c r="P97" s="69">
        <f t="shared" si="8"/>
        <v>0.511194029850746</v>
      </c>
      <c r="Q97" s="69">
        <f t="shared" si="9"/>
        <v>-0.0556847849535654</v>
      </c>
      <c r="R97" s="69">
        <f t="shared" si="10"/>
        <v>-0.00107378456533778</v>
      </c>
      <c r="S97" s="69">
        <f t="shared" si="11"/>
        <v>0.0216</v>
      </c>
      <c r="T97" s="129"/>
      <c r="U97" s="47"/>
    </row>
    <row r="98" s="34" customFormat="1" spans="1:21">
      <c r="A98" s="47">
        <v>96</v>
      </c>
      <c r="B98" s="47">
        <v>110378</v>
      </c>
      <c r="C98" s="78" t="s">
        <v>68</v>
      </c>
      <c r="D98" s="55" t="s">
        <v>50</v>
      </c>
      <c r="E98" s="48" t="s">
        <v>28</v>
      </c>
      <c r="F98" s="47">
        <v>7.6</v>
      </c>
      <c r="G98" s="47" t="s">
        <v>69</v>
      </c>
      <c r="H98" s="50">
        <v>34</v>
      </c>
      <c r="I98" s="50">
        <v>3052.03</v>
      </c>
      <c r="J98" s="64">
        <f t="shared" si="6"/>
        <v>660.154089</v>
      </c>
      <c r="K98" s="65">
        <v>0.2163</v>
      </c>
      <c r="L98" s="66">
        <v>29.6666666666667</v>
      </c>
      <c r="M98" s="67">
        <v>2859.55466666667</v>
      </c>
      <c r="N98" s="67">
        <f t="shared" si="7"/>
        <v>741.482525066667</v>
      </c>
      <c r="O98" s="68">
        <v>0.2593</v>
      </c>
      <c r="P98" s="69">
        <f t="shared" si="8"/>
        <v>0.146067415730336</v>
      </c>
      <c r="Q98" s="69">
        <f t="shared" si="9"/>
        <v>0.0673095484331814</v>
      </c>
      <c r="R98" s="69">
        <f t="shared" si="10"/>
        <v>-0.109683550612815</v>
      </c>
      <c r="S98" s="69">
        <f t="shared" si="11"/>
        <v>-0.043</v>
      </c>
      <c r="T98" s="129"/>
      <c r="U98" s="47"/>
    </row>
    <row r="99" s="34" customFormat="1" spans="1:21">
      <c r="A99" s="47">
        <v>97</v>
      </c>
      <c r="B99" s="51">
        <v>54</v>
      </c>
      <c r="C99" s="52" t="s">
        <v>49</v>
      </c>
      <c r="D99" s="51" t="s">
        <v>50</v>
      </c>
      <c r="E99" s="48" t="s">
        <v>24</v>
      </c>
      <c r="F99" s="47">
        <v>7.8</v>
      </c>
      <c r="G99" s="47" t="s">
        <v>51</v>
      </c>
      <c r="H99" s="50">
        <v>93</v>
      </c>
      <c r="I99" s="50">
        <v>5338.38</v>
      </c>
      <c r="J99" s="64">
        <f t="shared" si="6"/>
        <v>1948.5087</v>
      </c>
      <c r="K99" s="65">
        <v>0.365</v>
      </c>
      <c r="L99" s="66">
        <v>99.5</v>
      </c>
      <c r="M99" s="67">
        <v>7471.55666666667</v>
      </c>
      <c r="N99" s="67">
        <f t="shared" si="7"/>
        <v>2267.61744833333</v>
      </c>
      <c r="O99" s="68">
        <v>0.3035</v>
      </c>
      <c r="P99" s="69">
        <f t="shared" si="8"/>
        <v>-0.0653266331658292</v>
      </c>
      <c r="Q99" s="69">
        <f t="shared" si="9"/>
        <v>-0.285506322421878</v>
      </c>
      <c r="R99" s="69">
        <f t="shared" si="10"/>
        <v>-0.140724242780842</v>
      </c>
      <c r="S99" s="69">
        <f t="shared" si="11"/>
        <v>0.0615</v>
      </c>
      <c r="T99" s="129"/>
      <c r="U99" s="47"/>
    </row>
    <row r="100" s="34" customFormat="1" spans="1:21">
      <c r="A100" s="47">
        <v>98</v>
      </c>
      <c r="B100" s="51">
        <v>54</v>
      </c>
      <c r="C100" s="52" t="s">
        <v>49</v>
      </c>
      <c r="D100" s="51" t="s">
        <v>50</v>
      </c>
      <c r="E100" s="48" t="s">
        <v>24</v>
      </c>
      <c r="F100" s="47">
        <v>7.22</v>
      </c>
      <c r="G100" s="47" t="s">
        <v>51</v>
      </c>
      <c r="H100" s="50">
        <v>104</v>
      </c>
      <c r="I100" s="50">
        <v>6370.73</v>
      </c>
      <c r="J100" s="64">
        <f t="shared" si="6"/>
        <v>1404.745965</v>
      </c>
      <c r="K100" s="65">
        <v>0.2205</v>
      </c>
      <c r="L100" s="66">
        <v>99.5</v>
      </c>
      <c r="M100" s="67">
        <v>7471.55666666667</v>
      </c>
      <c r="N100" s="67">
        <f t="shared" si="7"/>
        <v>2267.61744833333</v>
      </c>
      <c r="O100" s="68">
        <v>0.3035</v>
      </c>
      <c r="P100" s="69">
        <f t="shared" si="8"/>
        <v>0.0452261306532663</v>
      </c>
      <c r="Q100" s="69">
        <f t="shared" si="9"/>
        <v>-0.147335651160602</v>
      </c>
      <c r="R100" s="69">
        <f t="shared" si="10"/>
        <v>-0.380518982144688</v>
      </c>
      <c r="S100" s="69">
        <f t="shared" si="11"/>
        <v>-0.083</v>
      </c>
      <c r="T100" s="129"/>
      <c r="U100" s="47"/>
    </row>
    <row r="101" s="34" customFormat="1" spans="1:21">
      <c r="A101" s="47">
        <v>99</v>
      </c>
      <c r="B101" s="51">
        <v>54</v>
      </c>
      <c r="C101" s="52" t="s">
        <v>49</v>
      </c>
      <c r="D101" s="51" t="s">
        <v>50</v>
      </c>
      <c r="E101" s="48" t="s">
        <v>24</v>
      </c>
      <c r="F101" s="47">
        <v>7.29</v>
      </c>
      <c r="G101" s="47" t="s">
        <v>70</v>
      </c>
      <c r="H101" s="50">
        <v>114</v>
      </c>
      <c r="I101" s="50">
        <v>7992.91</v>
      </c>
      <c r="J101" s="64">
        <f t="shared" si="6"/>
        <v>2142.899171</v>
      </c>
      <c r="K101" s="65">
        <v>0.2681</v>
      </c>
      <c r="L101" s="66">
        <v>99.5</v>
      </c>
      <c r="M101" s="67">
        <v>7471.55666666667</v>
      </c>
      <c r="N101" s="67">
        <f t="shared" si="7"/>
        <v>2267.61744833333</v>
      </c>
      <c r="O101" s="68">
        <v>0.3035</v>
      </c>
      <c r="P101" s="69">
        <f t="shared" si="8"/>
        <v>0.14572864321608</v>
      </c>
      <c r="Q101" s="69">
        <f t="shared" si="9"/>
        <v>0.069778408515494</v>
      </c>
      <c r="R101" s="69">
        <f t="shared" si="10"/>
        <v>-0.0549996991004812</v>
      </c>
      <c r="S101" s="69">
        <f t="shared" si="11"/>
        <v>-0.0354</v>
      </c>
      <c r="T101" s="129"/>
      <c r="U101" s="47"/>
    </row>
    <row r="102" s="34" customFormat="1" spans="1:21">
      <c r="A102" s="47">
        <v>100</v>
      </c>
      <c r="B102" s="77">
        <v>717</v>
      </c>
      <c r="C102" s="79" t="s">
        <v>71</v>
      </c>
      <c r="D102" s="80" t="s">
        <v>72</v>
      </c>
      <c r="E102" s="48" t="s">
        <v>21</v>
      </c>
      <c r="F102" s="77">
        <v>7.1</v>
      </c>
      <c r="G102" s="81" t="s">
        <v>29</v>
      </c>
      <c r="H102" s="50">
        <v>65</v>
      </c>
      <c r="I102" s="50">
        <v>4402.88</v>
      </c>
      <c r="J102" s="64">
        <f t="shared" si="6"/>
        <v>1691.146208</v>
      </c>
      <c r="K102" s="65">
        <v>0.3841</v>
      </c>
      <c r="L102" s="66">
        <v>65.3</v>
      </c>
      <c r="M102" s="67">
        <v>4960.424</v>
      </c>
      <c r="N102" s="67">
        <f t="shared" si="7"/>
        <v>1588.3277648</v>
      </c>
      <c r="O102" s="68">
        <v>0.3202</v>
      </c>
      <c r="P102" s="69">
        <f t="shared" si="8"/>
        <v>-0.004594180704441</v>
      </c>
      <c r="Q102" s="69">
        <f t="shared" si="9"/>
        <v>-0.112398456260997</v>
      </c>
      <c r="R102" s="69">
        <f t="shared" si="10"/>
        <v>0.0647337693633696</v>
      </c>
      <c r="S102" s="69">
        <f t="shared" si="11"/>
        <v>0.0638999999999999</v>
      </c>
      <c r="T102" s="129"/>
      <c r="U102" s="47"/>
    </row>
    <row r="103" s="34" customFormat="1" spans="1:21">
      <c r="A103" s="47">
        <v>101</v>
      </c>
      <c r="B103" s="51">
        <v>52</v>
      </c>
      <c r="C103" s="52" t="s">
        <v>67</v>
      </c>
      <c r="D103" s="51" t="s">
        <v>50</v>
      </c>
      <c r="E103" s="48" t="s">
        <v>28</v>
      </c>
      <c r="F103" s="47">
        <v>7.14</v>
      </c>
      <c r="G103" s="47" t="s">
        <v>59</v>
      </c>
      <c r="H103" s="50">
        <v>62</v>
      </c>
      <c r="I103" s="50">
        <v>3978.1</v>
      </c>
      <c r="J103" s="64">
        <f t="shared" si="6"/>
        <v>1000.49215</v>
      </c>
      <c r="K103" s="65">
        <v>0.2515</v>
      </c>
      <c r="L103" s="66">
        <v>49.3</v>
      </c>
      <c r="M103" s="67">
        <v>2563.40433333333</v>
      </c>
      <c r="N103" s="67">
        <f t="shared" si="7"/>
        <v>784.401725999999</v>
      </c>
      <c r="O103" s="68">
        <v>0.306</v>
      </c>
      <c r="P103" s="69">
        <f t="shared" si="8"/>
        <v>0.257606490872211</v>
      </c>
      <c r="Q103" s="75">
        <f t="shared" si="9"/>
        <v>0.551881592876558</v>
      </c>
      <c r="R103" s="69">
        <f t="shared" si="10"/>
        <v>0.27548438107338</v>
      </c>
      <c r="S103" s="69">
        <f t="shared" si="11"/>
        <v>-0.0545</v>
      </c>
      <c r="T103" s="87">
        <f>(J103-N103)*0.1</f>
        <v>21.6090424000001</v>
      </c>
      <c r="U103" s="47"/>
    </row>
    <row r="104" s="34" customFormat="1" spans="1:21">
      <c r="A104" s="47">
        <v>102</v>
      </c>
      <c r="B104" s="51">
        <v>52</v>
      </c>
      <c r="C104" s="52" t="s">
        <v>67</v>
      </c>
      <c r="D104" s="51" t="s">
        <v>50</v>
      </c>
      <c r="E104" s="48" t="s">
        <v>28</v>
      </c>
      <c r="F104" s="54">
        <v>7.21</v>
      </c>
      <c r="G104" s="47" t="s">
        <v>59</v>
      </c>
      <c r="H104" s="50">
        <v>69</v>
      </c>
      <c r="I104" s="50">
        <v>3705.56</v>
      </c>
      <c r="J104" s="64">
        <f t="shared" si="6"/>
        <v>975.673948</v>
      </c>
      <c r="K104" s="65">
        <v>0.2633</v>
      </c>
      <c r="L104" s="66">
        <v>49.3</v>
      </c>
      <c r="M104" s="67">
        <v>2563.40433333333</v>
      </c>
      <c r="N104" s="67">
        <f t="shared" si="7"/>
        <v>784.401725999999</v>
      </c>
      <c r="O104" s="68">
        <v>0.306</v>
      </c>
      <c r="P104" s="69">
        <f t="shared" si="8"/>
        <v>0.399594320486815</v>
      </c>
      <c r="Q104" s="75">
        <f t="shared" si="9"/>
        <v>0.445562040999386</v>
      </c>
      <c r="R104" s="69">
        <f t="shared" si="10"/>
        <v>0.243844723513524</v>
      </c>
      <c r="S104" s="69">
        <f t="shared" si="11"/>
        <v>-0.0427</v>
      </c>
      <c r="T104" s="87">
        <v>0</v>
      </c>
      <c r="U104" s="54" t="s">
        <v>26</v>
      </c>
    </row>
    <row r="105" s="34" customFormat="1" spans="1:21">
      <c r="A105" s="47">
        <v>103</v>
      </c>
      <c r="B105" s="51">
        <v>52</v>
      </c>
      <c r="C105" s="52" t="s">
        <v>67</v>
      </c>
      <c r="D105" s="51" t="s">
        <v>50</v>
      </c>
      <c r="E105" s="48" t="s">
        <v>28</v>
      </c>
      <c r="F105" s="47">
        <v>7.28</v>
      </c>
      <c r="G105" s="47" t="s">
        <v>59</v>
      </c>
      <c r="H105" s="50">
        <v>57</v>
      </c>
      <c r="I105" s="50">
        <v>2431.46</v>
      </c>
      <c r="J105" s="64">
        <f t="shared" si="6"/>
        <v>499.421884</v>
      </c>
      <c r="K105" s="65">
        <v>0.2054</v>
      </c>
      <c r="L105" s="66">
        <v>49.3</v>
      </c>
      <c r="M105" s="67">
        <v>2563.40433333333</v>
      </c>
      <c r="N105" s="67">
        <f t="shared" si="7"/>
        <v>784.401725999999</v>
      </c>
      <c r="O105" s="68">
        <v>0.306</v>
      </c>
      <c r="P105" s="69">
        <f t="shared" si="8"/>
        <v>0.156186612576065</v>
      </c>
      <c r="Q105" s="69">
        <f t="shared" si="9"/>
        <v>-0.0514723064237611</v>
      </c>
      <c r="R105" s="69">
        <f t="shared" si="10"/>
        <v>-0.363308535096211</v>
      </c>
      <c r="S105" s="69">
        <f t="shared" si="11"/>
        <v>-0.1006</v>
      </c>
      <c r="T105" s="129"/>
      <c r="U105" s="47"/>
    </row>
    <row r="106" s="34" customFormat="1" spans="1:21">
      <c r="A106" s="47">
        <v>104</v>
      </c>
      <c r="B106" s="77">
        <v>716</v>
      </c>
      <c r="C106" s="79" t="s">
        <v>73</v>
      </c>
      <c r="D106" s="80" t="s">
        <v>72</v>
      </c>
      <c r="E106" s="48" t="s">
        <v>21</v>
      </c>
      <c r="F106" s="77">
        <v>7.7</v>
      </c>
      <c r="G106" s="81" t="s">
        <v>74</v>
      </c>
      <c r="H106" s="50">
        <v>42</v>
      </c>
      <c r="I106" s="50">
        <v>2166.61</v>
      </c>
      <c r="J106" s="64">
        <f t="shared" si="6"/>
        <v>895.026591</v>
      </c>
      <c r="K106" s="65">
        <v>0.4131</v>
      </c>
      <c r="L106" s="66">
        <v>52.0333333333333</v>
      </c>
      <c r="M106" s="67">
        <v>5150.79066666667</v>
      </c>
      <c r="N106" s="67">
        <f t="shared" si="7"/>
        <v>1688.42918053333</v>
      </c>
      <c r="O106" s="68">
        <v>0.3278</v>
      </c>
      <c r="P106" s="69">
        <f t="shared" si="8"/>
        <v>-0.192825112107623</v>
      </c>
      <c r="Q106" s="69">
        <f t="shared" si="9"/>
        <v>-0.579363608383231</v>
      </c>
      <c r="R106" s="69">
        <f t="shared" si="10"/>
        <v>-0.46990575540913</v>
      </c>
      <c r="S106" s="69">
        <f t="shared" si="11"/>
        <v>0.0853</v>
      </c>
      <c r="T106" s="129"/>
      <c r="U106" s="47"/>
    </row>
    <row r="107" s="34" customFormat="1" spans="1:21">
      <c r="A107" s="47">
        <v>105</v>
      </c>
      <c r="B107" s="51">
        <v>706</v>
      </c>
      <c r="C107" s="52" t="s">
        <v>64</v>
      </c>
      <c r="D107" s="51" t="s">
        <v>50</v>
      </c>
      <c r="E107" s="48" t="s">
        <v>28</v>
      </c>
      <c r="F107" s="53">
        <v>7.1</v>
      </c>
      <c r="G107" s="47" t="s">
        <v>65</v>
      </c>
      <c r="H107" s="50">
        <v>59</v>
      </c>
      <c r="I107" s="50">
        <v>4268.92</v>
      </c>
      <c r="J107" s="64">
        <f t="shared" si="6"/>
        <v>1305.862628</v>
      </c>
      <c r="K107" s="65">
        <v>0.3059</v>
      </c>
      <c r="L107" s="66">
        <v>55.8333333333333</v>
      </c>
      <c r="M107" s="67">
        <v>3502.26033333333</v>
      </c>
      <c r="N107" s="67">
        <f t="shared" si="7"/>
        <v>1126.67714923333</v>
      </c>
      <c r="O107" s="68">
        <v>0.3217</v>
      </c>
      <c r="P107" s="69">
        <f t="shared" si="8"/>
        <v>0.0567164179104484</v>
      </c>
      <c r="Q107" s="69">
        <f t="shared" si="9"/>
        <v>0.218904248599073</v>
      </c>
      <c r="R107" s="69">
        <f t="shared" si="10"/>
        <v>0.159038886062966</v>
      </c>
      <c r="S107" s="69">
        <f t="shared" si="11"/>
        <v>-0.0158</v>
      </c>
      <c r="T107" s="129"/>
      <c r="U107" s="47"/>
    </row>
    <row r="108" s="34" customFormat="1" spans="1:21">
      <c r="A108" s="47">
        <v>106</v>
      </c>
      <c r="B108" s="51">
        <v>706</v>
      </c>
      <c r="C108" s="52" t="s">
        <v>64</v>
      </c>
      <c r="D108" s="51" t="s">
        <v>50</v>
      </c>
      <c r="E108" s="48" t="s">
        <v>28</v>
      </c>
      <c r="F108" s="54">
        <v>7.17</v>
      </c>
      <c r="G108" s="47" t="s">
        <v>65</v>
      </c>
      <c r="H108" s="50">
        <v>83</v>
      </c>
      <c r="I108" s="50">
        <v>8231.6</v>
      </c>
      <c r="J108" s="64">
        <f t="shared" si="6"/>
        <v>2049.6684</v>
      </c>
      <c r="K108" s="65">
        <v>0.249</v>
      </c>
      <c r="L108" s="66">
        <v>55.8333333333333</v>
      </c>
      <c r="M108" s="67">
        <v>3502.26033333333</v>
      </c>
      <c r="N108" s="67">
        <f t="shared" si="7"/>
        <v>1126.67714923333</v>
      </c>
      <c r="O108" s="68">
        <v>0.3217</v>
      </c>
      <c r="P108" s="69">
        <f t="shared" si="8"/>
        <v>0.486567164179105</v>
      </c>
      <c r="Q108" s="75">
        <f t="shared" si="9"/>
        <v>1.35036782436029</v>
      </c>
      <c r="R108" s="69">
        <f t="shared" si="10"/>
        <v>0.819215381615517</v>
      </c>
      <c r="S108" s="69">
        <f t="shared" si="11"/>
        <v>-0.0727</v>
      </c>
      <c r="T108" s="87">
        <v>0</v>
      </c>
      <c r="U108" s="54" t="s">
        <v>26</v>
      </c>
    </row>
    <row r="109" s="34" customFormat="1" spans="1:21">
      <c r="A109" s="47">
        <v>107</v>
      </c>
      <c r="B109" s="51">
        <v>706</v>
      </c>
      <c r="C109" s="52" t="s">
        <v>64</v>
      </c>
      <c r="D109" s="51" t="s">
        <v>50</v>
      </c>
      <c r="E109" s="48" t="s">
        <v>28</v>
      </c>
      <c r="F109" s="47">
        <v>7.24</v>
      </c>
      <c r="G109" s="47" t="s">
        <v>65</v>
      </c>
      <c r="H109" s="50">
        <v>57</v>
      </c>
      <c r="I109" s="50">
        <v>2908.47</v>
      </c>
      <c r="J109" s="64">
        <f t="shared" si="6"/>
        <v>1002.840456</v>
      </c>
      <c r="K109" s="65">
        <v>0.3448</v>
      </c>
      <c r="L109" s="66">
        <v>55.8333333333333</v>
      </c>
      <c r="M109" s="67">
        <v>3502.26033333333</v>
      </c>
      <c r="N109" s="67">
        <f t="shared" si="7"/>
        <v>1126.67714923333</v>
      </c>
      <c r="O109" s="68">
        <v>0.3217</v>
      </c>
      <c r="P109" s="69">
        <f t="shared" si="8"/>
        <v>0.0208955223880603</v>
      </c>
      <c r="Q109" s="69">
        <f t="shared" si="9"/>
        <v>-0.169544887249481</v>
      </c>
      <c r="R109" s="69">
        <f t="shared" si="10"/>
        <v>-0.109913202125027</v>
      </c>
      <c r="S109" s="69">
        <f t="shared" si="11"/>
        <v>0.0231</v>
      </c>
      <c r="T109" s="129"/>
      <c r="U109" s="47"/>
    </row>
    <row r="110" s="34" customFormat="1" spans="1:21">
      <c r="A110" s="47">
        <v>108</v>
      </c>
      <c r="B110" s="51">
        <v>706</v>
      </c>
      <c r="C110" s="52" t="s">
        <v>64</v>
      </c>
      <c r="D110" s="51" t="s">
        <v>50</v>
      </c>
      <c r="E110" s="48" t="s">
        <v>28</v>
      </c>
      <c r="F110" s="47">
        <v>7.31</v>
      </c>
      <c r="G110" s="47" t="s">
        <v>65</v>
      </c>
      <c r="H110" s="50">
        <v>58</v>
      </c>
      <c r="I110" s="50">
        <v>3062.81</v>
      </c>
      <c r="J110" s="64">
        <f t="shared" si="6"/>
        <v>1045.030772</v>
      </c>
      <c r="K110" s="65">
        <v>0.3412</v>
      </c>
      <c r="L110" s="66">
        <v>55.8333333333333</v>
      </c>
      <c r="M110" s="67">
        <v>3502.26033333333</v>
      </c>
      <c r="N110" s="67">
        <f t="shared" si="7"/>
        <v>1126.67714923333</v>
      </c>
      <c r="O110" s="68">
        <v>0.3217</v>
      </c>
      <c r="P110" s="69">
        <f t="shared" si="8"/>
        <v>0.0388059701492543</v>
      </c>
      <c r="Q110" s="69">
        <f t="shared" si="9"/>
        <v>-0.125476204367445</v>
      </c>
      <c r="R110" s="69">
        <f t="shared" si="10"/>
        <v>-0.0724665244954069</v>
      </c>
      <c r="S110" s="69">
        <f t="shared" si="11"/>
        <v>0.0194999999999999</v>
      </c>
      <c r="T110" s="129"/>
      <c r="U110" s="47"/>
    </row>
    <row r="111" s="34" customFormat="1" spans="1:21">
      <c r="A111" s="47">
        <v>109</v>
      </c>
      <c r="B111" s="77">
        <v>104533</v>
      </c>
      <c r="C111" s="79" t="s">
        <v>75</v>
      </c>
      <c r="D111" s="80" t="s">
        <v>72</v>
      </c>
      <c r="E111" s="48" t="s">
        <v>28</v>
      </c>
      <c r="F111" s="77">
        <v>7.3</v>
      </c>
      <c r="G111" s="81" t="s">
        <v>76</v>
      </c>
      <c r="H111" s="50">
        <v>47</v>
      </c>
      <c r="I111" s="50">
        <v>2237.91</v>
      </c>
      <c r="J111" s="64">
        <f t="shared" si="6"/>
        <v>746.342985</v>
      </c>
      <c r="K111" s="65">
        <v>0.3335</v>
      </c>
      <c r="L111" s="66">
        <v>60.6</v>
      </c>
      <c r="M111" s="67">
        <v>3491.78733333333</v>
      </c>
      <c r="N111" s="67">
        <f t="shared" si="7"/>
        <v>1151.94064126667</v>
      </c>
      <c r="O111" s="68">
        <v>0.3299</v>
      </c>
      <c r="P111" s="69">
        <f t="shared" si="8"/>
        <v>-0.224422442244224</v>
      </c>
      <c r="Q111" s="69">
        <f t="shared" si="9"/>
        <v>-0.359093270475998</v>
      </c>
      <c r="R111" s="69">
        <f t="shared" si="10"/>
        <v>-0.352099441357216</v>
      </c>
      <c r="S111" s="69">
        <f t="shared" si="11"/>
        <v>0.00359999999999999</v>
      </c>
      <c r="T111" s="129"/>
      <c r="U111" s="47"/>
    </row>
    <row r="112" s="34" customFormat="1" spans="1:21">
      <c r="A112" s="47">
        <v>110</v>
      </c>
      <c r="B112" s="77">
        <v>717</v>
      </c>
      <c r="C112" s="79" t="s">
        <v>71</v>
      </c>
      <c r="D112" s="80" t="s">
        <v>72</v>
      </c>
      <c r="E112" s="48" t="s">
        <v>21</v>
      </c>
      <c r="F112" s="77">
        <v>7.8</v>
      </c>
      <c r="G112" s="81" t="s">
        <v>29</v>
      </c>
      <c r="H112" s="50">
        <v>76</v>
      </c>
      <c r="I112" s="50">
        <v>6902.58</v>
      </c>
      <c r="J112" s="64">
        <f t="shared" si="6"/>
        <v>2293.037076</v>
      </c>
      <c r="K112" s="65">
        <v>0.3322</v>
      </c>
      <c r="L112" s="66">
        <v>65.3</v>
      </c>
      <c r="M112" s="67">
        <v>4960.424</v>
      </c>
      <c r="N112" s="67">
        <f t="shared" si="7"/>
        <v>1588.3277648</v>
      </c>
      <c r="O112" s="68">
        <v>0.3202</v>
      </c>
      <c r="P112" s="69">
        <f t="shared" si="8"/>
        <v>0.163859111791731</v>
      </c>
      <c r="Q112" s="69">
        <f t="shared" si="9"/>
        <v>0.39153024015689</v>
      </c>
      <c r="R112" s="69">
        <f t="shared" si="10"/>
        <v>0.443680030543781</v>
      </c>
      <c r="S112" s="69">
        <f t="shared" si="11"/>
        <v>0.012</v>
      </c>
      <c r="T112" s="129"/>
      <c r="U112" s="47"/>
    </row>
    <row r="113" s="34" customFormat="1" spans="1:21">
      <c r="A113" s="47">
        <v>111</v>
      </c>
      <c r="B113" s="77">
        <v>717</v>
      </c>
      <c r="C113" s="79" t="s">
        <v>71</v>
      </c>
      <c r="D113" s="80" t="s">
        <v>72</v>
      </c>
      <c r="E113" s="48" t="s">
        <v>21</v>
      </c>
      <c r="F113" s="77">
        <v>7.15</v>
      </c>
      <c r="G113" s="81" t="s">
        <v>29</v>
      </c>
      <c r="H113" s="50">
        <v>41</v>
      </c>
      <c r="I113" s="50">
        <v>2317.7</v>
      </c>
      <c r="J113" s="64">
        <f t="shared" si="6"/>
        <v>752.78896</v>
      </c>
      <c r="K113" s="65">
        <v>0.3248</v>
      </c>
      <c r="L113" s="66">
        <v>65.3</v>
      </c>
      <c r="M113" s="67">
        <v>4960.424</v>
      </c>
      <c r="N113" s="67">
        <f t="shared" si="7"/>
        <v>1588.3277648</v>
      </c>
      <c r="O113" s="68">
        <v>0.3202</v>
      </c>
      <c r="P113" s="69">
        <f t="shared" si="8"/>
        <v>-0.372128637059724</v>
      </c>
      <c r="Q113" s="69">
        <f t="shared" si="9"/>
        <v>-0.532761715530769</v>
      </c>
      <c r="R113" s="69">
        <f t="shared" si="10"/>
        <v>-0.526049360413472</v>
      </c>
      <c r="S113" s="69">
        <f t="shared" si="11"/>
        <v>0.00459999999999994</v>
      </c>
      <c r="T113" s="129"/>
      <c r="U113" s="47"/>
    </row>
    <row r="114" s="34" customFormat="1" spans="1:21">
      <c r="A114" s="47">
        <v>112</v>
      </c>
      <c r="B114" s="77">
        <v>717</v>
      </c>
      <c r="C114" s="79" t="s">
        <v>71</v>
      </c>
      <c r="D114" s="80" t="s">
        <v>72</v>
      </c>
      <c r="E114" s="48" t="s">
        <v>21</v>
      </c>
      <c r="F114" s="77">
        <v>7.22</v>
      </c>
      <c r="G114" s="81" t="s">
        <v>29</v>
      </c>
      <c r="H114" s="50">
        <v>61</v>
      </c>
      <c r="I114" s="50">
        <v>4112.05</v>
      </c>
      <c r="J114" s="64">
        <f t="shared" si="6"/>
        <v>1203.18583</v>
      </c>
      <c r="K114" s="65">
        <v>0.2926</v>
      </c>
      <c r="L114" s="66">
        <v>65.3</v>
      </c>
      <c r="M114" s="67">
        <v>4960.424</v>
      </c>
      <c r="N114" s="67">
        <f t="shared" si="7"/>
        <v>1588.3277648</v>
      </c>
      <c r="O114" s="68">
        <v>0.3202</v>
      </c>
      <c r="P114" s="69">
        <f t="shared" si="8"/>
        <v>-0.0658499234303215</v>
      </c>
      <c r="Q114" s="69">
        <f t="shared" si="9"/>
        <v>-0.171028524980929</v>
      </c>
      <c r="R114" s="69">
        <f t="shared" si="10"/>
        <v>-0.242482655869519</v>
      </c>
      <c r="S114" s="69">
        <f t="shared" si="11"/>
        <v>-0.0276</v>
      </c>
      <c r="T114" s="129"/>
      <c r="U114" s="47"/>
    </row>
    <row r="115" s="34" customFormat="1" spans="1:21">
      <c r="A115" s="47">
        <v>113</v>
      </c>
      <c r="B115" s="77">
        <v>717</v>
      </c>
      <c r="C115" s="79" t="s">
        <v>71</v>
      </c>
      <c r="D115" s="80" t="s">
        <v>72</v>
      </c>
      <c r="E115" s="48" t="s">
        <v>21</v>
      </c>
      <c r="F115" s="77">
        <v>7.29</v>
      </c>
      <c r="G115" s="81" t="s">
        <v>29</v>
      </c>
      <c r="H115" s="50">
        <v>73</v>
      </c>
      <c r="I115" s="50">
        <v>5238.21</v>
      </c>
      <c r="J115" s="64">
        <f t="shared" si="6"/>
        <v>1791.46782</v>
      </c>
      <c r="K115" s="65">
        <v>0.342</v>
      </c>
      <c r="L115" s="66">
        <v>65.3</v>
      </c>
      <c r="M115" s="67">
        <v>4960.424</v>
      </c>
      <c r="N115" s="67">
        <f t="shared" si="7"/>
        <v>1588.3277648</v>
      </c>
      <c r="O115" s="68">
        <v>0.3202</v>
      </c>
      <c r="P115" s="69">
        <f t="shared" si="8"/>
        <v>0.11791730474732</v>
      </c>
      <c r="Q115" s="69">
        <f t="shared" si="9"/>
        <v>0.0560004547998316</v>
      </c>
      <c r="R115" s="69">
        <f t="shared" si="10"/>
        <v>0.127895551347728</v>
      </c>
      <c r="S115" s="69">
        <f t="shared" si="11"/>
        <v>0.0218</v>
      </c>
      <c r="T115" s="129"/>
      <c r="U115" s="47"/>
    </row>
    <row r="116" s="34" customFormat="1" spans="1:21">
      <c r="A116" s="47">
        <v>114</v>
      </c>
      <c r="B116" s="77">
        <v>341</v>
      </c>
      <c r="C116" s="79" t="s">
        <v>77</v>
      </c>
      <c r="D116" s="80" t="s">
        <v>72</v>
      </c>
      <c r="E116" s="48" t="s">
        <v>24</v>
      </c>
      <c r="F116" s="77">
        <v>7.1</v>
      </c>
      <c r="G116" s="81" t="s">
        <v>78</v>
      </c>
      <c r="H116" s="50">
        <v>151</v>
      </c>
      <c r="I116" s="50">
        <v>9968.1</v>
      </c>
      <c r="J116" s="64">
        <f t="shared" si="6"/>
        <v>2997.40767</v>
      </c>
      <c r="K116" s="65">
        <v>0.3007</v>
      </c>
      <c r="L116" s="66">
        <v>127.366666666667</v>
      </c>
      <c r="M116" s="67">
        <v>11563.9743333333</v>
      </c>
      <c r="N116" s="67">
        <f t="shared" si="7"/>
        <v>3496.94583839999</v>
      </c>
      <c r="O116" s="68">
        <v>0.3024</v>
      </c>
      <c r="P116" s="69">
        <f t="shared" si="8"/>
        <v>0.185553520020934</v>
      </c>
      <c r="Q116" s="69">
        <f t="shared" si="9"/>
        <v>-0.138003967090551</v>
      </c>
      <c r="R116" s="69">
        <f t="shared" si="10"/>
        <v>-0.142849844259684</v>
      </c>
      <c r="S116" s="69">
        <f t="shared" si="11"/>
        <v>-0.00169999999999998</v>
      </c>
      <c r="T116" s="129"/>
      <c r="U116" s="47"/>
    </row>
    <row r="117" s="34" customFormat="1" spans="1:21">
      <c r="A117" s="47">
        <v>115</v>
      </c>
      <c r="B117" s="77">
        <v>716</v>
      </c>
      <c r="C117" s="79" t="s">
        <v>73</v>
      </c>
      <c r="D117" s="80" t="s">
        <v>72</v>
      </c>
      <c r="E117" s="48" t="s">
        <v>21</v>
      </c>
      <c r="F117" s="77">
        <v>7.14</v>
      </c>
      <c r="G117" s="81" t="s">
        <v>74</v>
      </c>
      <c r="H117" s="50">
        <v>46</v>
      </c>
      <c r="I117" s="50">
        <v>3191.94</v>
      </c>
      <c r="J117" s="64">
        <f t="shared" si="6"/>
        <v>1023.335964</v>
      </c>
      <c r="K117" s="65">
        <v>0.3206</v>
      </c>
      <c r="L117" s="66">
        <v>52.0333333333333</v>
      </c>
      <c r="M117" s="67">
        <v>5150.79066666667</v>
      </c>
      <c r="N117" s="67">
        <f t="shared" si="7"/>
        <v>1688.42918053333</v>
      </c>
      <c r="O117" s="68">
        <v>0.3278</v>
      </c>
      <c r="P117" s="69">
        <f t="shared" si="8"/>
        <v>-0.11595131326073</v>
      </c>
      <c r="Q117" s="69">
        <f t="shared" si="9"/>
        <v>-0.380300966091161</v>
      </c>
      <c r="R117" s="69">
        <f t="shared" si="10"/>
        <v>-0.393912415280129</v>
      </c>
      <c r="S117" s="69">
        <f t="shared" si="11"/>
        <v>-0.00720000000000004</v>
      </c>
      <c r="T117" s="129"/>
      <c r="U117" s="47"/>
    </row>
    <row r="118" s="34" customFormat="1" spans="1:21">
      <c r="A118" s="47">
        <v>116</v>
      </c>
      <c r="B118" s="77">
        <v>716</v>
      </c>
      <c r="C118" s="79" t="s">
        <v>73</v>
      </c>
      <c r="D118" s="80" t="s">
        <v>72</v>
      </c>
      <c r="E118" s="48" t="s">
        <v>21</v>
      </c>
      <c r="F118" s="77">
        <v>7.21</v>
      </c>
      <c r="G118" s="81" t="s">
        <v>74</v>
      </c>
      <c r="H118" s="50">
        <v>74</v>
      </c>
      <c r="I118" s="50">
        <v>7146.66</v>
      </c>
      <c r="J118" s="64">
        <f t="shared" si="6"/>
        <v>1915.30488</v>
      </c>
      <c r="K118" s="65">
        <v>0.268</v>
      </c>
      <c r="L118" s="66">
        <v>52.0333333333333</v>
      </c>
      <c r="M118" s="67">
        <v>5150.79066666667</v>
      </c>
      <c r="N118" s="67">
        <f t="shared" si="7"/>
        <v>1688.42918053333</v>
      </c>
      <c r="O118" s="68">
        <v>0.3278</v>
      </c>
      <c r="P118" s="69">
        <f t="shared" si="8"/>
        <v>0.422165278667522</v>
      </c>
      <c r="Q118" s="69">
        <f t="shared" si="9"/>
        <v>0.387487953305809</v>
      </c>
      <c r="R118" s="69">
        <f t="shared" si="10"/>
        <v>0.13437087091506</v>
      </c>
      <c r="S118" s="69">
        <f t="shared" si="11"/>
        <v>-0.0598</v>
      </c>
      <c r="T118" s="129"/>
      <c r="U118" s="47"/>
    </row>
    <row r="119" s="34" customFormat="1" spans="1:21">
      <c r="A119" s="47">
        <v>117</v>
      </c>
      <c r="B119" s="77">
        <v>716</v>
      </c>
      <c r="C119" s="79" t="s">
        <v>73</v>
      </c>
      <c r="D119" s="80" t="s">
        <v>72</v>
      </c>
      <c r="E119" s="48" t="s">
        <v>21</v>
      </c>
      <c r="F119" s="77">
        <v>7.28</v>
      </c>
      <c r="G119" s="81" t="s">
        <v>74</v>
      </c>
      <c r="H119" s="50">
        <v>76</v>
      </c>
      <c r="I119" s="50">
        <v>6216.98</v>
      </c>
      <c r="J119" s="64">
        <f t="shared" si="6"/>
        <v>2503.577846</v>
      </c>
      <c r="K119" s="65">
        <v>0.4027</v>
      </c>
      <c r="L119" s="66">
        <v>52.0333333333333</v>
      </c>
      <c r="M119" s="67">
        <v>5150.79066666667</v>
      </c>
      <c r="N119" s="67">
        <f t="shared" si="7"/>
        <v>1688.42918053333</v>
      </c>
      <c r="O119" s="68">
        <v>0.3278</v>
      </c>
      <c r="P119" s="69">
        <f t="shared" si="8"/>
        <v>0.460602178090968</v>
      </c>
      <c r="Q119" s="69">
        <f t="shared" si="9"/>
        <v>0.206995275547339</v>
      </c>
      <c r="R119" s="69">
        <f t="shared" si="10"/>
        <v>0.482785227159589</v>
      </c>
      <c r="S119" s="69">
        <f t="shared" si="11"/>
        <v>0.0749</v>
      </c>
      <c r="T119" s="129"/>
      <c r="U119" s="47"/>
    </row>
    <row r="120" s="34" customFormat="1" spans="1:21">
      <c r="A120" s="47">
        <v>118</v>
      </c>
      <c r="B120" s="77">
        <v>746</v>
      </c>
      <c r="C120" s="79" t="s">
        <v>79</v>
      </c>
      <c r="D120" s="80" t="s">
        <v>72</v>
      </c>
      <c r="E120" s="48" t="s">
        <v>21</v>
      </c>
      <c r="F120" s="77">
        <v>7.7</v>
      </c>
      <c r="G120" s="81" t="s">
        <v>80</v>
      </c>
      <c r="H120" s="50">
        <v>94</v>
      </c>
      <c r="I120" s="50">
        <v>7335.31</v>
      </c>
      <c r="J120" s="64">
        <f t="shared" si="6"/>
        <v>1811.088039</v>
      </c>
      <c r="K120" s="65">
        <v>0.2469</v>
      </c>
      <c r="L120" s="66">
        <v>106.266666666667</v>
      </c>
      <c r="M120" s="67">
        <v>6559.46</v>
      </c>
      <c r="N120" s="67">
        <f t="shared" si="7"/>
        <v>1996.043678</v>
      </c>
      <c r="O120" s="68">
        <v>0.3043</v>
      </c>
      <c r="P120" s="69">
        <f t="shared" si="8"/>
        <v>-0.115432873274783</v>
      </c>
      <c r="Q120" s="69">
        <f t="shared" si="9"/>
        <v>0.118279553499831</v>
      </c>
      <c r="R120" s="69">
        <f t="shared" si="10"/>
        <v>-0.0926611181100616</v>
      </c>
      <c r="S120" s="69">
        <f t="shared" si="11"/>
        <v>-0.0574</v>
      </c>
      <c r="T120" s="129"/>
      <c r="U120" s="47"/>
    </row>
    <row r="121" s="34" customFormat="1" spans="1:21">
      <c r="A121" s="47">
        <v>119</v>
      </c>
      <c r="B121" s="51">
        <v>104838</v>
      </c>
      <c r="C121" s="52" t="s">
        <v>66</v>
      </c>
      <c r="D121" s="51" t="s">
        <v>50</v>
      </c>
      <c r="E121" s="48" t="s">
        <v>28</v>
      </c>
      <c r="F121" s="47">
        <v>7.9</v>
      </c>
      <c r="G121" s="47" t="s">
        <v>25</v>
      </c>
      <c r="H121" s="50">
        <v>97</v>
      </c>
      <c r="I121" s="50">
        <v>5374.18</v>
      </c>
      <c r="J121" s="64">
        <f t="shared" si="6"/>
        <v>1357.517868</v>
      </c>
      <c r="K121" s="65">
        <v>0.2526</v>
      </c>
      <c r="L121" s="66">
        <v>78.2333333333333</v>
      </c>
      <c r="M121" s="67">
        <v>3488.02866666667</v>
      </c>
      <c r="N121" s="67">
        <f t="shared" si="7"/>
        <v>957.463869000001</v>
      </c>
      <c r="O121" s="68">
        <v>0.2745</v>
      </c>
      <c r="P121" s="69">
        <f t="shared" si="8"/>
        <v>0.239880698764381</v>
      </c>
      <c r="Q121" s="75">
        <f t="shared" si="9"/>
        <v>0.540749951787474</v>
      </c>
      <c r="R121" s="69">
        <f t="shared" si="10"/>
        <v>0.417826731590223</v>
      </c>
      <c r="S121" s="69">
        <f t="shared" si="11"/>
        <v>-0.0219</v>
      </c>
      <c r="T121" s="87">
        <f>(J121-N121)*0.1</f>
        <v>40.0053998999999</v>
      </c>
      <c r="U121" s="47"/>
    </row>
    <row r="122" s="34" customFormat="1" spans="1:21">
      <c r="A122" s="47">
        <v>120</v>
      </c>
      <c r="B122" s="51">
        <v>104838</v>
      </c>
      <c r="C122" s="52" t="s">
        <v>66</v>
      </c>
      <c r="D122" s="51" t="s">
        <v>50</v>
      </c>
      <c r="E122" s="48" t="s">
        <v>28</v>
      </c>
      <c r="F122" s="47">
        <v>7.16</v>
      </c>
      <c r="G122" s="47" t="s">
        <v>25</v>
      </c>
      <c r="H122" s="50">
        <v>94</v>
      </c>
      <c r="I122" s="50">
        <v>4348.38</v>
      </c>
      <c r="J122" s="64">
        <f t="shared" si="6"/>
        <v>1089.704028</v>
      </c>
      <c r="K122" s="65">
        <v>0.2506</v>
      </c>
      <c r="L122" s="66">
        <v>78.2333333333333</v>
      </c>
      <c r="M122" s="67">
        <v>3488.02866666667</v>
      </c>
      <c r="N122" s="67">
        <f t="shared" si="7"/>
        <v>957.463869000001</v>
      </c>
      <c r="O122" s="68">
        <v>0.2745</v>
      </c>
      <c r="P122" s="69">
        <f t="shared" si="8"/>
        <v>0.2015338730294</v>
      </c>
      <c r="Q122" s="69">
        <f t="shared" si="9"/>
        <v>0.246658332127621</v>
      </c>
      <c r="R122" s="69">
        <f t="shared" si="10"/>
        <v>0.138115038364961</v>
      </c>
      <c r="S122" s="69">
        <f t="shared" si="11"/>
        <v>-0.0239</v>
      </c>
      <c r="T122" s="129"/>
      <c r="U122" s="47"/>
    </row>
    <row r="123" s="34" customFormat="1" spans="1:21">
      <c r="A123" s="47">
        <v>121</v>
      </c>
      <c r="B123" s="51">
        <v>104838</v>
      </c>
      <c r="C123" s="52" t="s">
        <v>66</v>
      </c>
      <c r="D123" s="51" t="s">
        <v>50</v>
      </c>
      <c r="E123" s="48" t="s">
        <v>28</v>
      </c>
      <c r="F123" s="54">
        <v>7.23</v>
      </c>
      <c r="G123" s="47" t="s">
        <v>25</v>
      </c>
      <c r="H123" s="50">
        <v>86</v>
      </c>
      <c r="I123" s="50">
        <v>6057.92</v>
      </c>
      <c r="J123" s="64">
        <f t="shared" si="6"/>
        <v>1211.584</v>
      </c>
      <c r="K123" s="82">
        <v>0.2</v>
      </c>
      <c r="L123" s="66">
        <v>78.2333333333333</v>
      </c>
      <c r="M123" s="67">
        <v>3488.02866666667</v>
      </c>
      <c r="N123" s="67">
        <f t="shared" si="7"/>
        <v>957.463869000001</v>
      </c>
      <c r="O123" s="68">
        <v>0.2745</v>
      </c>
      <c r="P123" s="69">
        <f t="shared" si="8"/>
        <v>0.0992756710694507</v>
      </c>
      <c r="Q123" s="75">
        <f t="shared" si="9"/>
        <v>0.736774716874458</v>
      </c>
      <c r="R123" s="69">
        <f t="shared" si="10"/>
        <v>0.265409629781026</v>
      </c>
      <c r="S123" s="69">
        <f t="shared" si="11"/>
        <v>-0.0745</v>
      </c>
      <c r="T123" s="87">
        <v>0</v>
      </c>
      <c r="U123" s="54" t="s">
        <v>26</v>
      </c>
    </row>
    <row r="124" s="34" customFormat="1" spans="1:21">
      <c r="A124" s="47">
        <v>122</v>
      </c>
      <c r="B124" s="51">
        <v>104838</v>
      </c>
      <c r="C124" s="52" t="s">
        <v>66</v>
      </c>
      <c r="D124" s="51" t="s">
        <v>50</v>
      </c>
      <c r="E124" s="48" t="s">
        <v>28</v>
      </c>
      <c r="F124" s="47">
        <v>7.3</v>
      </c>
      <c r="G124" s="47" t="s">
        <v>25</v>
      </c>
      <c r="H124" s="50">
        <v>94</v>
      </c>
      <c r="I124" s="50">
        <v>2606.19</v>
      </c>
      <c r="J124" s="64">
        <f t="shared" si="6"/>
        <v>770.650383</v>
      </c>
      <c r="K124" s="65">
        <v>0.2957</v>
      </c>
      <c r="L124" s="66">
        <v>78.2333333333333</v>
      </c>
      <c r="M124" s="67">
        <v>3488.02866666667</v>
      </c>
      <c r="N124" s="67">
        <f t="shared" si="7"/>
        <v>957.463869000001</v>
      </c>
      <c r="O124" s="68">
        <v>0.2745</v>
      </c>
      <c r="P124" s="69">
        <f t="shared" si="8"/>
        <v>0.2015338730294</v>
      </c>
      <c r="Q124" s="69">
        <f t="shared" si="9"/>
        <v>-0.252818640825391</v>
      </c>
      <c r="R124" s="69">
        <f t="shared" si="10"/>
        <v>-0.195112830936496</v>
      </c>
      <c r="S124" s="69">
        <f t="shared" si="11"/>
        <v>0.0212000000000001</v>
      </c>
      <c r="T124" s="129"/>
      <c r="U124" s="47"/>
    </row>
    <row r="125" s="34" customFormat="1" spans="1:21">
      <c r="A125" s="47">
        <v>123</v>
      </c>
      <c r="B125" s="77">
        <v>732</v>
      </c>
      <c r="C125" s="79" t="s">
        <v>81</v>
      </c>
      <c r="D125" s="80" t="s">
        <v>72</v>
      </c>
      <c r="E125" s="48" t="s">
        <v>28</v>
      </c>
      <c r="F125" s="77">
        <v>7.2</v>
      </c>
      <c r="G125" s="81" t="s">
        <v>82</v>
      </c>
      <c r="H125" s="50">
        <v>58</v>
      </c>
      <c r="I125" s="50">
        <v>3416.15</v>
      </c>
      <c r="J125" s="64">
        <f t="shared" si="6"/>
        <v>1249.286055</v>
      </c>
      <c r="K125" s="65">
        <v>0.3657</v>
      </c>
      <c r="L125" s="66">
        <v>53.2666666666667</v>
      </c>
      <c r="M125" s="67">
        <v>3541.17033333333</v>
      </c>
      <c r="N125" s="67">
        <f t="shared" si="7"/>
        <v>1051.727589</v>
      </c>
      <c r="O125" s="68">
        <v>0.297</v>
      </c>
      <c r="P125" s="69">
        <f t="shared" si="8"/>
        <v>0.0888610763454311</v>
      </c>
      <c r="Q125" s="69">
        <f t="shared" si="9"/>
        <v>-0.0353048064806437</v>
      </c>
      <c r="R125" s="69">
        <f t="shared" si="10"/>
        <v>0.187841859495046</v>
      </c>
      <c r="S125" s="69">
        <f t="shared" si="11"/>
        <v>0.0687</v>
      </c>
      <c r="T125" s="129"/>
      <c r="U125" s="47"/>
    </row>
    <row r="126" s="34" customFormat="1" spans="1:21">
      <c r="A126" s="47">
        <v>124</v>
      </c>
      <c r="B126" s="77">
        <v>341</v>
      </c>
      <c r="C126" s="79" t="s">
        <v>77</v>
      </c>
      <c r="D126" s="80" t="s">
        <v>72</v>
      </c>
      <c r="E126" s="48" t="s">
        <v>24</v>
      </c>
      <c r="F126" s="77">
        <v>7.8</v>
      </c>
      <c r="G126" s="81" t="s">
        <v>78</v>
      </c>
      <c r="H126" s="50">
        <v>152</v>
      </c>
      <c r="I126" s="50">
        <v>11346.35</v>
      </c>
      <c r="J126" s="64">
        <f t="shared" si="6"/>
        <v>3887.25951</v>
      </c>
      <c r="K126" s="65">
        <v>0.3426</v>
      </c>
      <c r="L126" s="66">
        <v>127.366666666667</v>
      </c>
      <c r="M126" s="67">
        <v>11563.9743333333</v>
      </c>
      <c r="N126" s="67">
        <f t="shared" si="7"/>
        <v>3496.94583839999</v>
      </c>
      <c r="O126" s="68">
        <v>0.3024</v>
      </c>
      <c r="P126" s="69">
        <f t="shared" si="8"/>
        <v>0.193404867835642</v>
      </c>
      <c r="Q126" s="69">
        <f t="shared" si="9"/>
        <v>-0.0188191643340124</v>
      </c>
      <c r="R126" s="69">
        <f t="shared" si="10"/>
        <v>0.111615589613649</v>
      </c>
      <c r="S126" s="69">
        <f t="shared" si="11"/>
        <v>0.0402</v>
      </c>
      <c r="T126" s="129"/>
      <c r="U126" s="47"/>
    </row>
    <row r="127" s="34" customFormat="1" spans="1:21">
      <c r="A127" s="47">
        <v>125</v>
      </c>
      <c r="B127" s="77">
        <v>341</v>
      </c>
      <c r="C127" s="79" t="s">
        <v>77</v>
      </c>
      <c r="D127" s="80" t="s">
        <v>72</v>
      </c>
      <c r="E127" s="48" t="s">
        <v>24</v>
      </c>
      <c r="F127" s="77">
        <v>7.15</v>
      </c>
      <c r="G127" s="81" t="s">
        <v>78</v>
      </c>
      <c r="H127" s="50">
        <v>110</v>
      </c>
      <c r="I127" s="50">
        <v>6680.18</v>
      </c>
      <c r="J127" s="64">
        <f t="shared" si="6"/>
        <v>2024.762558</v>
      </c>
      <c r="K127" s="65">
        <v>0.3031</v>
      </c>
      <c r="L127" s="66">
        <v>127.366666666667</v>
      </c>
      <c r="M127" s="67">
        <v>11563.9743333333</v>
      </c>
      <c r="N127" s="67">
        <f t="shared" si="7"/>
        <v>3496.94583839999</v>
      </c>
      <c r="O127" s="68">
        <v>0.3024</v>
      </c>
      <c r="P127" s="69">
        <f t="shared" si="8"/>
        <v>-0.136351740382101</v>
      </c>
      <c r="Q127" s="69">
        <f t="shared" si="9"/>
        <v>-0.422328361561276</v>
      </c>
      <c r="R127" s="69">
        <f t="shared" si="10"/>
        <v>-0.42099115869452</v>
      </c>
      <c r="S127" s="69">
        <f t="shared" si="11"/>
        <v>0.000699999999999978</v>
      </c>
      <c r="T127" s="129"/>
      <c r="U127" s="47"/>
    </row>
    <row r="128" s="34" customFormat="1" spans="1:21">
      <c r="A128" s="47">
        <v>126</v>
      </c>
      <c r="B128" s="77">
        <v>341</v>
      </c>
      <c r="C128" s="79" t="s">
        <v>77</v>
      </c>
      <c r="D128" s="80" t="s">
        <v>72</v>
      </c>
      <c r="E128" s="48" t="s">
        <v>24</v>
      </c>
      <c r="F128" s="77">
        <v>7.22</v>
      </c>
      <c r="G128" s="81" t="s">
        <v>78</v>
      </c>
      <c r="H128" s="50">
        <v>135</v>
      </c>
      <c r="I128" s="50">
        <v>13065.41</v>
      </c>
      <c r="J128" s="64">
        <f t="shared" si="6"/>
        <v>3902.637967</v>
      </c>
      <c r="K128" s="65">
        <v>0.2987</v>
      </c>
      <c r="L128" s="66">
        <v>127.366666666667</v>
      </c>
      <c r="M128" s="67">
        <v>11563.9743333333</v>
      </c>
      <c r="N128" s="67">
        <f t="shared" si="7"/>
        <v>3496.94583839999</v>
      </c>
      <c r="O128" s="68">
        <v>0.3024</v>
      </c>
      <c r="P128" s="69">
        <f t="shared" si="8"/>
        <v>0.0599319549856031</v>
      </c>
      <c r="Q128" s="69">
        <f t="shared" si="9"/>
        <v>0.129837339947979</v>
      </c>
      <c r="R128" s="69">
        <f t="shared" si="10"/>
        <v>0.116013271965811</v>
      </c>
      <c r="S128" s="69">
        <f t="shared" si="11"/>
        <v>-0.00369999999999998</v>
      </c>
      <c r="T128" s="129"/>
      <c r="U128" s="47"/>
    </row>
    <row r="129" s="34" customFormat="1" spans="1:21">
      <c r="A129" s="47">
        <v>127</v>
      </c>
      <c r="B129" s="77">
        <v>341</v>
      </c>
      <c r="C129" s="79" t="s">
        <v>77</v>
      </c>
      <c r="D129" s="80" t="s">
        <v>72</v>
      </c>
      <c r="E129" s="48" t="s">
        <v>24</v>
      </c>
      <c r="F129" s="77">
        <v>7.29</v>
      </c>
      <c r="G129" s="81" t="s">
        <v>78</v>
      </c>
      <c r="H129" s="50">
        <v>166</v>
      </c>
      <c r="I129" s="50">
        <v>12237.33</v>
      </c>
      <c r="J129" s="64">
        <f t="shared" si="6"/>
        <v>3893.918406</v>
      </c>
      <c r="K129" s="65">
        <v>0.3182</v>
      </c>
      <c r="L129" s="66">
        <v>127.366666666667</v>
      </c>
      <c r="M129" s="67">
        <v>11563.9743333333</v>
      </c>
      <c r="N129" s="67">
        <f t="shared" si="7"/>
        <v>3496.94583839999</v>
      </c>
      <c r="O129" s="68">
        <v>0.3024</v>
      </c>
      <c r="P129" s="69">
        <f t="shared" si="8"/>
        <v>0.303323737241556</v>
      </c>
      <c r="Q129" s="69">
        <f t="shared" si="9"/>
        <v>0.0582287410242466</v>
      </c>
      <c r="R129" s="69">
        <f t="shared" si="10"/>
        <v>0.113519792969296</v>
      </c>
      <c r="S129" s="69">
        <f t="shared" si="11"/>
        <v>0.0158</v>
      </c>
      <c r="T129" s="129"/>
      <c r="U129" s="47"/>
    </row>
    <row r="130" s="34" customFormat="1" spans="1:21">
      <c r="A130" s="47">
        <v>128</v>
      </c>
      <c r="B130" s="77">
        <v>107728</v>
      </c>
      <c r="C130" s="79" t="s">
        <v>83</v>
      </c>
      <c r="D130" s="80" t="s">
        <v>72</v>
      </c>
      <c r="E130" s="48" t="s">
        <v>28</v>
      </c>
      <c r="F130" s="77">
        <v>7.1</v>
      </c>
      <c r="G130" s="81" t="s">
        <v>84</v>
      </c>
      <c r="H130" s="50">
        <v>54</v>
      </c>
      <c r="I130" s="50">
        <v>3464.72</v>
      </c>
      <c r="J130" s="64">
        <f t="shared" si="6"/>
        <v>1065.054928</v>
      </c>
      <c r="K130" s="65">
        <v>0.3074</v>
      </c>
      <c r="L130" s="66">
        <v>54.7666666666667</v>
      </c>
      <c r="M130" s="67">
        <v>4419.36766666667</v>
      </c>
      <c r="N130" s="67">
        <f t="shared" si="7"/>
        <v>1200.74219503333</v>
      </c>
      <c r="O130" s="68">
        <v>0.2717</v>
      </c>
      <c r="P130" s="69">
        <f t="shared" si="8"/>
        <v>-0.0139987827145472</v>
      </c>
      <c r="Q130" s="69">
        <f t="shared" si="9"/>
        <v>-0.21601453842982</v>
      </c>
      <c r="R130" s="69">
        <f t="shared" si="10"/>
        <v>-0.113002830744669</v>
      </c>
      <c r="S130" s="69">
        <f t="shared" si="11"/>
        <v>0.0357</v>
      </c>
      <c r="T130" s="129"/>
      <c r="U130" s="47"/>
    </row>
    <row r="131" s="34" customFormat="1" spans="1:21">
      <c r="A131" s="47">
        <v>129</v>
      </c>
      <c r="B131" s="77">
        <v>746</v>
      </c>
      <c r="C131" s="79" t="s">
        <v>79</v>
      </c>
      <c r="D131" s="80" t="s">
        <v>72</v>
      </c>
      <c r="E131" s="48" t="s">
        <v>21</v>
      </c>
      <c r="F131" s="77">
        <v>7.14</v>
      </c>
      <c r="G131" s="81" t="s">
        <v>80</v>
      </c>
      <c r="H131" s="50">
        <v>97</v>
      </c>
      <c r="I131" s="50">
        <v>5843.8</v>
      </c>
      <c r="J131" s="64">
        <f t="shared" si="6"/>
        <v>1925.5321</v>
      </c>
      <c r="K131" s="65">
        <v>0.3295</v>
      </c>
      <c r="L131" s="66">
        <v>106.266666666667</v>
      </c>
      <c r="M131" s="67">
        <v>6559.46</v>
      </c>
      <c r="N131" s="67">
        <f t="shared" si="7"/>
        <v>1996.043678</v>
      </c>
      <c r="O131" s="68">
        <v>0.3043</v>
      </c>
      <c r="P131" s="69">
        <f t="shared" si="8"/>
        <v>-0.0872020075282338</v>
      </c>
      <c r="Q131" s="69">
        <f t="shared" si="9"/>
        <v>-0.109103493275361</v>
      </c>
      <c r="R131" s="69">
        <f t="shared" si="10"/>
        <v>-0.0353256688604386</v>
      </c>
      <c r="S131" s="69">
        <f t="shared" si="11"/>
        <v>0.0252</v>
      </c>
      <c r="T131" s="129"/>
      <c r="U131" s="47"/>
    </row>
    <row r="132" s="34" customFormat="1" spans="1:21">
      <c r="A132" s="47">
        <v>130</v>
      </c>
      <c r="B132" s="77">
        <v>746</v>
      </c>
      <c r="C132" s="79" t="s">
        <v>79</v>
      </c>
      <c r="D132" s="80" t="s">
        <v>72</v>
      </c>
      <c r="E132" s="48" t="s">
        <v>21</v>
      </c>
      <c r="F132" s="77">
        <v>7.21</v>
      </c>
      <c r="G132" s="81" t="s">
        <v>80</v>
      </c>
      <c r="H132" s="50">
        <v>114</v>
      </c>
      <c r="I132" s="50">
        <v>8152.84</v>
      </c>
      <c r="J132" s="64">
        <f t="shared" ref="J132:J195" si="12">I132*K132</f>
        <v>2069.190792</v>
      </c>
      <c r="K132" s="65">
        <v>0.2538</v>
      </c>
      <c r="L132" s="66">
        <v>106.266666666667</v>
      </c>
      <c r="M132" s="67">
        <v>6559.46</v>
      </c>
      <c r="N132" s="67">
        <f t="shared" ref="N132:N195" si="13">M132*O132</f>
        <v>1996.043678</v>
      </c>
      <c r="O132" s="68">
        <v>0.3043</v>
      </c>
      <c r="P132" s="69">
        <f t="shared" ref="P132:P195" si="14">(H132-L132)/L132</f>
        <v>0.0727728983688799</v>
      </c>
      <c r="Q132" s="69">
        <f t="shared" ref="Q132:Q195" si="15">(I132-M132)/M132</f>
        <v>0.242913288593878</v>
      </c>
      <c r="R132" s="69">
        <f t="shared" ref="R132:R195" si="16">(J132-N132)/N132</f>
        <v>0.0366460487845095</v>
      </c>
      <c r="S132" s="69">
        <f t="shared" ref="S132:S195" si="17">(K132-O132)</f>
        <v>-0.0505</v>
      </c>
      <c r="T132" s="129"/>
      <c r="U132" s="47"/>
    </row>
    <row r="133" s="34" customFormat="1" spans="1:21">
      <c r="A133" s="47">
        <v>131</v>
      </c>
      <c r="B133" s="77">
        <v>746</v>
      </c>
      <c r="C133" s="79" t="s">
        <v>79</v>
      </c>
      <c r="D133" s="80" t="s">
        <v>72</v>
      </c>
      <c r="E133" s="48" t="s">
        <v>21</v>
      </c>
      <c r="F133" s="77">
        <v>7.28</v>
      </c>
      <c r="G133" s="81" t="s">
        <v>80</v>
      </c>
      <c r="H133" s="50">
        <v>154</v>
      </c>
      <c r="I133" s="50">
        <v>8825.2</v>
      </c>
      <c r="J133" s="64">
        <f t="shared" si="12"/>
        <v>3260.9114</v>
      </c>
      <c r="K133" s="65">
        <v>0.3695</v>
      </c>
      <c r="L133" s="66">
        <v>106.266666666667</v>
      </c>
      <c r="M133" s="67">
        <v>6559.46</v>
      </c>
      <c r="N133" s="67">
        <f t="shared" si="13"/>
        <v>1996.043678</v>
      </c>
      <c r="O133" s="68">
        <v>0.3043</v>
      </c>
      <c r="P133" s="69">
        <f t="shared" si="14"/>
        <v>0.449184441656206</v>
      </c>
      <c r="Q133" s="69">
        <f t="shared" si="15"/>
        <v>0.345415628725535</v>
      </c>
      <c r="R133" s="69">
        <f t="shared" si="16"/>
        <v>0.633687396694333</v>
      </c>
      <c r="S133" s="69">
        <f t="shared" si="17"/>
        <v>0.0652</v>
      </c>
      <c r="T133" s="129"/>
      <c r="U133" s="47"/>
    </row>
    <row r="134" s="34" customFormat="1" spans="1:21">
      <c r="A134" s="47">
        <v>132</v>
      </c>
      <c r="B134" s="77">
        <v>117923</v>
      </c>
      <c r="C134" s="79" t="s">
        <v>85</v>
      </c>
      <c r="D134" s="80" t="s">
        <v>72</v>
      </c>
      <c r="E134" s="48" t="s">
        <v>28</v>
      </c>
      <c r="F134" s="77">
        <v>7.7</v>
      </c>
      <c r="G134" s="81" t="s">
        <v>86</v>
      </c>
      <c r="H134" s="50">
        <v>36</v>
      </c>
      <c r="I134" s="50">
        <v>1609.6</v>
      </c>
      <c r="J134" s="64">
        <f t="shared" si="12"/>
        <v>606.0144</v>
      </c>
      <c r="K134" s="65">
        <v>0.3765</v>
      </c>
      <c r="L134" s="66">
        <v>30.2333333333333</v>
      </c>
      <c r="M134" s="67">
        <v>1358.74233333333</v>
      </c>
      <c r="N134" s="67">
        <f t="shared" si="13"/>
        <v>408.845568099999</v>
      </c>
      <c r="O134" s="68">
        <v>0.3009</v>
      </c>
      <c r="P134" s="69">
        <f t="shared" si="14"/>
        <v>0.190738699007719</v>
      </c>
      <c r="Q134" s="69">
        <f t="shared" si="15"/>
        <v>0.184624899447458</v>
      </c>
      <c r="R134" s="69">
        <f t="shared" si="16"/>
        <v>0.482257476377427</v>
      </c>
      <c r="S134" s="69">
        <f t="shared" si="17"/>
        <v>0.0756</v>
      </c>
      <c r="T134" s="129"/>
      <c r="U134" s="47"/>
    </row>
    <row r="135" s="34" customFormat="1" spans="1:21">
      <c r="A135" s="47">
        <v>133</v>
      </c>
      <c r="B135" s="77">
        <v>107728</v>
      </c>
      <c r="C135" s="79" t="s">
        <v>83</v>
      </c>
      <c r="D135" s="80" t="s">
        <v>72</v>
      </c>
      <c r="E135" s="48" t="s">
        <v>28</v>
      </c>
      <c r="F135" s="77">
        <v>7.8</v>
      </c>
      <c r="G135" s="81" t="s">
        <v>84</v>
      </c>
      <c r="H135" s="50">
        <v>60</v>
      </c>
      <c r="I135" s="50">
        <v>3454.09</v>
      </c>
      <c r="J135" s="64">
        <f t="shared" si="12"/>
        <v>1035.536182</v>
      </c>
      <c r="K135" s="65">
        <v>0.2998</v>
      </c>
      <c r="L135" s="66">
        <v>54.7666666666667</v>
      </c>
      <c r="M135" s="67">
        <v>4419.36766666667</v>
      </c>
      <c r="N135" s="67">
        <f t="shared" si="13"/>
        <v>1200.74219503333</v>
      </c>
      <c r="O135" s="68">
        <v>0.2717</v>
      </c>
      <c r="P135" s="69">
        <f t="shared" si="14"/>
        <v>0.0955569080949476</v>
      </c>
      <c r="Q135" s="69">
        <f t="shared" si="15"/>
        <v>-0.218419859915103</v>
      </c>
      <c r="R135" s="69">
        <f t="shared" si="16"/>
        <v>-0.137586580797011</v>
      </c>
      <c r="S135" s="69">
        <f t="shared" si="17"/>
        <v>0.0281</v>
      </c>
      <c r="T135" s="129"/>
      <c r="U135" s="47"/>
    </row>
    <row r="136" s="34" customFormat="1" spans="1:21">
      <c r="A136" s="47">
        <v>134</v>
      </c>
      <c r="B136" s="77">
        <v>107728</v>
      </c>
      <c r="C136" s="79" t="s">
        <v>83</v>
      </c>
      <c r="D136" s="80" t="s">
        <v>72</v>
      </c>
      <c r="E136" s="48" t="s">
        <v>28</v>
      </c>
      <c r="F136" s="77">
        <v>7.15</v>
      </c>
      <c r="G136" s="81" t="s">
        <v>84</v>
      </c>
      <c r="H136" s="50">
        <v>44</v>
      </c>
      <c r="I136" s="50">
        <v>4046.6</v>
      </c>
      <c r="J136" s="64">
        <f t="shared" si="12"/>
        <v>963.49546</v>
      </c>
      <c r="K136" s="65">
        <v>0.2381</v>
      </c>
      <c r="L136" s="66">
        <v>54.7666666666667</v>
      </c>
      <c r="M136" s="67">
        <v>4419.36766666667</v>
      </c>
      <c r="N136" s="67">
        <f t="shared" si="13"/>
        <v>1200.74219503333</v>
      </c>
      <c r="O136" s="68">
        <v>0.2717</v>
      </c>
      <c r="P136" s="69">
        <f t="shared" si="14"/>
        <v>-0.196591600730372</v>
      </c>
      <c r="Q136" s="69">
        <f t="shared" si="15"/>
        <v>-0.0843486432410435</v>
      </c>
      <c r="R136" s="69">
        <f t="shared" si="16"/>
        <v>-0.197583408007701</v>
      </c>
      <c r="S136" s="69">
        <f t="shared" si="17"/>
        <v>-0.0336</v>
      </c>
      <c r="T136" s="129"/>
      <c r="U136" s="47"/>
    </row>
    <row r="137" s="34" customFormat="1" spans="1:21">
      <c r="A137" s="47">
        <v>135</v>
      </c>
      <c r="B137" s="77">
        <v>107728</v>
      </c>
      <c r="C137" s="79" t="s">
        <v>83</v>
      </c>
      <c r="D137" s="80" t="s">
        <v>72</v>
      </c>
      <c r="E137" s="48" t="s">
        <v>28</v>
      </c>
      <c r="F137" s="77">
        <v>7.22</v>
      </c>
      <c r="G137" s="81" t="s">
        <v>84</v>
      </c>
      <c r="H137" s="50">
        <v>69</v>
      </c>
      <c r="I137" s="50">
        <v>4829.09</v>
      </c>
      <c r="J137" s="64">
        <f t="shared" si="12"/>
        <v>1071.092162</v>
      </c>
      <c r="K137" s="65">
        <v>0.2218</v>
      </c>
      <c r="L137" s="66">
        <v>54.7666666666667</v>
      </c>
      <c r="M137" s="67">
        <v>4419.36766666667</v>
      </c>
      <c r="N137" s="67">
        <f t="shared" si="13"/>
        <v>1200.74219503333</v>
      </c>
      <c r="O137" s="68">
        <v>0.2717</v>
      </c>
      <c r="P137" s="69">
        <f t="shared" si="14"/>
        <v>0.25989044430919</v>
      </c>
      <c r="Q137" s="69">
        <f t="shared" si="15"/>
        <v>0.0927106238350985</v>
      </c>
      <c r="R137" s="69">
        <f t="shared" si="16"/>
        <v>-0.107974912158171</v>
      </c>
      <c r="S137" s="69">
        <f t="shared" si="17"/>
        <v>-0.0499</v>
      </c>
      <c r="T137" s="129"/>
      <c r="U137" s="47"/>
    </row>
    <row r="138" s="34" customFormat="1" spans="1:21">
      <c r="A138" s="47">
        <v>136</v>
      </c>
      <c r="B138" s="77">
        <v>107728</v>
      </c>
      <c r="C138" s="79" t="s">
        <v>83</v>
      </c>
      <c r="D138" s="80" t="s">
        <v>72</v>
      </c>
      <c r="E138" s="48" t="s">
        <v>28</v>
      </c>
      <c r="F138" s="77">
        <v>7.29</v>
      </c>
      <c r="G138" s="81" t="s">
        <v>84</v>
      </c>
      <c r="H138" s="50">
        <v>69</v>
      </c>
      <c r="I138" s="50">
        <v>5226.96</v>
      </c>
      <c r="J138" s="64">
        <f t="shared" si="12"/>
        <v>1570.70148</v>
      </c>
      <c r="K138" s="65">
        <v>0.3005</v>
      </c>
      <c r="L138" s="66">
        <v>54.7666666666667</v>
      </c>
      <c r="M138" s="67">
        <v>4419.36766666667</v>
      </c>
      <c r="N138" s="67">
        <f t="shared" si="13"/>
        <v>1200.74219503333</v>
      </c>
      <c r="O138" s="68">
        <v>0.2717</v>
      </c>
      <c r="P138" s="69">
        <f t="shared" si="14"/>
        <v>0.25989044430919</v>
      </c>
      <c r="Q138" s="69">
        <f t="shared" si="15"/>
        <v>0.182739340613057</v>
      </c>
      <c r="R138" s="69">
        <f t="shared" si="16"/>
        <v>0.308108840096517</v>
      </c>
      <c r="S138" s="69">
        <f t="shared" si="17"/>
        <v>0.0288</v>
      </c>
      <c r="T138" s="129"/>
      <c r="U138" s="47"/>
    </row>
    <row r="139" s="34" customFormat="1" spans="1:21">
      <c r="A139" s="47">
        <v>137</v>
      </c>
      <c r="B139" s="77">
        <v>748</v>
      </c>
      <c r="C139" s="79" t="s">
        <v>87</v>
      </c>
      <c r="D139" s="80" t="s">
        <v>72</v>
      </c>
      <c r="E139" s="48" t="s">
        <v>21</v>
      </c>
      <c r="F139" s="77">
        <v>7.1</v>
      </c>
      <c r="G139" s="81" t="s">
        <v>29</v>
      </c>
      <c r="H139" s="50">
        <v>79</v>
      </c>
      <c r="I139" s="50">
        <v>5215.97</v>
      </c>
      <c r="J139" s="64">
        <f t="shared" si="12"/>
        <v>1935.12487</v>
      </c>
      <c r="K139" s="65">
        <v>0.371</v>
      </c>
      <c r="L139" s="66">
        <v>68.6666666666667</v>
      </c>
      <c r="M139" s="67">
        <v>5171.54866666667</v>
      </c>
      <c r="N139" s="67">
        <f t="shared" si="13"/>
        <v>1656.44703793333</v>
      </c>
      <c r="O139" s="68">
        <v>0.3203</v>
      </c>
      <c r="P139" s="69">
        <f t="shared" si="14"/>
        <v>0.150485436893203</v>
      </c>
      <c r="Q139" s="69">
        <f t="shared" si="15"/>
        <v>0.00858956111534804</v>
      </c>
      <c r="R139" s="69">
        <f t="shared" si="16"/>
        <v>0.168238299012782</v>
      </c>
      <c r="S139" s="69">
        <f t="shared" si="17"/>
        <v>0.0507</v>
      </c>
      <c r="T139" s="129"/>
      <c r="U139" s="47"/>
    </row>
    <row r="140" s="34" customFormat="1" spans="1:21">
      <c r="A140" s="47">
        <v>138</v>
      </c>
      <c r="B140" s="77">
        <v>117923</v>
      </c>
      <c r="C140" s="79" t="s">
        <v>85</v>
      </c>
      <c r="D140" s="80" t="s">
        <v>72</v>
      </c>
      <c r="E140" s="48" t="s">
        <v>28</v>
      </c>
      <c r="F140" s="77">
        <v>7.14</v>
      </c>
      <c r="G140" s="81" t="s">
        <v>86</v>
      </c>
      <c r="H140" s="50">
        <v>41</v>
      </c>
      <c r="I140" s="50">
        <v>1374.87</v>
      </c>
      <c r="J140" s="64">
        <f t="shared" si="12"/>
        <v>510.901692</v>
      </c>
      <c r="K140" s="65">
        <v>0.3716</v>
      </c>
      <c r="L140" s="66">
        <v>30.2333333333333</v>
      </c>
      <c r="M140" s="67">
        <v>1358.74233333333</v>
      </c>
      <c r="N140" s="67">
        <f t="shared" si="13"/>
        <v>408.845568099999</v>
      </c>
      <c r="O140" s="68">
        <v>0.3009</v>
      </c>
      <c r="P140" s="69">
        <f t="shared" si="14"/>
        <v>0.356119073869902</v>
      </c>
      <c r="Q140" s="69">
        <f t="shared" si="15"/>
        <v>0.0118695548604162</v>
      </c>
      <c r="R140" s="69">
        <f t="shared" si="16"/>
        <v>0.249620227936626</v>
      </c>
      <c r="S140" s="69">
        <f t="shared" si="17"/>
        <v>0.0707</v>
      </c>
      <c r="T140" s="129"/>
      <c r="U140" s="47"/>
    </row>
    <row r="141" s="34" customFormat="1" spans="1:21">
      <c r="A141" s="47">
        <v>139</v>
      </c>
      <c r="B141" s="77">
        <v>117923</v>
      </c>
      <c r="C141" s="79" t="s">
        <v>85</v>
      </c>
      <c r="D141" s="80" t="s">
        <v>72</v>
      </c>
      <c r="E141" s="48" t="s">
        <v>28</v>
      </c>
      <c r="F141" s="83">
        <v>7.21</v>
      </c>
      <c r="G141" s="81" t="s">
        <v>86</v>
      </c>
      <c r="H141" s="50">
        <v>31</v>
      </c>
      <c r="I141" s="50">
        <v>2017.86</v>
      </c>
      <c r="J141" s="64">
        <f t="shared" si="12"/>
        <v>206.83065</v>
      </c>
      <c r="K141" s="65">
        <v>0.1025</v>
      </c>
      <c r="L141" s="66">
        <v>30.2333333333333</v>
      </c>
      <c r="M141" s="67">
        <v>1358.74233333333</v>
      </c>
      <c r="N141" s="67">
        <f t="shared" si="13"/>
        <v>408.845568099999</v>
      </c>
      <c r="O141" s="68">
        <v>0.3009</v>
      </c>
      <c r="P141" s="69">
        <f t="shared" si="14"/>
        <v>0.0253583241455359</v>
      </c>
      <c r="Q141" s="75">
        <f t="shared" si="15"/>
        <v>0.485093936132609</v>
      </c>
      <c r="R141" s="69">
        <f t="shared" si="16"/>
        <v>-0.494110573434389</v>
      </c>
      <c r="S141" s="69">
        <f t="shared" si="17"/>
        <v>-0.1984</v>
      </c>
      <c r="T141" s="87">
        <v>0</v>
      </c>
      <c r="U141" s="54" t="s">
        <v>26</v>
      </c>
    </row>
    <row r="142" s="34" customFormat="1" spans="1:21">
      <c r="A142" s="47">
        <v>140</v>
      </c>
      <c r="B142" s="77">
        <v>117923</v>
      </c>
      <c r="C142" s="79" t="s">
        <v>85</v>
      </c>
      <c r="D142" s="80" t="s">
        <v>72</v>
      </c>
      <c r="E142" s="48" t="s">
        <v>28</v>
      </c>
      <c r="F142" s="77">
        <v>7.28</v>
      </c>
      <c r="G142" s="81" t="s">
        <v>86</v>
      </c>
      <c r="H142" s="50">
        <v>32</v>
      </c>
      <c r="I142" s="50">
        <v>1612.53</v>
      </c>
      <c r="J142" s="64">
        <f t="shared" si="12"/>
        <v>577.930752</v>
      </c>
      <c r="K142" s="65">
        <v>0.3584</v>
      </c>
      <c r="L142" s="66">
        <v>30.2333333333333</v>
      </c>
      <c r="M142" s="67">
        <v>1358.74233333333</v>
      </c>
      <c r="N142" s="67">
        <f t="shared" si="13"/>
        <v>408.845568099999</v>
      </c>
      <c r="O142" s="68">
        <v>0.3009</v>
      </c>
      <c r="P142" s="69">
        <f t="shared" si="14"/>
        <v>0.0584343991179725</v>
      </c>
      <c r="Q142" s="69">
        <f t="shared" si="15"/>
        <v>0.186781305359101</v>
      </c>
      <c r="R142" s="69">
        <f t="shared" si="16"/>
        <v>0.413567364043542</v>
      </c>
      <c r="S142" s="69">
        <f t="shared" si="17"/>
        <v>0.0575000000000001</v>
      </c>
      <c r="T142" s="129"/>
      <c r="U142" s="47"/>
    </row>
    <row r="143" s="34" customFormat="1" spans="1:21">
      <c r="A143" s="47">
        <v>141</v>
      </c>
      <c r="B143" s="77">
        <v>117923</v>
      </c>
      <c r="C143" s="79" t="s">
        <v>85</v>
      </c>
      <c r="D143" s="80" t="s">
        <v>72</v>
      </c>
      <c r="E143" s="48" t="s">
        <v>28</v>
      </c>
      <c r="F143" s="77">
        <v>7.1</v>
      </c>
      <c r="G143" s="81" t="s">
        <v>86</v>
      </c>
      <c r="H143" s="50">
        <v>47</v>
      </c>
      <c r="I143" s="50">
        <v>1625.7</v>
      </c>
      <c r="J143" s="64">
        <f t="shared" si="12"/>
        <v>662.14761</v>
      </c>
      <c r="K143" s="65">
        <v>0.4073</v>
      </c>
      <c r="L143" s="66">
        <v>30.2333333333333</v>
      </c>
      <c r="M143" s="67">
        <v>1358.74233333333</v>
      </c>
      <c r="N143" s="67">
        <f t="shared" si="13"/>
        <v>408.845568099999</v>
      </c>
      <c r="O143" s="68">
        <v>0.3009</v>
      </c>
      <c r="P143" s="69">
        <f t="shared" si="14"/>
        <v>0.554575523704522</v>
      </c>
      <c r="Q143" s="69">
        <f t="shared" si="15"/>
        <v>0.196474092340788</v>
      </c>
      <c r="R143" s="69">
        <f t="shared" si="16"/>
        <v>0.619554329712206</v>
      </c>
      <c r="S143" s="69">
        <f t="shared" si="17"/>
        <v>0.1064</v>
      </c>
      <c r="T143" s="129"/>
      <c r="U143" s="47"/>
    </row>
    <row r="144" s="34" customFormat="1" spans="1:21">
      <c r="A144" s="47">
        <v>142</v>
      </c>
      <c r="B144" s="77">
        <v>117923</v>
      </c>
      <c r="C144" s="79" t="s">
        <v>85</v>
      </c>
      <c r="D144" s="80" t="s">
        <v>72</v>
      </c>
      <c r="E144" s="48" t="s">
        <v>28</v>
      </c>
      <c r="F144" s="77">
        <v>7.8</v>
      </c>
      <c r="G144" s="81" t="s">
        <v>86</v>
      </c>
      <c r="H144" s="50">
        <v>26</v>
      </c>
      <c r="I144" s="50">
        <v>753.26</v>
      </c>
      <c r="J144" s="64">
        <f t="shared" si="12"/>
        <v>256.183726</v>
      </c>
      <c r="K144" s="65">
        <v>0.3401</v>
      </c>
      <c r="L144" s="66">
        <v>30.2333333333333</v>
      </c>
      <c r="M144" s="67">
        <v>1358.74233333333</v>
      </c>
      <c r="N144" s="67">
        <f t="shared" si="13"/>
        <v>408.845568099999</v>
      </c>
      <c r="O144" s="68">
        <v>0.3009</v>
      </c>
      <c r="P144" s="69">
        <f t="shared" si="14"/>
        <v>-0.140022050716647</v>
      </c>
      <c r="Q144" s="69">
        <f t="shared" si="15"/>
        <v>-0.445619687029205</v>
      </c>
      <c r="R144" s="69">
        <f t="shared" si="16"/>
        <v>-0.373397326549128</v>
      </c>
      <c r="S144" s="69">
        <f t="shared" si="17"/>
        <v>0.0392</v>
      </c>
      <c r="T144" s="129"/>
      <c r="U144" s="47"/>
    </row>
    <row r="145" s="34" customFormat="1" spans="1:21">
      <c r="A145" s="47">
        <v>143</v>
      </c>
      <c r="B145" s="77">
        <v>117923</v>
      </c>
      <c r="C145" s="79" t="s">
        <v>85</v>
      </c>
      <c r="D145" s="80" t="s">
        <v>72</v>
      </c>
      <c r="E145" s="48" t="s">
        <v>28</v>
      </c>
      <c r="F145" s="77">
        <v>7.16</v>
      </c>
      <c r="G145" s="81" t="s">
        <v>86</v>
      </c>
      <c r="H145" s="50">
        <v>41</v>
      </c>
      <c r="I145" s="50">
        <v>995.76</v>
      </c>
      <c r="J145" s="64">
        <f t="shared" si="12"/>
        <v>364.647312</v>
      </c>
      <c r="K145" s="65">
        <v>0.3662</v>
      </c>
      <c r="L145" s="66">
        <v>30.2333333333333</v>
      </c>
      <c r="M145" s="67">
        <v>1358.74233333333</v>
      </c>
      <c r="N145" s="67">
        <f t="shared" si="13"/>
        <v>408.845568099999</v>
      </c>
      <c r="O145" s="68">
        <v>0.3009</v>
      </c>
      <c r="P145" s="69">
        <f t="shared" si="14"/>
        <v>0.356119073869902</v>
      </c>
      <c r="Q145" s="69">
        <f t="shared" si="15"/>
        <v>-0.267145818915382</v>
      </c>
      <c r="R145" s="69">
        <f t="shared" si="16"/>
        <v>-0.108105014578973</v>
      </c>
      <c r="S145" s="69">
        <f t="shared" si="17"/>
        <v>0.0653</v>
      </c>
      <c r="T145" s="129"/>
      <c r="U145" s="47"/>
    </row>
    <row r="146" s="34" customFormat="1" spans="1:21">
      <c r="A146" s="47">
        <v>144</v>
      </c>
      <c r="B146" s="77">
        <v>117923</v>
      </c>
      <c r="C146" s="79" t="s">
        <v>85</v>
      </c>
      <c r="D146" s="80" t="s">
        <v>72</v>
      </c>
      <c r="E146" s="48" t="s">
        <v>28</v>
      </c>
      <c r="F146" s="77">
        <v>7.22</v>
      </c>
      <c r="G146" s="81" t="s">
        <v>86</v>
      </c>
      <c r="H146" s="50">
        <v>38</v>
      </c>
      <c r="I146" s="50">
        <v>1118.78</v>
      </c>
      <c r="J146" s="64">
        <f t="shared" si="12"/>
        <v>202.387302</v>
      </c>
      <c r="K146" s="65">
        <v>0.1809</v>
      </c>
      <c r="L146" s="66">
        <v>30.2333333333333</v>
      </c>
      <c r="M146" s="67">
        <v>1358.74233333333</v>
      </c>
      <c r="N146" s="67">
        <f t="shared" si="13"/>
        <v>408.845568099999</v>
      </c>
      <c r="O146" s="68">
        <v>0.3009</v>
      </c>
      <c r="P146" s="69">
        <f t="shared" si="14"/>
        <v>0.256890848952592</v>
      </c>
      <c r="Q146" s="69">
        <f t="shared" si="15"/>
        <v>-0.176606209614919</v>
      </c>
      <c r="R146" s="69">
        <f t="shared" si="16"/>
        <v>-0.50497860857208</v>
      </c>
      <c r="S146" s="69">
        <f t="shared" si="17"/>
        <v>-0.12</v>
      </c>
      <c r="T146" s="129"/>
      <c r="U146" s="47"/>
    </row>
    <row r="147" s="34" customFormat="1" spans="1:21">
      <c r="A147" s="47">
        <v>145</v>
      </c>
      <c r="B147" s="77">
        <v>117923</v>
      </c>
      <c r="C147" s="79" t="s">
        <v>85</v>
      </c>
      <c r="D147" s="80" t="s">
        <v>72</v>
      </c>
      <c r="E147" s="48" t="s">
        <v>28</v>
      </c>
      <c r="F147" s="77">
        <v>7.29</v>
      </c>
      <c r="G147" s="81" t="s">
        <v>86</v>
      </c>
      <c r="H147" s="50">
        <v>48</v>
      </c>
      <c r="I147" s="50">
        <v>1919.43</v>
      </c>
      <c r="J147" s="64">
        <f t="shared" si="12"/>
        <v>606.155994</v>
      </c>
      <c r="K147" s="65">
        <v>0.3158</v>
      </c>
      <c r="L147" s="66">
        <v>30.2333333333333</v>
      </c>
      <c r="M147" s="67">
        <v>1358.74233333333</v>
      </c>
      <c r="N147" s="67">
        <f t="shared" si="13"/>
        <v>408.845568099999</v>
      </c>
      <c r="O147" s="68">
        <v>0.3009</v>
      </c>
      <c r="P147" s="69">
        <f t="shared" si="14"/>
        <v>0.587651598676959</v>
      </c>
      <c r="Q147" s="75">
        <f t="shared" si="15"/>
        <v>0.412651945046244</v>
      </c>
      <c r="R147" s="69">
        <f t="shared" si="16"/>
        <v>0.482603802743781</v>
      </c>
      <c r="S147" s="69">
        <f t="shared" si="17"/>
        <v>0.0149</v>
      </c>
      <c r="T147" s="87">
        <f>(J147-N147)*0.1</f>
        <v>19.7310425900001</v>
      </c>
      <c r="U147" s="47"/>
    </row>
    <row r="148" s="34" customFormat="1" spans="1:21">
      <c r="A148" s="47">
        <v>146</v>
      </c>
      <c r="B148" s="77">
        <v>117637</v>
      </c>
      <c r="C148" s="79" t="s">
        <v>88</v>
      </c>
      <c r="D148" s="80" t="s">
        <v>72</v>
      </c>
      <c r="E148" s="48" t="s">
        <v>28</v>
      </c>
      <c r="F148" s="77">
        <v>7.7</v>
      </c>
      <c r="G148" s="81" t="s">
        <v>89</v>
      </c>
      <c r="H148" s="50">
        <v>36</v>
      </c>
      <c r="I148" s="50">
        <v>2796.29</v>
      </c>
      <c r="J148" s="64">
        <f t="shared" si="12"/>
        <v>867.409158</v>
      </c>
      <c r="K148" s="65">
        <v>0.3102</v>
      </c>
      <c r="L148" s="66">
        <v>32.5333333333333</v>
      </c>
      <c r="M148" s="67">
        <v>1897.524</v>
      </c>
      <c r="N148" s="67">
        <f t="shared" si="13"/>
        <v>551.7999792</v>
      </c>
      <c r="O148" s="68">
        <v>0.2908</v>
      </c>
      <c r="P148" s="69">
        <f t="shared" si="14"/>
        <v>0.106557377049181</v>
      </c>
      <c r="Q148" s="75">
        <f t="shared" si="15"/>
        <v>0.473651980159408</v>
      </c>
      <c r="R148" s="69">
        <f t="shared" si="16"/>
        <v>0.571963013223687</v>
      </c>
      <c r="S148" s="69">
        <f t="shared" si="17"/>
        <v>0.0194</v>
      </c>
      <c r="T148" s="87">
        <f>(J148-N148)*0.1</f>
        <v>31.56091788</v>
      </c>
      <c r="U148" s="47"/>
    </row>
    <row r="149" s="34" customFormat="1" spans="1:21">
      <c r="A149" s="47">
        <v>147</v>
      </c>
      <c r="B149" s="77">
        <v>748</v>
      </c>
      <c r="C149" s="79" t="s">
        <v>87</v>
      </c>
      <c r="D149" s="80" t="s">
        <v>72</v>
      </c>
      <c r="E149" s="48" t="s">
        <v>21</v>
      </c>
      <c r="F149" s="77">
        <v>7.8</v>
      </c>
      <c r="G149" s="81" t="s">
        <v>29</v>
      </c>
      <c r="H149" s="50">
        <v>62</v>
      </c>
      <c r="I149" s="50">
        <v>4528.59</v>
      </c>
      <c r="J149" s="64">
        <f t="shared" si="12"/>
        <v>1532.474856</v>
      </c>
      <c r="K149" s="65">
        <v>0.3384</v>
      </c>
      <c r="L149" s="66">
        <v>68.6666666666667</v>
      </c>
      <c r="M149" s="67">
        <v>5171.54866666667</v>
      </c>
      <c r="N149" s="67">
        <f t="shared" si="13"/>
        <v>1656.44703793333</v>
      </c>
      <c r="O149" s="68">
        <v>0.3203</v>
      </c>
      <c r="P149" s="69">
        <f t="shared" si="14"/>
        <v>-0.0970873786407771</v>
      </c>
      <c r="Q149" s="69">
        <f t="shared" si="15"/>
        <v>-0.124326136735573</v>
      </c>
      <c r="R149" s="69">
        <f t="shared" si="16"/>
        <v>-0.0748422250119195</v>
      </c>
      <c r="S149" s="69">
        <f t="shared" si="17"/>
        <v>0.0181</v>
      </c>
      <c r="T149" s="129"/>
      <c r="U149" s="47"/>
    </row>
    <row r="150" s="34" customFormat="1" spans="1:21">
      <c r="A150" s="47">
        <v>148</v>
      </c>
      <c r="B150" s="77">
        <v>748</v>
      </c>
      <c r="C150" s="79" t="s">
        <v>87</v>
      </c>
      <c r="D150" s="80" t="s">
        <v>72</v>
      </c>
      <c r="E150" s="48" t="s">
        <v>21</v>
      </c>
      <c r="F150" s="77">
        <v>7.15</v>
      </c>
      <c r="G150" s="81" t="s">
        <v>29</v>
      </c>
      <c r="H150" s="50">
        <v>54</v>
      </c>
      <c r="I150" s="50">
        <v>4225.05</v>
      </c>
      <c r="J150" s="64">
        <f t="shared" si="12"/>
        <v>1621.996695</v>
      </c>
      <c r="K150" s="65">
        <v>0.3839</v>
      </c>
      <c r="L150" s="66">
        <v>68.6666666666667</v>
      </c>
      <c r="M150" s="67">
        <v>5171.54866666667</v>
      </c>
      <c r="N150" s="67">
        <f t="shared" si="13"/>
        <v>1656.44703793333</v>
      </c>
      <c r="O150" s="68">
        <v>0.3203</v>
      </c>
      <c r="P150" s="69">
        <f t="shared" si="14"/>
        <v>-0.213592233009709</v>
      </c>
      <c r="Q150" s="69">
        <f t="shared" si="15"/>
        <v>-0.183020353799887</v>
      </c>
      <c r="R150" s="69">
        <f t="shared" si="16"/>
        <v>-0.0207977328247792</v>
      </c>
      <c r="S150" s="69">
        <f t="shared" si="17"/>
        <v>0.0636</v>
      </c>
      <c r="T150" s="129"/>
      <c r="U150" s="47"/>
    </row>
    <row r="151" s="34" customFormat="1" spans="1:21">
      <c r="A151" s="47">
        <v>149</v>
      </c>
      <c r="B151" s="77">
        <v>748</v>
      </c>
      <c r="C151" s="79" t="s">
        <v>87</v>
      </c>
      <c r="D151" s="80" t="s">
        <v>72</v>
      </c>
      <c r="E151" s="48" t="s">
        <v>21</v>
      </c>
      <c r="F151" s="83">
        <v>7.22</v>
      </c>
      <c r="G151" s="81" t="s">
        <v>29</v>
      </c>
      <c r="H151" s="50">
        <v>104</v>
      </c>
      <c r="I151" s="50">
        <v>7490.75</v>
      </c>
      <c r="J151" s="64">
        <f t="shared" si="12"/>
        <v>1907.14495</v>
      </c>
      <c r="K151" s="65">
        <v>0.2546</v>
      </c>
      <c r="L151" s="66">
        <v>68.6666666666667</v>
      </c>
      <c r="M151" s="67">
        <v>5171.54866666667</v>
      </c>
      <c r="N151" s="67">
        <f t="shared" si="13"/>
        <v>1656.44703793333</v>
      </c>
      <c r="O151" s="68">
        <v>0.3203</v>
      </c>
      <c r="P151" s="69">
        <f t="shared" si="14"/>
        <v>0.514563106796116</v>
      </c>
      <c r="Q151" s="75">
        <f t="shared" si="15"/>
        <v>0.448453931852521</v>
      </c>
      <c r="R151" s="69">
        <f t="shared" si="16"/>
        <v>0.151346771931476</v>
      </c>
      <c r="S151" s="69">
        <f t="shared" si="17"/>
        <v>-0.0657</v>
      </c>
      <c r="T151" s="87">
        <v>0</v>
      </c>
      <c r="U151" s="54" t="s">
        <v>26</v>
      </c>
    </row>
    <row r="152" s="34" customFormat="1" spans="1:21">
      <c r="A152" s="47">
        <v>150</v>
      </c>
      <c r="B152" s="77">
        <v>748</v>
      </c>
      <c r="C152" s="79" t="s">
        <v>87</v>
      </c>
      <c r="D152" s="80" t="s">
        <v>72</v>
      </c>
      <c r="E152" s="48" t="s">
        <v>21</v>
      </c>
      <c r="F152" s="77">
        <v>7.29</v>
      </c>
      <c r="G152" s="81" t="s">
        <v>29</v>
      </c>
      <c r="H152" s="50">
        <v>87</v>
      </c>
      <c r="I152" s="50">
        <v>6048.31</v>
      </c>
      <c r="J152" s="64">
        <f t="shared" si="12"/>
        <v>2090.900767</v>
      </c>
      <c r="K152" s="65">
        <v>0.3457</v>
      </c>
      <c r="L152" s="66">
        <v>68.6666666666667</v>
      </c>
      <c r="M152" s="67">
        <v>5171.54866666667</v>
      </c>
      <c r="N152" s="67">
        <f t="shared" si="13"/>
        <v>1656.44703793333</v>
      </c>
      <c r="O152" s="68">
        <v>0.3203</v>
      </c>
      <c r="P152" s="69">
        <f t="shared" si="14"/>
        <v>0.266990291262135</v>
      </c>
      <c r="Q152" s="69">
        <f t="shared" si="15"/>
        <v>0.169535547249998</v>
      </c>
      <c r="R152" s="69">
        <f t="shared" si="16"/>
        <v>0.262280482935761</v>
      </c>
      <c r="S152" s="69">
        <f t="shared" si="17"/>
        <v>0.0254</v>
      </c>
      <c r="T152" s="129"/>
      <c r="U152" s="47"/>
    </row>
    <row r="153" s="34" customFormat="1" spans="1:21">
      <c r="A153" s="47">
        <v>151</v>
      </c>
      <c r="B153" s="77">
        <v>549</v>
      </c>
      <c r="C153" s="79" t="s">
        <v>90</v>
      </c>
      <c r="D153" s="80" t="s">
        <v>72</v>
      </c>
      <c r="E153" s="48" t="s">
        <v>28</v>
      </c>
      <c r="F153" s="77">
        <v>7.1</v>
      </c>
      <c r="G153" s="84" t="s">
        <v>29</v>
      </c>
      <c r="H153" s="50">
        <v>43</v>
      </c>
      <c r="I153" s="50">
        <v>3176.73</v>
      </c>
      <c r="J153" s="64">
        <f t="shared" si="12"/>
        <v>961.596171</v>
      </c>
      <c r="K153" s="65">
        <v>0.3027</v>
      </c>
      <c r="L153" s="66">
        <v>45.9666666666667</v>
      </c>
      <c r="M153" s="67">
        <v>3889.59633333333</v>
      </c>
      <c r="N153" s="67">
        <f t="shared" si="13"/>
        <v>1102.31160086667</v>
      </c>
      <c r="O153" s="68">
        <v>0.2834</v>
      </c>
      <c r="P153" s="69">
        <f t="shared" si="14"/>
        <v>-0.0645395213923139</v>
      </c>
      <c r="Q153" s="69">
        <f t="shared" si="15"/>
        <v>-0.18327514534713</v>
      </c>
      <c r="R153" s="69">
        <f t="shared" si="16"/>
        <v>-0.127654857080368</v>
      </c>
      <c r="S153" s="69">
        <f t="shared" si="17"/>
        <v>0.0193</v>
      </c>
      <c r="T153" s="129"/>
      <c r="U153" s="47"/>
    </row>
    <row r="154" s="34" customFormat="1" spans="1:21">
      <c r="A154" s="47">
        <v>152</v>
      </c>
      <c r="B154" s="77">
        <v>117637</v>
      </c>
      <c r="C154" s="79" t="s">
        <v>88</v>
      </c>
      <c r="D154" s="80" t="s">
        <v>72</v>
      </c>
      <c r="E154" s="48" t="s">
        <v>28</v>
      </c>
      <c r="F154" s="77">
        <v>7.14</v>
      </c>
      <c r="G154" s="81" t="s">
        <v>89</v>
      </c>
      <c r="H154" s="50">
        <v>40</v>
      </c>
      <c r="I154" s="50">
        <v>1425.12</v>
      </c>
      <c r="J154" s="64">
        <f t="shared" si="12"/>
        <v>512.188128</v>
      </c>
      <c r="K154" s="65">
        <v>0.3594</v>
      </c>
      <c r="L154" s="66">
        <v>32.5333333333333</v>
      </c>
      <c r="M154" s="67">
        <v>1897.524</v>
      </c>
      <c r="N154" s="67">
        <f t="shared" si="13"/>
        <v>551.7999792</v>
      </c>
      <c r="O154" s="68">
        <v>0.2908</v>
      </c>
      <c r="P154" s="69">
        <f t="shared" si="14"/>
        <v>0.229508196721313</v>
      </c>
      <c r="Q154" s="69">
        <f t="shared" si="15"/>
        <v>-0.248958115944779</v>
      </c>
      <c r="R154" s="69">
        <f t="shared" si="16"/>
        <v>-0.0717866123471574</v>
      </c>
      <c r="S154" s="69">
        <f t="shared" si="17"/>
        <v>0.0686</v>
      </c>
      <c r="T154" s="129"/>
      <c r="U154" s="47"/>
    </row>
    <row r="155" s="34" customFormat="1" spans="1:21">
      <c r="A155" s="47">
        <v>153</v>
      </c>
      <c r="B155" s="77">
        <v>117637</v>
      </c>
      <c r="C155" s="79" t="s">
        <v>88</v>
      </c>
      <c r="D155" s="80" t="s">
        <v>72</v>
      </c>
      <c r="E155" s="48" t="s">
        <v>28</v>
      </c>
      <c r="F155" s="77">
        <v>7.21</v>
      </c>
      <c r="G155" s="81" t="s">
        <v>89</v>
      </c>
      <c r="H155" s="50">
        <v>33</v>
      </c>
      <c r="I155" s="50">
        <v>1348.53</v>
      </c>
      <c r="J155" s="64">
        <f t="shared" si="12"/>
        <v>413.594151</v>
      </c>
      <c r="K155" s="65">
        <v>0.3067</v>
      </c>
      <c r="L155" s="66">
        <v>32.5333333333333</v>
      </c>
      <c r="M155" s="67">
        <v>1897.524</v>
      </c>
      <c r="N155" s="67">
        <f t="shared" si="13"/>
        <v>551.7999792</v>
      </c>
      <c r="O155" s="68">
        <v>0.2908</v>
      </c>
      <c r="P155" s="69">
        <f t="shared" si="14"/>
        <v>0.0143442622950829</v>
      </c>
      <c r="Q155" s="69">
        <f t="shared" si="15"/>
        <v>-0.289321241786665</v>
      </c>
      <c r="R155" s="69">
        <f t="shared" si="16"/>
        <v>-0.250463634305262</v>
      </c>
      <c r="S155" s="69">
        <f t="shared" si="17"/>
        <v>0.0159</v>
      </c>
      <c r="T155" s="129"/>
      <c r="U155" s="47"/>
    </row>
    <row r="156" s="34" customFormat="1" spans="1:21">
      <c r="A156" s="47">
        <v>154</v>
      </c>
      <c r="B156" s="77">
        <v>117637</v>
      </c>
      <c r="C156" s="79" t="s">
        <v>88</v>
      </c>
      <c r="D156" s="80" t="s">
        <v>72</v>
      </c>
      <c r="E156" s="48" t="s">
        <v>28</v>
      </c>
      <c r="F156" s="77">
        <v>7.28</v>
      </c>
      <c r="G156" s="81" t="s">
        <v>89</v>
      </c>
      <c r="H156" s="50">
        <v>46</v>
      </c>
      <c r="I156" s="50">
        <v>1698.13</v>
      </c>
      <c r="J156" s="64">
        <f t="shared" si="12"/>
        <v>671.780228</v>
      </c>
      <c r="K156" s="65">
        <v>0.3956</v>
      </c>
      <c r="L156" s="66">
        <v>32.5333333333333</v>
      </c>
      <c r="M156" s="67">
        <v>1897.524</v>
      </c>
      <c r="N156" s="67">
        <f t="shared" si="13"/>
        <v>551.7999792</v>
      </c>
      <c r="O156" s="68">
        <v>0.2908</v>
      </c>
      <c r="P156" s="69">
        <f t="shared" si="14"/>
        <v>0.413934426229509</v>
      </c>
      <c r="Q156" s="69">
        <f t="shared" si="15"/>
        <v>-0.105081147853729</v>
      </c>
      <c r="R156" s="69">
        <f t="shared" si="16"/>
        <v>0.217434311929384</v>
      </c>
      <c r="S156" s="69">
        <f t="shared" si="17"/>
        <v>0.1048</v>
      </c>
      <c r="T156" s="129"/>
      <c r="U156" s="47"/>
    </row>
    <row r="157" s="34" customFormat="1" spans="1:21">
      <c r="A157" s="47">
        <v>155</v>
      </c>
      <c r="B157" s="77">
        <v>117637</v>
      </c>
      <c r="C157" s="79" t="s">
        <v>88</v>
      </c>
      <c r="D157" s="80" t="s">
        <v>72</v>
      </c>
      <c r="E157" s="48" t="s">
        <v>28</v>
      </c>
      <c r="F157" s="77">
        <v>7.1</v>
      </c>
      <c r="G157" s="81" t="s">
        <v>89</v>
      </c>
      <c r="H157" s="50">
        <v>39</v>
      </c>
      <c r="I157" s="50">
        <v>3963.65</v>
      </c>
      <c r="J157" s="64">
        <f t="shared" si="12"/>
        <v>894.595805</v>
      </c>
      <c r="K157" s="65">
        <v>0.2257</v>
      </c>
      <c r="L157" s="66">
        <v>32.5333333333333</v>
      </c>
      <c r="M157" s="67">
        <v>1897.524</v>
      </c>
      <c r="N157" s="67">
        <f t="shared" si="13"/>
        <v>551.7999792</v>
      </c>
      <c r="O157" s="68">
        <v>0.2908</v>
      </c>
      <c r="P157" s="69">
        <f t="shared" si="14"/>
        <v>0.19877049180328</v>
      </c>
      <c r="Q157" s="75">
        <f t="shared" si="15"/>
        <v>1.08885368511808</v>
      </c>
      <c r="R157" s="69">
        <f t="shared" si="16"/>
        <v>0.621232038277685</v>
      </c>
      <c r="S157" s="69">
        <f t="shared" si="17"/>
        <v>-0.0651</v>
      </c>
      <c r="T157" s="87">
        <f>(J157-N157)*0.3</f>
        <v>102.83874774</v>
      </c>
      <c r="U157" s="47"/>
    </row>
    <row r="158" s="34" customFormat="1" spans="1:21">
      <c r="A158" s="47">
        <v>156</v>
      </c>
      <c r="B158" s="77">
        <v>117637</v>
      </c>
      <c r="C158" s="79" t="s">
        <v>88</v>
      </c>
      <c r="D158" s="80" t="s">
        <v>72</v>
      </c>
      <c r="E158" s="48" t="s">
        <v>28</v>
      </c>
      <c r="F158" s="77">
        <v>7.8</v>
      </c>
      <c r="G158" s="81" t="s">
        <v>89</v>
      </c>
      <c r="H158" s="50">
        <v>48</v>
      </c>
      <c r="I158" s="50">
        <v>2023.97</v>
      </c>
      <c r="J158" s="64">
        <f t="shared" si="12"/>
        <v>618.120438</v>
      </c>
      <c r="K158" s="65">
        <v>0.3054</v>
      </c>
      <c r="L158" s="66">
        <v>32.5333333333333</v>
      </c>
      <c r="M158" s="67">
        <v>1897.524</v>
      </c>
      <c r="N158" s="67">
        <f t="shared" si="13"/>
        <v>551.7999792</v>
      </c>
      <c r="O158" s="68">
        <v>0.2908</v>
      </c>
      <c r="P158" s="69">
        <f t="shared" si="14"/>
        <v>0.475409836065575</v>
      </c>
      <c r="Q158" s="69">
        <f t="shared" si="15"/>
        <v>0.0666373653244966</v>
      </c>
      <c r="R158" s="69">
        <f t="shared" si="16"/>
        <v>0.120189310076002</v>
      </c>
      <c r="S158" s="69">
        <f t="shared" si="17"/>
        <v>0.0146</v>
      </c>
      <c r="T158" s="129"/>
      <c r="U158" s="47"/>
    </row>
    <row r="159" s="34" customFormat="1" spans="1:21">
      <c r="A159" s="47">
        <v>157</v>
      </c>
      <c r="B159" s="77">
        <v>117637</v>
      </c>
      <c r="C159" s="79" t="s">
        <v>88</v>
      </c>
      <c r="D159" s="80" t="s">
        <v>72</v>
      </c>
      <c r="E159" s="48" t="s">
        <v>28</v>
      </c>
      <c r="F159" s="77">
        <v>7.15</v>
      </c>
      <c r="G159" s="81" t="s">
        <v>89</v>
      </c>
      <c r="H159" s="50">
        <v>17</v>
      </c>
      <c r="I159" s="50">
        <v>2072.4</v>
      </c>
      <c r="J159" s="64">
        <f t="shared" si="12"/>
        <v>56.991</v>
      </c>
      <c r="K159" s="65">
        <v>0.0275</v>
      </c>
      <c r="L159" s="66">
        <v>32.5333333333333</v>
      </c>
      <c r="M159" s="67">
        <v>1897.524</v>
      </c>
      <c r="N159" s="67">
        <f t="shared" si="13"/>
        <v>551.7999792</v>
      </c>
      <c r="O159" s="68">
        <v>0.2908</v>
      </c>
      <c r="P159" s="69">
        <f t="shared" si="14"/>
        <v>-0.477459016393442</v>
      </c>
      <c r="Q159" s="69">
        <f t="shared" si="15"/>
        <v>0.0921600991608012</v>
      </c>
      <c r="R159" s="69">
        <f t="shared" si="16"/>
        <v>-0.89671800987991</v>
      </c>
      <c r="S159" s="69">
        <f t="shared" si="17"/>
        <v>-0.2633</v>
      </c>
      <c r="T159" s="129"/>
      <c r="U159" s="47"/>
    </row>
    <row r="160" s="34" customFormat="1" spans="1:21">
      <c r="A160" s="47">
        <v>158</v>
      </c>
      <c r="B160" s="77">
        <v>117637</v>
      </c>
      <c r="C160" s="79" t="s">
        <v>88</v>
      </c>
      <c r="D160" s="80" t="s">
        <v>72</v>
      </c>
      <c r="E160" s="48" t="s">
        <v>28</v>
      </c>
      <c r="F160" s="77">
        <v>7.22</v>
      </c>
      <c r="G160" s="81" t="s">
        <v>89</v>
      </c>
      <c r="H160" s="50">
        <v>21</v>
      </c>
      <c r="I160" s="50">
        <v>1347.71</v>
      </c>
      <c r="J160" s="64">
        <f t="shared" si="12"/>
        <v>439.757773</v>
      </c>
      <c r="K160" s="65">
        <v>0.3263</v>
      </c>
      <c r="L160" s="66">
        <v>32.5333333333333</v>
      </c>
      <c r="M160" s="67">
        <v>1897.524</v>
      </c>
      <c r="N160" s="67">
        <f t="shared" si="13"/>
        <v>551.7999792</v>
      </c>
      <c r="O160" s="68">
        <v>0.2908</v>
      </c>
      <c r="P160" s="69">
        <f t="shared" si="14"/>
        <v>-0.354508196721311</v>
      </c>
      <c r="Q160" s="69">
        <f t="shared" si="15"/>
        <v>-0.289753383883419</v>
      </c>
      <c r="R160" s="69">
        <f t="shared" si="16"/>
        <v>-0.20304858721169</v>
      </c>
      <c r="S160" s="69">
        <f t="shared" si="17"/>
        <v>0.0355</v>
      </c>
      <c r="T160" s="129"/>
      <c r="U160" s="47"/>
    </row>
    <row r="161" s="34" customFormat="1" spans="1:21">
      <c r="A161" s="47">
        <v>159</v>
      </c>
      <c r="B161" s="77">
        <v>117637</v>
      </c>
      <c r="C161" s="79" t="s">
        <v>88</v>
      </c>
      <c r="D161" s="80" t="s">
        <v>72</v>
      </c>
      <c r="E161" s="48" t="s">
        <v>28</v>
      </c>
      <c r="F161" s="77">
        <v>7.29</v>
      </c>
      <c r="G161" s="81" t="s">
        <v>89</v>
      </c>
      <c r="H161" s="50">
        <v>35</v>
      </c>
      <c r="I161" s="50">
        <v>1327.57</v>
      </c>
      <c r="J161" s="64">
        <f t="shared" si="12"/>
        <v>494.254311</v>
      </c>
      <c r="K161" s="65">
        <v>0.3723</v>
      </c>
      <c r="L161" s="66">
        <v>32.5333333333333</v>
      </c>
      <c r="M161" s="67">
        <v>1897.524</v>
      </c>
      <c r="N161" s="67">
        <f t="shared" si="13"/>
        <v>551.7999792</v>
      </c>
      <c r="O161" s="68">
        <v>0.2908</v>
      </c>
      <c r="P161" s="69">
        <f t="shared" si="14"/>
        <v>0.0758196721311485</v>
      </c>
      <c r="Q161" s="69">
        <f t="shared" si="15"/>
        <v>-0.300367215381729</v>
      </c>
      <c r="R161" s="69">
        <f t="shared" si="16"/>
        <v>-0.104287188055769</v>
      </c>
      <c r="S161" s="69">
        <f t="shared" si="17"/>
        <v>0.0815</v>
      </c>
      <c r="T161" s="129"/>
      <c r="U161" s="47"/>
    </row>
    <row r="162" s="34" customFormat="1" spans="1:21">
      <c r="A162" s="47">
        <v>160</v>
      </c>
      <c r="B162" s="77">
        <v>591</v>
      </c>
      <c r="C162" s="79" t="s">
        <v>91</v>
      </c>
      <c r="D162" s="80" t="s">
        <v>72</v>
      </c>
      <c r="E162" s="48" t="s">
        <v>28</v>
      </c>
      <c r="F162" s="77">
        <v>7.7</v>
      </c>
      <c r="G162" s="84" t="s">
        <v>92</v>
      </c>
      <c r="H162" s="50">
        <v>18</v>
      </c>
      <c r="I162" s="50">
        <v>485.65</v>
      </c>
      <c r="J162" s="64">
        <f t="shared" si="12"/>
        <v>171.14306</v>
      </c>
      <c r="K162" s="65">
        <v>0.3524</v>
      </c>
      <c r="L162" s="66">
        <v>16.9333333333333</v>
      </c>
      <c r="M162" s="67">
        <v>885.136666666667</v>
      </c>
      <c r="N162" s="67">
        <f t="shared" si="13"/>
        <v>254.211250666667</v>
      </c>
      <c r="O162" s="68">
        <v>0.2872</v>
      </c>
      <c r="P162" s="69">
        <f t="shared" si="14"/>
        <v>0.062992125984254</v>
      </c>
      <c r="Q162" s="69">
        <f t="shared" si="15"/>
        <v>-0.451327666913961</v>
      </c>
      <c r="R162" s="69">
        <f t="shared" si="16"/>
        <v>-0.326768348957102</v>
      </c>
      <c r="S162" s="69">
        <f t="shared" si="17"/>
        <v>0.0652</v>
      </c>
      <c r="T162" s="129"/>
      <c r="U162" s="47"/>
    </row>
    <row r="163" s="34" customFormat="1" spans="1:21">
      <c r="A163" s="47">
        <v>161</v>
      </c>
      <c r="B163" s="77">
        <v>104533</v>
      </c>
      <c r="C163" s="79" t="s">
        <v>75</v>
      </c>
      <c r="D163" s="80" t="s">
        <v>72</v>
      </c>
      <c r="E163" s="48" t="s">
        <v>28</v>
      </c>
      <c r="F163" s="85">
        <v>7.1</v>
      </c>
      <c r="G163" s="81" t="s">
        <v>76</v>
      </c>
      <c r="H163" s="50">
        <v>63</v>
      </c>
      <c r="I163" s="50">
        <v>4268.31</v>
      </c>
      <c r="J163" s="64">
        <f t="shared" si="12"/>
        <v>1111.041093</v>
      </c>
      <c r="K163" s="65">
        <v>0.2603</v>
      </c>
      <c r="L163" s="66">
        <v>60.6</v>
      </c>
      <c r="M163" s="67">
        <v>3491.78733333333</v>
      </c>
      <c r="N163" s="67">
        <f t="shared" si="13"/>
        <v>1151.94064126667</v>
      </c>
      <c r="O163" s="68">
        <v>0.3299</v>
      </c>
      <c r="P163" s="69">
        <f t="shared" si="14"/>
        <v>0.0396039603960396</v>
      </c>
      <c r="Q163" s="69">
        <f t="shared" si="15"/>
        <v>0.222385441190482</v>
      </c>
      <c r="R163" s="69">
        <f t="shared" si="16"/>
        <v>-0.0355049095426414</v>
      </c>
      <c r="S163" s="69">
        <f t="shared" si="17"/>
        <v>-0.0696</v>
      </c>
      <c r="T163" s="129"/>
      <c r="U163" s="47"/>
    </row>
    <row r="164" s="34" customFormat="1" spans="1:21">
      <c r="A164" s="47">
        <v>162</v>
      </c>
      <c r="B164" s="77">
        <v>104533</v>
      </c>
      <c r="C164" s="79" t="s">
        <v>75</v>
      </c>
      <c r="D164" s="80" t="s">
        <v>72</v>
      </c>
      <c r="E164" s="48" t="s">
        <v>28</v>
      </c>
      <c r="F164" s="83">
        <v>7.17</v>
      </c>
      <c r="G164" s="81" t="s">
        <v>76</v>
      </c>
      <c r="H164" s="50">
        <v>87</v>
      </c>
      <c r="I164" s="50">
        <v>7843.08</v>
      </c>
      <c r="J164" s="64">
        <f t="shared" si="12"/>
        <v>1751.359764</v>
      </c>
      <c r="K164" s="65">
        <v>0.2233</v>
      </c>
      <c r="L164" s="66">
        <v>60.6</v>
      </c>
      <c r="M164" s="67">
        <v>3491.78733333333</v>
      </c>
      <c r="N164" s="67">
        <f t="shared" si="13"/>
        <v>1151.94064126667</v>
      </c>
      <c r="O164" s="68">
        <v>0.3299</v>
      </c>
      <c r="P164" s="69">
        <f t="shared" si="14"/>
        <v>0.435643564356436</v>
      </c>
      <c r="Q164" s="75">
        <f t="shared" si="15"/>
        <v>1.24615053875943</v>
      </c>
      <c r="R164" s="69">
        <f t="shared" si="16"/>
        <v>0.520355911806547</v>
      </c>
      <c r="S164" s="69">
        <f t="shared" si="17"/>
        <v>-0.1066</v>
      </c>
      <c r="T164" s="87">
        <v>0</v>
      </c>
      <c r="U164" s="54" t="s">
        <v>26</v>
      </c>
    </row>
    <row r="165" s="34" customFormat="1" spans="1:21">
      <c r="A165" s="47">
        <v>163</v>
      </c>
      <c r="B165" s="77">
        <v>104533</v>
      </c>
      <c r="C165" s="79" t="s">
        <v>75</v>
      </c>
      <c r="D165" s="80" t="s">
        <v>72</v>
      </c>
      <c r="E165" s="48" t="s">
        <v>28</v>
      </c>
      <c r="F165" s="77">
        <v>7.24</v>
      </c>
      <c r="G165" s="81" t="s">
        <v>76</v>
      </c>
      <c r="H165" s="50">
        <v>42</v>
      </c>
      <c r="I165" s="50">
        <v>1677.25</v>
      </c>
      <c r="J165" s="64">
        <f t="shared" si="12"/>
        <v>612.19625</v>
      </c>
      <c r="K165" s="65">
        <v>0.365</v>
      </c>
      <c r="L165" s="66">
        <v>60.6</v>
      </c>
      <c r="M165" s="67">
        <v>3491.78733333333</v>
      </c>
      <c r="N165" s="67">
        <f t="shared" si="13"/>
        <v>1151.94064126667</v>
      </c>
      <c r="O165" s="68">
        <v>0.3299</v>
      </c>
      <c r="P165" s="69">
        <f t="shared" si="14"/>
        <v>-0.306930693069307</v>
      </c>
      <c r="Q165" s="69">
        <f t="shared" si="15"/>
        <v>-0.519658604638197</v>
      </c>
      <c r="R165" s="69">
        <f t="shared" si="16"/>
        <v>-0.46855226036054</v>
      </c>
      <c r="S165" s="69">
        <f t="shared" si="17"/>
        <v>0.0351</v>
      </c>
      <c r="T165" s="129"/>
      <c r="U165" s="47"/>
    </row>
    <row r="166" s="34" customFormat="1" spans="1:21">
      <c r="A166" s="47">
        <v>164</v>
      </c>
      <c r="B166" s="77">
        <v>104533</v>
      </c>
      <c r="C166" s="79" t="s">
        <v>75</v>
      </c>
      <c r="D166" s="80" t="s">
        <v>72</v>
      </c>
      <c r="E166" s="48" t="s">
        <v>28</v>
      </c>
      <c r="F166" s="77">
        <v>7.31</v>
      </c>
      <c r="G166" s="81" t="s">
        <v>76</v>
      </c>
      <c r="H166" s="50">
        <v>52</v>
      </c>
      <c r="I166" s="50">
        <v>2900.56</v>
      </c>
      <c r="J166" s="64">
        <f t="shared" si="12"/>
        <v>957.764912</v>
      </c>
      <c r="K166" s="65">
        <v>0.3302</v>
      </c>
      <c r="L166" s="66">
        <v>60.6</v>
      </c>
      <c r="M166" s="67">
        <v>3491.78733333333</v>
      </c>
      <c r="N166" s="67">
        <f t="shared" si="13"/>
        <v>1151.94064126667</v>
      </c>
      <c r="O166" s="68">
        <v>0.3299</v>
      </c>
      <c r="P166" s="69">
        <f t="shared" si="14"/>
        <v>-0.141914191419142</v>
      </c>
      <c r="Q166" s="69">
        <f t="shared" si="15"/>
        <v>-0.169319399176849</v>
      </c>
      <c r="R166" s="69">
        <f t="shared" si="16"/>
        <v>-0.168564006087285</v>
      </c>
      <c r="S166" s="69">
        <f t="shared" si="17"/>
        <v>0.000300000000000022</v>
      </c>
      <c r="T166" s="129"/>
      <c r="U166" s="47"/>
    </row>
    <row r="167" s="34" customFormat="1" spans="1:21">
      <c r="A167" s="47">
        <v>165</v>
      </c>
      <c r="B167" s="77">
        <v>721</v>
      </c>
      <c r="C167" s="79" t="s">
        <v>93</v>
      </c>
      <c r="D167" s="80" t="s">
        <v>72</v>
      </c>
      <c r="E167" s="48" t="s">
        <v>21</v>
      </c>
      <c r="F167" s="77">
        <v>7.3</v>
      </c>
      <c r="G167" s="81" t="s">
        <v>84</v>
      </c>
      <c r="H167" s="50">
        <v>71</v>
      </c>
      <c r="I167" s="50">
        <v>5556.21</v>
      </c>
      <c r="J167" s="64">
        <f t="shared" si="12"/>
        <v>1849.106688</v>
      </c>
      <c r="K167" s="65">
        <v>0.3328</v>
      </c>
      <c r="L167" s="66">
        <v>78</v>
      </c>
      <c r="M167" s="67">
        <v>5445.843</v>
      </c>
      <c r="N167" s="67">
        <f t="shared" si="13"/>
        <v>1735.0455798</v>
      </c>
      <c r="O167" s="68">
        <v>0.3186</v>
      </c>
      <c r="P167" s="69">
        <f t="shared" si="14"/>
        <v>-0.0897435897435897</v>
      </c>
      <c r="Q167" s="69">
        <f t="shared" si="15"/>
        <v>0.0202662838425566</v>
      </c>
      <c r="R167" s="69">
        <f t="shared" si="16"/>
        <v>0.0657395457087346</v>
      </c>
      <c r="S167" s="69">
        <f t="shared" si="17"/>
        <v>0.0142</v>
      </c>
      <c r="T167" s="129"/>
      <c r="U167" s="47"/>
    </row>
    <row r="168" s="34" customFormat="1" spans="1:21">
      <c r="A168" s="47">
        <v>166</v>
      </c>
      <c r="B168" s="51">
        <v>754</v>
      </c>
      <c r="C168" s="52" t="s">
        <v>54</v>
      </c>
      <c r="D168" s="51" t="s">
        <v>50</v>
      </c>
      <c r="E168" s="48" t="s">
        <v>21</v>
      </c>
      <c r="F168" s="47">
        <v>7.12</v>
      </c>
      <c r="G168" s="47" t="s">
        <v>55</v>
      </c>
      <c r="H168" s="50">
        <v>49</v>
      </c>
      <c r="I168" s="50">
        <v>3573</v>
      </c>
      <c r="J168" s="64">
        <f t="shared" si="12"/>
        <v>984.7188</v>
      </c>
      <c r="K168" s="65">
        <v>0.2756</v>
      </c>
      <c r="L168" s="66">
        <v>59.0666666666667</v>
      </c>
      <c r="M168" s="67">
        <v>5268.147</v>
      </c>
      <c r="N168" s="67">
        <f t="shared" si="13"/>
        <v>1304.9200119</v>
      </c>
      <c r="O168" s="68">
        <v>0.2477</v>
      </c>
      <c r="P168" s="69">
        <f t="shared" si="14"/>
        <v>-0.170428893905192</v>
      </c>
      <c r="Q168" s="69">
        <f t="shared" si="15"/>
        <v>-0.321772911803714</v>
      </c>
      <c r="R168" s="69">
        <f t="shared" si="16"/>
        <v>-0.245379953545028</v>
      </c>
      <c r="S168" s="69">
        <f t="shared" si="17"/>
        <v>0.0279</v>
      </c>
      <c r="T168" s="129"/>
      <c r="U168" s="47"/>
    </row>
    <row r="169" s="34" customFormat="1" spans="1:21">
      <c r="A169" s="47">
        <v>167</v>
      </c>
      <c r="B169" s="51">
        <v>754</v>
      </c>
      <c r="C169" s="52" t="s">
        <v>54</v>
      </c>
      <c r="D169" s="51" t="s">
        <v>50</v>
      </c>
      <c r="E169" s="48" t="s">
        <v>21</v>
      </c>
      <c r="F169" s="47">
        <v>7.19</v>
      </c>
      <c r="G169" s="47" t="s">
        <v>55</v>
      </c>
      <c r="H169" s="50">
        <v>58</v>
      </c>
      <c r="I169" s="50">
        <v>4749.3</v>
      </c>
      <c r="J169" s="64">
        <f t="shared" si="12"/>
        <v>1293.70932</v>
      </c>
      <c r="K169" s="65">
        <v>0.2724</v>
      </c>
      <c r="L169" s="66">
        <v>59.0666666666667</v>
      </c>
      <c r="M169" s="67">
        <v>5268.147</v>
      </c>
      <c r="N169" s="67">
        <f t="shared" si="13"/>
        <v>1304.9200119</v>
      </c>
      <c r="O169" s="68">
        <v>0.2477</v>
      </c>
      <c r="P169" s="69">
        <f t="shared" si="14"/>
        <v>-0.0180586907449215</v>
      </c>
      <c r="Q169" s="69">
        <f t="shared" si="15"/>
        <v>-0.098487570677128</v>
      </c>
      <c r="R169" s="69">
        <f t="shared" si="16"/>
        <v>-0.00859109508457683</v>
      </c>
      <c r="S169" s="69">
        <f t="shared" si="17"/>
        <v>0.0247</v>
      </c>
      <c r="T169" s="129"/>
      <c r="U169" s="47"/>
    </row>
    <row r="170" s="34" customFormat="1" spans="1:21">
      <c r="A170" s="47">
        <v>168</v>
      </c>
      <c r="B170" s="51">
        <v>754</v>
      </c>
      <c r="C170" s="52" t="s">
        <v>54</v>
      </c>
      <c r="D170" s="51" t="s">
        <v>50</v>
      </c>
      <c r="E170" s="48" t="s">
        <v>21</v>
      </c>
      <c r="F170" s="47">
        <v>7.26</v>
      </c>
      <c r="G170" s="47" t="s">
        <v>55</v>
      </c>
      <c r="H170" s="50">
        <v>57</v>
      </c>
      <c r="I170" s="50">
        <v>2018.02</v>
      </c>
      <c r="J170" s="64">
        <f t="shared" si="12"/>
        <v>843.53236</v>
      </c>
      <c r="K170" s="65">
        <v>0.418</v>
      </c>
      <c r="L170" s="66">
        <v>59.0666666666667</v>
      </c>
      <c r="M170" s="67">
        <v>5268.147</v>
      </c>
      <c r="N170" s="67">
        <f t="shared" si="13"/>
        <v>1304.9200119</v>
      </c>
      <c r="O170" s="68">
        <v>0.2477</v>
      </c>
      <c r="P170" s="69">
        <f t="shared" si="14"/>
        <v>-0.0349887133182849</v>
      </c>
      <c r="Q170" s="69">
        <f t="shared" si="15"/>
        <v>-0.616939314715402</v>
      </c>
      <c r="R170" s="69">
        <f t="shared" si="16"/>
        <v>-0.353575428143068</v>
      </c>
      <c r="S170" s="69">
        <f t="shared" si="17"/>
        <v>0.1703</v>
      </c>
      <c r="T170" s="129"/>
      <c r="U170" s="47"/>
    </row>
    <row r="171" s="34" customFormat="1" spans="1:21">
      <c r="A171" s="47">
        <v>169</v>
      </c>
      <c r="B171" s="77">
        <v>102564</v>
      </c>
      <c r="C171" s="79" t="s">
        <v>94</v>
      </c>
      <c r="D171" s="80" t="s">
        <v>72</v>
      </c>
      <c r="E171" s="48" t="s">
        <v>28</v>
      </c>
      <c r="F171" s="77">
        <v>7.5</v>
      </c>
      <c r="G171" s="86" t="s">
        <v>22</v>
      </c>
      <c r="H171" s="50">
        <v>67</v>
      </c>
      <c r="I171" s="50">
        <v>3994.92</v>
      </c>
      <c r="J171" s="64">
        <f t="shared" si="12"/>
        <v>1467.334116</v>
      </c>
      <c r="K171" s="65">
        <v>0.3673</v>
      </c>
      <c r="L171" s="66">
        <v>52.9333333333333</v>
      </c>
      <c r="M171" s="67">
        <v>3720.98433333333</v>
      </c>
      <c r="N171" s="67">
        <f t="shared" si="13"/>
        <v>1060.85263343333</v>
      </c>
      <c r="O171" s="68">
        <v>0.2851</v>
      </c>
      <c r="P171" s="69">
        <f t="shared" si="14"/>
        <v>0.26574307304786</v>
      </c>
      <c r="Q171" s="69">
        <f t="shared" si="15"/>
        <v>0.0736191400250463</v>
      </c>
      <c r="R171" s="69">
        <f t="shared" si="16"/>
        <v>0.383164889972639</v>
      </c>
      <c r="S171" s="69">
        <f t="shared" si="17"/>
        <v>0.0821999999999999</v>
      </c>
      <c r="T171" s="129"/>
      <c r="U171" s="47"/>
    </row>
    <row r="172" s="34" customFormat="1" spans="1:21">
      <c r="A172" s="47">
        <v>170</v>
      </c>
      <c r="B172" s="77">
        <v>732</v>
      </c>
      <c r="C172" s="79" t="s">
        <v>81</v>
      </c>
      <c r="D172" s="80" t="s">
        <v>72</v>
      </c>
      <c r="E172" s="48" t="s">
        <v>28</v>
      </c>
      <c r="F172" s="77">
        <v>7.9</v>
      </c>
      <c r="G172" s="81" t="s">
        <v>82</v>
      </c>
      <c r="H172" s="50">
        <v>56</v>
      </c>
      <c r="I172" s="50">
        <v>4788.21</v>
      </c>
      <c r="J172" s="64">
        <f t="shared" si="12"/>
        <v>1499.667372</v>
      </c>
      <c r="K172" s="65">
        <v>0.3132</v>
      </c>
      <c r="L172" s="66">
        <v>53.2666666666667</v>
      </c>
      <c r="M172" s="67">
        <v>3541.17033333333</v>
      </c>
      <c r="N172" s="67">
        <f t="shared" si="13"/>
        <v>1051.727589</v>
      </c>
      <c r="O172" s="68">
        <v>0.297</v>
      </c>
      <c r="P172" s="69">
        <f t="shared" si="14"/>
        <v>0.0513141426783473</v>
      </c>
      <c r="Q172" s="69">
        <f t="shared" si="15"/>
        <v>0.352154669016676</v>
      </c>
      <c r="R172" s="69">
        <f t="shared" si="16"/>
        <v>0.425908560053949</v>
      </c>
      <c r="S172" s="69">
        <f t="shared" si="17"/>
        <v>0.0162</v>
      </c>
      <c r="T172" s="129"/>
      <c r="U172" s="47"/>
    </row>
    <row r="173" s="34" customFormat="1" spans="1:21">
      <c r="A173" s="47">
        <v>171</v>
      </c>
      <c r="B173" s="77">
        <v>732</v>
      </c>
      <c r="C173" s="79" t="s">
        <v>81</v>
      </c>
      <c r="D173" s="80" t="s">
        <v>72</v>
      </c>
      <c r="E173" s="48" t="s">
        <v>28</v>
      </c>
      <c r="F173" s="77">
        <v>7.16</v>
      </c>
      <c r="G173" s="81" t="s">
        <v>82</v>
      </c>
      <c r="H173" s="50">
        <v>69</v>
      </c>
      <c r="I173" s="50">
        <v>4338.8</v>
      </c>
      <c r="J173" s="64">
        <f t="shared" si="12"/>
        <v>1521.18328</v>
      </c>
      <c r="K173" s="65">
        <v>0.3506</v>
      </c>
      <c r="L173" s="66">
        <v>53.2666666666667</v>
      </c>
      <c r="M173" s="67">
        <v>3541.17033333333</v>
      </c>
      <c r="N173" s="67">
        <f t="shared" si="13"/>
        <v>1051.727589</v>
      </c>
      <c r="O173" s="68">
        <v>0.297</v>
      </c>
      <c r="P173" s="69">
        <f t="shared" si="14"/>
        <v>0.295369211514392</v>
      </c>
      <c r="Q173" s="69">
        <f t="shared" si="15"/>
        <v>0.225244648402963</v>
      </c>
      <c r="R173" s="69">
        <f t="shared" si="16"/>
        <v>0.446366241515417</v>
      </c>
      <c r="S173" s="69">
        <f t="shared" si="17"/>
        <v>0.0536</v>
      </c>
      <c r="T173" s="129"/>
      <c r="U173" s="47"/>
    </row>
    <row r="174" s="34" customFormat="1" spans="1:21">
      <c r="A174" s="47">
        <v>172</v>
      </c>
      <c r="B174" s="77">
        <v>732</v>
      </c>
      <c r="C174" s="79" t="s">
        <v>81</v>
      </c>
      <c r="D174" s="80" t="s">
        <v>72</v>
      </c>
      <c r="E174" s="48" t="s">
        <v>28</v>
      </c>
      <c r="F174" s="77">
        <v>7.23</v>
      </c>
      <c r="G174" s="81" t="s">
        <v>82</v>
      </c>
      <c r="H174" s="50">
        <v>59</v>
      </c>
      <c r="I174" s="50">
        <v>4534.94</v>
      </c>
      <c r="J174" s="64">
        <f t="shared" si="12"/>
        <v>1229.875728</v>
      </c>
      <c r="K174" s="65">
        <v>0.2712</v>
      </c>
      <c r="L174" s="66">
        <v>53.2666666666667</v>
      </c>
      <c r="M174" s="67">
        <v>3541.17033333333</v>
      </c>
      <c r="N174" s="67">
        <f t="shared" si="13"/>
        <v>1051.727589</v>
      </c>
      <c r="O174" s="68">
        <v>0.297</v>
      </c>
      <c r="P174" s="69">
        <f t="shared" si="14"/>
        <v>0.107634543178973</v>
      </c>
      <c r="Q174" s="69">
        <f t="shared" si="15"/>
        <v>0.280633116490397</v>
      </c>
      <c r="R174" s="69">
        <f t="shared" si="16"/>
        <v>0.169386199300322</v>
      </c>
      <c r="S174" s="69">
        <f t="shared" si="17"/>
        <v>-0.0258</v>
      </c>
      <c r="T174" s="129"/>
      <c r="U174" s="47"/>
    </row>
    <row r="175" s="34" customFormat="1" spans="1:21">
      <c r="A175" s="47">
        <v>173</v>
      </c>
      <c r="B175" s="77">
        <v>732</v>
      </c>
      <c r="C175" s="79" t="s">
        <v>81</v>
      </c>
      <c r="D175" s="80" t="s">
        <v>72</v>
      </c>
      <c r="E175" s="48" t="s">
        <v>28</v>
      </c>
      <c r="F175" s="85">
        <v>7.3</v>
      </c>
      <c r="G175" s="81" t="s">
        <v>82</v>
      </c>
      <c r="H175" s="50">
        <v>69</v>
      </c>
      <c r="I175" s="50">
        <v>5569.62</v>
      </c>
      <c r="J175" s="64">
        <f t="shared" si="12"/>
        <v>2144.3037</v>
      </c>
      <c r="K175" s="65">
        <v>0.385</v>
      </c>
      <c r="L175" s="66">
        <v>53.2666666666667</v>
      </c>
      <c r="M175" s="67">
        <v>3541.17033333333</v>
      </c>
      <c r="N175" s="67">
        <f t="shared" si="13"/>
        <v>1051.727589</v>
      </c>
      <c r="O175" s="68">
        <v>0.297</v>
      </c>
      <c r="P175" s="69">
        <f t="shared" si="14"/>
        <v>0.295369211514392</v>
      </c>
      <c r="Q175" s="75">
        <f t="shared" si="15"/>
        <v>0.572819004941023</v>
      </c>
      <c r="R175" s="69">
        <f t="shared" si="16"/>
        <v>1.03883945084947</v>
      </c>
      <c r="S175" s="69">
        <f t="shared" si="17"/>
        <v>0.088</v>
      </c>
      <c r="T175" s="87">
        <f>(J175-N175)*0.1</f>
        <v>109.2576111</v>
      </c>
      <c r="U175" s="47"/>
    </row>
    <row r="176" s="34" customFormat="1" spans="1:21">
      <c r="A176" s="47">
        <v>174</v>
      </c>
      <c r="B176" s="77">
        <v>308</v>
      </c>
      <c r="C176" s="79" t="s">
        <v>95</v>
      </c>
      <c r="D176" s="80" t="s">
        <v>96</v>
      </c>
      <c r="E176" s="48" t="s">
        <v>28</v>
      </c>
      <c r="F176" s="77">
        <v>7.2</v>
      </c>
      <c r="G176" s="81" t="s">
        <v>97</v>
      </c>
      <c r="H176" s="50">
        <v>64</v>
      </c>
      <c r="I176" s="50">
        <v>3869.14</v>
      </c>
      <c r="J176" s="64">
        <f t="shared" si="12"/>
        <v>1292.679674</v>
      </c>
      <c r="K176" s="65">
        <v>0.3341</v>
      </c>
      <c r="L176" s="66">
        <v>70.2666666666667</v>
      </c>
      <c r="M176" s="67">
        <v>4162.80266666667</v>
      </c>
      <c r="N176" s="67">
        <f t="shared" si="13"/>
        <v>1492.364756</v>
      </c>
      <c r="O176" s="68">
        <v>0.3585</v>
      </c>
      <c r="P176" s="69">
        <f t="shared" si="14"/>
        <v>-0.089184060721063</v>
      </c>
      <c r="Q176" s="69">
        <f t="shared" si="15"/>
        <v>-0.0705444601105289</v>
      </c>
      <c r="R176" s="69">
        <f t="shared" si="16"/>
        <v>-0.133804474540942</v>
      </c>
      <c r="S176" s="69">
        <f t="shared" si="17"/>
        <v>-0.0244000000000001</v>
      </c>
      <c r="T176" s="129"/>
      <c r="U176" s="47"/>
    </row>
    <row r="177" s="34" customFormat="1" spans="1:21">
      <c r="A177" s="47">
        <v>175</v>
      </c>
      <c r="B177" s="47">
        <v>110378</v>
      </c>
      <c r="C177" s="78" t="s">
        <v>68</v>
      </c>
      <c r="D177" s="55" t="s">
        <v>50</v>
      </c>
      <c r="E177" s="48" t="s">
        <v>28</v>
      </c>
      <c r="F177" s="47">
        <v>7.13</v>
      </c>
      <c r="G177" s="47" t="s">
        <v>69</v>
      </c>
      <c r="H177" s="50">
        <v>39</v>
      </c>
      <c r="I177" s="50">
        <v>2334.26</v>
      </c>
      <c r="J177" s="64">
        <f t="shared" si="12"/>
        <v>801.584884</v>
      </c>
      <c r="K177" s="65">
        <v>0.3434</v>
      </c>
      <c r="L177" s="66">
        <v>29.6666666666667</v>
      </c>
      <c r="M177" s="67">
        <v>2859.55466666667</v>
      </c>
      <c r="N177" s="67">
        <f t="shared" si="13"/>
        <v>741.482525066667</v>
      </c>
      <c r="O177" s="68">
        <v>0.2593</v>
      </c>
      <c r="P177" s="69">
        <f t="shared" si="14"/>
        <v>0.314606741573032</v>
      </c>
      <c r="Q177" s="69">
        <f t="shared" si="15"/>
        <v>-0.183698067671144</v>
      </c>
      <c r="R177" s="69">
        <f t="shared" si="16"/>
        <v>0.0810570133502862</v>
      </c>
      <c r="S177" s="69">
        <f t="shared" si="17"/>
        <v>0.0841000000000001</v>
      </c>
      <c r="T177" s="129"/>
      <c r="U177" s="47"/>
    </row>
    <row r="178" s="34" customFormat="1" spans="1:21">
      <c r="A178" s="47">
        <v>176</v>
      </c>
      <c r="B178" s="47">
        <v>110378</v>
      </c>
      <c r="C178" s="78" t="s">
        <v>68</v>
      </c>
      <c r="D178" s="55" t="s">
        <v>50</v>
      </c>
      <c r="E178" s="48" t="s">
        <v>28</v>
      </c>
      <c r="F178" s="87">
        <v>7.2</v>
      </c>
      <c r="G178" s="47" t="s">
        <v>69</v>
      </c>
      <c r="H178" s="50">
        <v>54</v>
      </c>
      <c r="I178" s="50">
        <v>5639.92</v>
      </c>
      <c r="J178" s="64">
        <f t="shared" si="12"/>
        <v>1840.869888</v>
      </c>
      <c r="K178" s="65">
        <v>0.3264</v>
      </c>
      <c r="L178" s="66">
        <v>29.6666666666667</v>
      </c>
      <c r="M178" s="67">
        <v>2859.55466666667</v>
      </c>
      <c r="N178" s="67">
        <f t="shared" si="13"/>
        <v>741.482525066667</v>
      </c>
      <c r="O178" s="68">
        <v>0.2593</v>
      </c>
      <c r="P178" s="69">
        <f t="shared" si="14"/>
        <v>0.820224719101122</v>
      </c>
      <c r="Q178" s="75">
        <f t="shared" si="15"/>
        <v>0.972307109825024</v>
      </c>
      <c r="R178" s="69">
        <f t="shared" si="16"/>
        <v>1.48268816292668</v>
      </c>
      <c r="S178" s="69">
        <f t="shared" si="17"/>
        <v>0.0671</v>
      </c>
      <c r="T178" s="87">
        <v>0</v>
      </c>
      <c r="U178" s="54" t="s">
        <v>26</v>
      </c>
    </row>
    <row r="179" s="34" customFormat="1" spans="1:21">
      <c r="A179" s="47">
        <v>177</v>
      </c>
      <c r="B179" s="47">
        <v>110378</v>
      </c>
      <c r="C179" s="78" t="s">
        <v>68</v>
      </c>
      <c r="D179" s="55" t="s">
        <v>50</v>
      </c>
      <c r="E179" s="48" t="s">
        <v>28</v>
      </c>
      <c r="F179" s="47">
        <v>7.27</v>
      </c>
      <c r="G179" s="47" t="s">
        <v>69</v>
      </c>
      <c r="H179" s="50">
        <v>38</v>
      </c>
      <c r="I179" s="50">
        <v>2649.88</v>
      </c>
      <c r="J179" s="64">
        <f t="shared" si="12"/>
        <v>861.211</v>
      </c>
      <c r="K179" s="65">
        <v>0.325</v>
      </c>
      <c r="L179" s="66">
        <v>29.6666666666667</v>
      </c>
      <c r="M179" s="67">
        <v>2859.55466666667</v>
      </c>
      <c r="N179" s="67">
        <f t="shared" si="13"/>
        <v>741.482525066667</v>
      </c>
      <c r="O179" s="68">
        <v>0.2593</v>
      </c>
      <c r="P179" s="69">
        <f t="shared" si="14"/>
        <v>0.280898876404493</v>
      </c>
      <c r="Q179" s="69">
        <f t="shared" si="15"/>
        <v>-0.0733242378999818</v>
      </c>
      <c r="R179" s="69">
        <f t="shared" si="16"/>
        <v>0.16147174193022</v>
      </c>
      <c r="S179" s="69">
        <f t="shared" si="17"/>
        <v>0.0657</v>
      </c>
      <c r="T179" s="129"/>
      <c r="U179" s="47"/>
    </row>
    <row r="180" s="34" customFormat="1" spans="1:21">
      <c r="A180" s="47">
        <v>178</v>
      </c>
      <c r="B180" s="47">
        <v>110378</v>
      </c>
      <c r="C180" s="78" t="s">
        <v>68</v>
      </c>
      <c r="D180" s="55" t="s">
        <v>50</v>
      </c>
      <c r="E180" s="48" t="s">
        <v>28</v>
      </c>
      <c r="F180" s="47">
        <v>7.2</v>
      </c>
      <c r="G180" s="47" t="s">
        <v>69</v>
      </c>
      <c r="H180" s="50">
        <v>26</v>
      </c>
      <c r="I180" s="50">
        <v>7891.08</v>
      </c>
      <c r="J180" s="64">
        <f t="shared" si="12"/>
        <v>2023.272912</v>
      </c>
      <c r="K180" s="65">
        <v>0.2564</v>
      </c>
      <c r="L180" s="66">
        <v>29.6666666666667</v>
      </c>
      <c r="M180" s="67">
        <v>2859.55466666667</v>
      </c>
      <c r="N180" s="67">
        <f t="shared" si="13"/>
        <v>741.482525066667</v>
      </c>
      <c r="O180" s="68">
        <v>0.2593</v>
      </c>
      <c r="P180" s="69">
        <f t="shared" si="14"/>
        <v>-0.123595505617979</v>
      </c>
      <c r="Q180" s="69">
        <f t="shared" si="15"/>
        <v>1.75954857306452</v>
      </c>
      <c r="R180" s="69">
        <f t="shared" si="16"/>
        <v>1.72868590101714</v>
      </c>
      <c r="S180" s="69">
        <f t="shared" si="17"/>
        <v>-0.00289999999999996</v>
      </c>
      <c r="T180" s="129"/>
      <c r="U180" s="47"/>
    </row>
    <row r="181" s="34" customFormat="1" spans="1:21">
      <c r="A181" s="47">
        <v>179</v>
      </c>
      <c r="B181" s="47">
        <v>110378</v>
      </c>
      <c r="C181" s="78" t="s">
        <v>68</v>
      </c>
      <c r="D181" s="55" t="s">
        <v>50</v>
      </c>
      <c r="E181" s="48" t="s">
        <v>28</v>
      </c>
      <c r="F181" s="47">
        <v>7.9</v>
      </c>
      <c r="G181" s="47" t="s">
        <v>69</v>
      </c>
      <c r="H181" s="50">
        <v>25</v>
      </c>
      <c r="I181" s="50">
        <v>2149.7</v>
      </c>
      <c r="J181" s="64">
        <f t="shared" si="12"/>
        <v>527.10644</v>
      </c>
      <c r="K181" s="65">
        <v>0.2452</v>
      </c>
      <c r="L181" s="66">
        <v>29.6666666666667</v>
      </c>
      <c r="M181" s="67">
        <v>2859.55466666667</v>
      </c>
      <c r="N181" s="67">
        <f t="shared" si="13"/>
        <v>741.482525066667</v>
      </c>
      <c r="O181" s="68">
        <v>0.2593</v>
      </c>
      <c r="P181" s="69">
        <f t="shared" si="14"/>
        <v>-0.157303370786518</v>
      </c>
      <c r="Q181" s="69">
        <f t="shared" si="15"/>
        <v>-0.248239586024118</v>
      </c>
      <c r="R181" s="69">
        <f t="shared" si="16"/>
        <v>-0.289118189329402</v>
      </c>
      <c r="S181" s="69">
        <f t="shared" si="17"/>
        <v>-0.0141</v>
      </c>
      <c r="T181" s="129"/>
      <c r="U181" s="47"/>
    </row>
    <row r="182" s="34" customFormat="1" spans="1:21">
      <c r="A182" s="47">
        <v>180</v>
      </c>
      <c r="B182" s="47">
        <v>110378</v>
      </c>
      <c r="C182" s="78" t="s">
        <v>68</v>
      </c>
      <c r="D182" s="55" t="s">
        <v>50</v>
      </c>
      <c r="E182" s="48" t="s">
        <v>28</v>
      </c>
      <c r="F182" s="47">
        <v>7.16</v>
      </c>
      <c r="G182" s="47" t="s">
        <v>69</v>
      </c>
      <c r="H182" s="50">
        <v>29</v>
      </c>
      <c r="I182" s="50">
        <v>2356.26</v>
      </c>
      <c r="J182" s="64">
        <f t="shared" si="12"/>
        <v>552.778596</v>
      </c>
      <c r="K182" s="65">
        <v>0.2346</v>
      </c>
      <c r="L182" s="66">
        <v>29.6666666666667</v>
      </c>
      <c r="M182" s="67">
        <v>2859.55466666667</v>
      </c>
      <c r="N182" s="67">
        <f t="shared" si="13"/>
        <v>741.482525066667</v>
      </c>
      <c r="O182" s="68">
        <v>0.2593</v>
      </c>
      <c r="P182" s="69">
        <f t="shared" si="14"/>
        <v>-0.0224719101123606</v>
      </c>
      <c r="Q182" s="69">
        <f t="shared" si="15"/>
        <v>-0.176004562015718</v>
      </c>
      <c r="R182" s="69">
        <f t="shared" si="16"/>
        <v>-0.254495450246384</v>
      </c>
      <c r="S182" s="69">
        <f t="shared" si="17"/>
        <v>-0.0247</v>
      </c>
      <c r="T182" s="129"/>
      <c r="U182" s="47"/>
    </row>
    <row r="183" s="34" customFormat="1" spans="1:21">
      <c r="A183" s="47">
        <v>181</v>
      </c>
      <c r="B183" s="47">
        <v>110378</v>
      </c>
      <c r="C183" s="78" t="s">
        <v>68</v>
      </c>
      <c r="D183" s="55" t="s">
        <v>50</v>
      </c>
      <c r="E183" s="48" t="s">
        <v>28</v>
      </c>
      <c r="F183" s="47">
        <v>7.23</v>
      </c>
      <c r="G183" s="47" t="s">
        <v>69</v>
      </c>
      <c r="H183" s="50">
        <v>38</v>
      </c>
      <c r="I183" s="50">
        <v>2291.94</v>
      </c>
      <c r="J183" s="64">
        <f t="shared" si="12"/>
        <v>509.727456</v>
      </c>
      <c r="K183" s="65">
        <v>0.2224</v>
      </c>
      <c r="L183" s="66">
        <v>29.6666666666667</v>
      </c>
      <c r="M183" s="67">
        <v>2859.55466666667</v>
      </c>
      <c r="N183" s="67">
        <f t="shared" si="13"/>
        <v>741.482525066667</v>
      </c>
      <c r="O183" s="68">
        <v>0.2593</v>
      </c>
      <c r="P183" s="69">
        <f t="shared" si="14"/>
        <v>0.280898876404493</v>
      </c>
      <c r="Q183" s="69">
        <f t="shared" si="15"/>
        <v>-0.198497574913764</v>
      </c>
      <c r="R183" s="69">
        <f t="shared" si="16"/>
        <v>-0.312556346551566</v>
      </c>
      <c r="S183" s="69">
        <f t="shared" si="17"/>
        <v>-0.0369</v>
      </c>
      <c r="T183" s="129"/>
      <c r="U183" s="47"/>
    </row>
    <row r="184" s="34" customFormat="1" spans="1:21">
      <c r="A184" s="47">
        <v>182</v>
      </c>
      <c r="B184" s="47">
        <v>110378</v>
      </c>
      <c r="C184" s="78" t="s">
        <v>68</v>
      </c>
      <c r="D184" s="55" t="s">
        <v>50</v>
      </c>
      <c r="E184" s="48" t="s">
        <v>28</v>
      </c>
      <c r="F184" s="53">
        <v>7.3</v>
      </c>
      <c r="G184" s="47" t="s">
        <v>69</v>
      </c>
      <c r="H184" s="50">
        <v>31</v>
      </c>
      <c r="I184" s="50">
        <v>2612.52</v>
      </c>
      <c r="J184" s="64">
        <f t="shared" si="12"/>
        <v>669.850128</v>
      </c>
      <c r="K184" s="65">
        <v>0.2564</v>
      </c>
      <c r="L184" s="66">
        <v>29.6666666666667</v>
      </c>
      <c r="M184" s="67">
        <v>2859.55466666667</v>
      </c>
      <c r="N184" s="67">
        <f t="shared" si="13"/>
        <v>741.482525066667</v>
      </c>
      <c r="O184" s="68">
        <v>0.2593</v>
      </c>
      <c r="P184" s="69">
        <f t="shared" si="14"/>
        <v>0.0449438202247179</v>
      </c>
      <c r="Q184" s="69">
        <f t="shared" si="15"/>
        <v>-0.0863892093221053</v>
      </c>
      <c r="R184" s="69">
        <f t="shared" si="16"/>
        <v>-0.0966069929432617</v>
      </c>
      <c r="S184" s="69">
        <f t="shared" si="17"/>
        <v>-0.00289999999999996</v>
      </c>
      <c r="T184" s="129"/>
      <c r="U184" s="47"/>
    </row>
    <row r="185" s="34" customFormat="1" spans="1:21">
      <c r="A185" s="47">
        <v>183</v>
      </c>
      <c r="B185" s="77">
        <v>349</v>
      </c>
      <c r="C185" s="79" t="s">
        <v>98</v>
      </c>
      <c r="D185" s="80" t="s">
        <v>96</v>
      </c>
      <c r="E185" s="48" t="s">
        <v>21</v>
      </c>
      <c r="F185" s="77">
        <v>7.6</v>
      </c>
      <c r="G185" s="81" t="s">
        <v>99</v>
      </c>
      <c r="H185" s="50">
        <v>76</v>
      </c>
      <c r="I185" s="50">
        <v>3418.14</v>
      </c>
      <c r="J185" s="64">
        <f t="shared" si="12"/>
        <v>1243.861146</v>
      </c>
      <c r="K185" s="65">
        <v>0.3639</v>
      </c>
      <c r="L185" s="66">
        <v>66.2333333333333</v>
      </c>
      <c r="M185" s="67">
        <v>4338.93166666667</v>
      </c>
      <c r="N185" s="67">
        <f t="shared" si="13"/>
        <v>1390.62759916667</v>
      </c>
      <c r="O185" s="68">
        <v>0.3205</v>
      </c>
      <c r="P185" s="69">
        <f t="shared" si="14"/>
        <v>0.147458480120786</v>
      </c>
      <c r="Q185" s="69">
        <f t="shared" si="15"/>
        <v>-0.212216217586588</v>
      </c>
      <c r="R185" s="69">
        <f t="shared" si="16"/>
        <v>-0.105539724117814</v>
      </c>
      <c r="S185" s="69">
        <f t="shared" si="17"/>
        <v>0.0434</v>
      </c>
      <c r="T185" s="129"/>
      <c r="U185" s="47"/>
    </row>
    <row r="186" s="34" customFormat="1" spans="1:21">
      <c r="A186" s="47">
        <v>184</v>
      </c>
      <c r="B186" s="77">
        <v>591</v>
      </c>
      <c r="C186" s="79" t="s">
        <v>91</v>
      </c>
      <c r="D186" s="80" t="s">
        <v>72</v>
      </c>
      <c r="E186" s="48" t="s">
        <v>28</v>
      </c>
      <c r="F186" s="77">
        <v>7.14</v>
      </c>
      <c r="G186" s="84" t="s">
        <v>92</v>
      </c>
      <c r="H186" s="50">
        <v>12</v>
      </c>
      <c r="I186" s="50">
        <v>705.63</v>
      </c>
      <c r="J186" s="64">
        <f t="shared" si="12"/>
        <v>326.847816</v>
      </c>
      <c r="K186" s="65">
        <v>0.4632</v>
      </c>
      <c r="L186" s="66">
        <v>16.9333333333333</v>
      </c>
      <c r="M186" s="67">
        <v>885.136666666667</v>
      </c>
      <c r="N186" s="67">
        <f t="shared" si="13"/>
        <v>254.211250666667</v>
      </c>
      <c r="O186" s="68">
        <v>0.2872</v>
      </c>
      <c r="P186" s="69">
        <f t="shared" si="14"/>
        <v>-0.291338582677164</v>
      </c>
      <c r="Q186" s="69">
        <f t="shared" si="15"/>
        <v>-0.202801074033765</v>
      </c>
      <c r="R186" s="69">
        <f t="shared" si="16"/>
        <v>0.285733086725487</v>
      </c>
      <c r="S186" s="69">
        <f t="shared" si="17"/>
        <v>0.176</v>
      </c>
      <c r="T186" s="129"/>
      <c r="U186" s="47"/>
    </row>
    <row r="187" s="34" customFormat="1" spans="1:21">
      <c r="A187" s="47">
        <v>185</v>
      </c>
      <c r="B187" s="77">
        <v>591</v>
      </c>
      <c r="C187" s="79" t="s">
        <v>91</v>
      </c>
      <c r="D187" s="80" t="s">
        <v>72</v>
      </c>
      <c r="E187" s="48" t="s">
        <v>28</v>
      </c>
      <c r="F187" s="83">
        <v>7.21</v>
      </c>
      <c r="G187" s="84" t="s">
        <v>92</v>
      </c>
      <c r="H187" s="50">
        <v>26</v>
      </c>
      <c r="I187" s="50">
        <v>2088.53</v>
      </c>
      <c r="J187" s="64">
        <f t="shared" si="12"/>
        <v>440.67983</v>
      </c>
      <c r="K187" s="65">
        <v>0.211</v>
      </c>
      <c r="L187" s="66">
        <v>16.9333333333333</v>
      </c>
      <c r="M187" s="67">
        <v>885.136666666667</v>
      </c>
      <c r="N187" s="67">
        <f t="shared" si="13"/>
        <v>254.211250666667</v>
      </c>
      <c r="O187" s="68">
        <v>0.2872</v>
      </c>
      <c r="P187" s="69">
        <f t="shared" si="14"/>
        <v>0.535433070866145</v>
      </c>
      <c r="Q187" s="75">
        <f t="shared" si="15"/>
        <v>1.35955652799379</v>
      </c>
      <c r="R187" s="69">
        <f t="shared" si="16"/>
        <v>0.733518201276777</v>
      </c>
      <c r="S187" s="69">
        <f t="shared" si="17"/>
        <v>-0.0762</v>
      </c>
      <c r="T187" s="87">
        <v>0</v>
      </c>
      <c r="U187" s="54" t="s">
        <v>26</v>
      </c>
    </row>
    <row r="188" s="34" customFormat="1" spans="1:21">
      <c r="A188" s="47">
        <v>186</v>
      </c>
      <c r="B188" s="77">
        <v>591</v>
      </c>
      <c r="C188" s="79" t="s">
        <v>91</v>
      </c>
      <c r="D188" s="80" t="s">
        <v>72</v>
      </c>
      <c r="E188" s="48" t="s">
        <v>28</v>
      </c>
      <c r="F188" s="77">
        <v>7.28</v>
      </c>
      <c r="G188" s="84" t="s">
        <v>92</v>
      </c>
      <c r="H188" s="50">
        <v>14</v>
      </c>
      <c r="I188" s="50">
        <v>1952.05</v>
      </c>
      <c r="J188" s="64">
        <f t="shared" si="12"/>
        <v>529.200755</v>
      </c>
      <c r="K188" s="65">
        <v>0.2711</v>
      </c>
      <c r="L188" s="66">
        <v>16.9333333333333</v>
      </c>
      <c r="M188" s="67">
        <v>885.136666666667</v>
      </c>
      <c r="N188" s="67">
        <f t="shared" si="13"/>
        <v>254.211250666667</v>
      </c>
      <c r="O188" s="68">
        <v>0.2872</v>
      </c>
      <c r="P188" s="69">
        <f t="shared" si="14"/>
        <v>-0.173228346456691</v>
      </c>
      <c r="Q188" s="69">
        <f t="shared" si="15"/>
        <v>1.205365649749</v>
      </c>
      <c r="R188" s="69">
        <f t="shared" si="16"/>
        <v>1.08173616868717</v>
      </c>
      <c r="S188" s="69">
        <f t="shared" si="17"/>
        <v>-0.0161</v>
      </c>
      <c r="T188" s="129"/>
      <c r="U188" s="47"/>
    </row>
    <row r="189" s="34" customFormat="1" spans="1:21">
      <c r="A189" s="47">
        <v>187</v>
      </c>
      <c r="B189" s="77">
        <v>391</v>
      </c>
      <c r="C189" s="79" t="s">
        <v>100</v>
      </c>
      <c r="D189" s="80" t="s">
        <v>96</v>
      </c>
      <c r="E189" s="48" t="s">
        <v>21</v>
      </c>
      <c r="F189" s="77">
        <v>7.7</v>
      </c>
      <c r="G189" s="81" t="s">
        <v>101</v>
      </c>
      <c r="H189" s="50">
        <v>79</v>
      </c>
      <c r="I189" s="50">
        <v>5601.95</v>
      </c>
      <c r="J189" s="64">
        <f t="shared" si="12"/>
        <v>1968.52523</v>
      </c>
      <c r="K189" s="65">
        <v>0.3514</v>
      </c>
      <c r="L189" s="66">
        <v>64.1</v>
      </c>
      <c r="M189" s="67">
        <v>5072.23366666667</v>
      </c>
      <c r="N189" s="67">
        <f t="shared" si="13"/>
        <v>1768.1806562</v>
      </c>
      <c r="O189" s="68">
        <v>0.3486</v>
      </c>
      <c r="P189" s="69">
        <f t="shared" si="14"/>
        <v>0.232449297971919</v>
      </c>
      <c r="Q189" s="69">
        <f t="shared" si="15"/>
        <v>0.104434528877185</v>
      </c>
      <c r="R189" s="69">
        <f t="shared" si="16"/>
        <v>0.113305488948488</v>
      </c>
      <c r="S189" s="69">
        <f t="shared" si="17"/>
        <v>0.00279999999999997</v>
      </c>
      <c r="T189" s="129"/>
      <c r="U189" s="47"/>
    </row>
    <row r="190" s="34" customFormat="1" spans="1:21">
      <c r="A190" s="47">
        <v>188</v>
      </c>
      <c r="B190" s="51">
        <v>104428</v>
      </c>
      <c r="C190" s="52" t="s">
        <v>56</v>
      </c>
      <c r="D190" s="51" t="s">
        <v>50</v>
      </c>
      <c r="E190" s="48" t="s">
        <v>21</v>
      </c>
      <c r="F190" s="47">
        <v>7.11</v>
      </c>
      <c r="G190" s="47" t="s">
        <v>57</v>
      </c>
      <c r="H190" s="50">
        <v>100</v>
      </c>
      <c r="I190" s="50">
        <v>5062.75</v>
      </c>
      <c r="J190" s="64">
        <f t="shared" si="12"/>
        <v>1917.7697</v>
      </c>
      <c r="K190" s="65">
        <v>0.3788</v>
      </c>
      <c r="L190" s="66">
        <v>81.5666666666667</v>
      </c>
      <c r="M190" s="67">
        <v>4870.75</v>
      </c>
      <c r="N190" s="67">
        <f t="shared" si="13"/>
        <v>1564.971975</v>
      </c>
      <c r="O190" s="68">
        <v>0.3213</v>
      </c>
      <c r="P190" s="69">
        <f t="shared" si="14"/>
        <v>0.225991009399264</v>
      </c>
      <c r="Q190" s="69">
        <f t="shared" si="15"/>
        <v>0.0394189806497973</v>
      </c>
      <c r="R190" s="69">
        <f t="shared" si="16"/>
        <v>0.225433893153262</v>
      </c>
      <c r="S190" s="69">
        <f t="shared" si="17"/>
        <v>0.0575</v>
      </c>
      <c r="T190" s="129"/>
      <c r="U190" s="47"/>
    </row>
    <row r="191" s="34" customFormat="1" spans="1:21">
      <c r="A191" s="47">
        <v>189</v>
      </c>
      <c r="B191" s="51">
        <v>104428</v>
      </c>
      <c r="C191" s="52" t="s">
        <v>56</v>
      </c>
      <c r="D191" s="51" t="s">
        <v>50</v>
      </c>
      <c r="E191" s="48" t="s">
        <v>21</v>
      </c>
      <c r="F191" s="54">
        <v>7.18</v>
      </c>
      <c r="G191" s="47" t="s">
        <v>57</v>
      </c>
      <c r="H191" s="50">
        <v>125</v>
      </c>
      <c r="I191" s="50">
        <v>9740.33</v>
      </c>
      <c r="J191" s="64">
        <f t="shared" si="12"/>
        <v>2482.810117</v>
      </c>
      <c r="K191" s="65">
        <v>0.2549</v>
      </c>
      <c r="L191" s="66">
        <v>81.5666666666667</v>
      </c>
      <c r="M191" s="67">
        <v>4870.75</v>
      </c>
      <c r="N191" s="67">
        <f t="shared" si="13"/>
        <v>1564.971975</v>
      </c>
      <c r="O191" s="68">
        <v>0.3213</v>
      </c>
      <c r="P191" s="69">
        <f t="shared" si="14"/>
        <v>0.53248876174908</v>
      </c>
      <c r="Q191" s="75">
        <f t="shared" si="15"/>
        <v>0.999759790586665</v>
      </c>
      <c r="R191" s="69">
        <f t="shared" si="16"/>
        <v>0.586488548461067</v>
      </c>
      <c r="S191" s="69">
        <f t="shared" si="17"/>
        <v>-0.0664000000000001</v>
      </c>
      <c r="T191" s="87">
        <v>0</v>
      </c>
      <c r="U191" s="54" t="s">
        <v>26</v>
      </c>
    </row>
    <row r="192" s="34" customFormat="1" spans="1:21">
      <c r="A192" s="47">
        <v>190</v>
      </c>
      <c r="B192" s="51">
        <v>104428</v>
      </c>
      <c r="C192" s="52" t="s">
        <v>56</v>
      </c>
      <c r="D192" s="51" t="s">
        <v>50</v>
      </c>
      <c r="E192" s="48" t="s">
        <v>21</v>
      </c>
      <c r="F192" s="47">
        <v>7.25</v>
      </c>
      <c r="G192" s="47" t="s">
        <v>57</v>
      </c>
      <c r="H192" s="50">
        <v>102</v>
      </c>
      <c r="I192" s="50">
        <v>6835.4</v>
      </c>
      <c r="J192" s="64">
        <f t="shared" si="12"/>
        <v>2124.44232</v>
      </c>
      <c r="K192" s="65">
        <v>0.3108</v>
      </c>
      <c r="L192" s="66">
        <v>81.5666666666667</v>
      </c>
      <c r="M192" s="67">
        <v>4870.75</v>
      </c>
      <c r="N192" s="67">
        <f t="shared" si="13"/>
        <v>1564.971975</v>
      </c>
      <c r="O192" s="68">
        <v>0.3213</v>
      </c>
      <c r="P192" s="69">
        <f t="shared" si="14"/>
        <v>0.250510829587249</v>
      </c>
      <c r="Q192" s="75">
        <f t="shared" si="15"/>
        <v>0.403356772570959</v>
      </c>
      <c r="R192" s="69">
        <f t="shared" si="16"/>
        <v>0.357495440133999</v>
      </c>
      <c r="S192" s="69">
        <f t="shared" si="17"/>
        <v>-0.0105000000000001</v>
      </c>
      <c r="T192" s="87">
        <f>(J192-N192)*0.1</f>
        <v>55.9470345</v>
      </c>
      <c r="U192" s="47"/>
    </row>
    <row r="193" s="34" customFormat="1" spans="1:21">
      <c r="A193" s="47">
        <v>191</v>
      </c>
      <c r="B193" s="77">
        <v>399</v>
      </c>
      <c r="C193" s="79" t="s">
        <v>102</v>
      </c>
      <c r="D193" s="80" t="s">
        <v>96</v>
      </c>
      <c r="E193" s="48" t="s">
        <v>21</v>
      </c>
      <c r="F193" s="77">
        <v>7.4</v>
      </c>
      <c r="G193" s="81" t="s">
        <v>103</v>
      </c>
      <c r="H193" s="50">
        <v>92</v>
      </c>
      <c r="I193" s="50">
        <v>6626.94</v>
      </c>
      <c r="J193" s="64">
        <f t="shared" si="12"/>
        <v>2092.124958</v>
      </c>
      <c r="K193" s="65">
        <v>0.3157</v>
      </c>
      <c r="L193" s="66">
        <v>72.9</v>
      </c>
      <c r="M193" s="67">
        <v>5564.10233333333</v>
      </c>
      <c r="N193" s="67">
        <f t="shared" si="13"/>
        <v>1515.6614756</v>
      </c>
      <c r="O193" s="68">
        <v>0.2724</v>
      </c>
      <c r="P193" s="69">
        <f t="shared" si="14"/>
        <v>0.262002743484225</v>
      </c>
      <c r="Q193" s="69">
        <f t="shared" si="15"/>
        <v>0.191016915756463</v>
      </c>
      <c r="R193" s="69">
        <f t="shared" si="16"/>
        <v>0.380337886579719</v>
      </c>
      <c r="S193" s="69">
        <f t="shared" si="17"/>
        <v>0.0433</v>
      </c>
      <c r="T193" s="129"/>
      <c r="U193" s="47"/>
    </row>
    <row r="194" s="34" customFormat="1" spans="1:21">
      <c r="A194" s="47">
        <v>192</v>
      </c>
      <c r="B194" s="77">
        <v>308</v>
      </c>
      <c r="C194" s="79" t="s">
        <v>95</v>
      </c>
      <c r="D194" s="80" t="s">
        <v>96</v>
      </c>
      <c r="E194" s="48" t="s">
        <v>28</v>
      </c>
      <c r="F194" s="77">
        <v>7.9</v>
      </c>
      <c r="G194" s="81" t="s">
        <v>97</v>
      </c>
      <c r="H194" s="50">
        <v>74</v>
      </c>
      <c r="I194" s="50">
        <v>3692.14</v>
      </c>
      <c r="J194" s="64">
        <f t="shared" si="12"/>
        <v>1373.47608</v>
      </c>
      <c r="K194" s="65">
        <v>0.372</v>
      </c>
      <c r="L194" s="66">
        <v>70.2666666666667</v>
      </c>
      <c r="M194" s="67">
        <v>4162.80266666667</v>
      </c>
      <c r="N194" s="67">
        <f t="shared" si="13"/>
        <v>1492.364756</v>
      </c>
      <c r="O194" s="68">
        <v>0.3585</v>
      </c>
      <c r="P194" s="69">
        <f t="shared" si="14"/>
        <v>0.0531309297912709</v>
      </c>
      <c r="Q194" s="69">
        <f t="shared" si="15"/>
        <v>-0.113063890929894</v>
      </c>
      <c r="R194" s="69">
        <f t="shared" si="16"/>
        <v>-0.0796646232243246</v>
      </c>
      <c r="S194" s="69">
        <f t="shared" si="17"/>
        <v>0.0135</v>
      </c>
      <c r="T194" s="129"/>
      <c r="U194" s="47"/>
    </row>
    <row r="195" s="34" customFormat="1" spans="1:21">
      <c r="A195" s="47">
        <v>193</v>
      </c>
      <c r="B195" s="77">
        <v>308</v>
      </c>
      <c r="C195" s="79" t="s">
        <v>95</v>
      </c>
      <c r="D195" s="80" t="s">
        <v>96</v>
      </c>
      <c r="E195" s="48" t="s">
        <v>28</v>
      </c>
      <c r="F195" s="77">
        <v>7.16</v>
      </c>
      <c r="G195" s="81" t="s">
        <v>97</v>
      </c>
      <c r="H195" s="50">
        <v>72</v>
      </c>
      <c r="I195" s="50">
        <v>3232.87</v>
      </c>
      <c r="J195" s="64">
        <f t="shared" si="12"/>
        <v>1290.884991</v>
      </c>
      <c r="K195" s="65">
        <v>0.3993</v>
      </c>
      <c r="L195" s="66">
        <v>70.2666666666667</v>
      </c>
      <c r="M195" s="67">
        <v>4162.80266666667</v>
      </c>
      <c r="N195" s="67">
        <f t="shared" si="13"/>
        <v>1492.364756</v>
      </c>
      <c r="O195" s="68">
        <v>0.3585</v>
      </c>
      <c r="P195" s="69">
        <f t="shared" si="14"/>
        <v>0.0246679316888042</v>
      </c>
      <c r="Q195" s="69">
        <f t="shared" si="15"/>
        <v>-0.22339100388136</v>
      </c>
      <c r="R195" s="69">
        <f t="shared" si="16"/>
        <v>-0.135007051185013</v>
      </c>
      <c r="S195" s="69">
        <f t="shared" si="17"/>
        <v>0.0407999999999999</v>
      </c>
      <c r="T195" s="129"/>
      <c r="U195" s="47"/>
    </row>
    <row r="196" s="34" customFormat="1" spans="1:21">
      <c r="A196" s="47">
        <v>194</v>
      </c>
      <c r="B196" s="77">
        <v>308</v>
      </c>
      <c r="C196" s="79" t="s">
        <v>95</v>
      </c>
      <c r="D196" s="80" t="s">
        <v>96</v>
      </c>
      <c r="E196" s="48" t="s">
        <v>28</v>
      </c>
      <c r="F196" s="77">
        <v>7.23</v>
      </c>
      <c r="G196" s="81" t="s">
        <v>97</v>
      </c>
      <c r="H196" s="50">
        <v>65</v>
      </c>
      <c r="I196" s="50">
        <v>3177.99</v>
      </c>
      <c r="J196" s="64">
        <f t="shared" ref="J196:J259" si="18">I196*K196</f>
        <v>1157.106159</v>
      </c>
      <c r="K196" s="65">
        <v>0.3641</v>
      </c>
      <c r="L196" s="66">
        <v>70.2666666666667</v>
      </c>
      <c r="M196" s="67">
        <v>4162.80266666667</v>
      </c>
      <c r="N196" s="67">
        <f t="shared" ref="N196:N259" si="19">M196*O196</f>
        <v>1492.364756</v>
      </c>
      <c r="O196" s="68">
        <v>0.3585</v>
      </c>
      <c r="P196" s="69">
        <f t="shared" ref="P196:P259" si="20">(H196-L196)/L196</f>
        <v>-0.0749525616698296</v>
      </c>
      <c r="Q196" s="69">
        <f t="shared" ref="Q196:Q259" si="21">(I196-M196)/M196</f>
        <v>-0.236574429663093</v>
      </c>
      <c r="R196" s="69">
        <f t="shared" ref="R196:R259" si="22">(J196-N196)/N196</f>
        <v>-0.224649232469546</v>
      </c>
      <c r="S196" s="69">
        <f t="shared" ref="S196:S259" si="23">(K196-O196)</f>
        <v>0.00559999999999994</v>
      </c>
      <c r="T196" s="129"/>
      <c r="U196" s="47"/>
    </row>
    <row r="197" s="34" customFormat="1" spans="1:21">
      <c r="A197" s="47">
        <v>195</v>
      </c>
      <c r="B197" s="77">
        <v>308</v>
      </c>
      <c r="C197" s="79" t="s">
        <v>95</v>
      </c>
      <c r="D197" s="80" t="s">
        <v>96</v>
      </c>
      <c r="E197" s="48" t="s">
        <v>28</v>
      </c>
      <c r="F197" s="85">
        <v>7.3</v>
      </c>
      <c r="G197" s="81" t="s">
        <v>97</v>
      </c>
      <c r="H197" s="50">
        <v>53</v>
      </c>
      <c r="I197" s="50">
        <v>14747.91</v>
      </c>
      <c r="J197" s="64">
        <f t="shared" si="18"/>
        <v>3226.842708</v>
      </c>
      <c r="K197" s="65">
        <v>0.2188</v>
      </c>
      <c r="L197" s="66">
        <v>70.2666666666667</v>
      </c>
      <c r="M197" s="67">
        <v>4162.80266666667</v>
      </c>
      <c r="N197" s="67">
        <f t="shared" si="19"/>
        <v>1492.364756</v>
      </c>
      <c r="O197" s="68">
        <v>0.3585</v>
      </c>
      <c r="P197" s="69">
        <f t="shared" si="20"/>
        <v>-0.24573055028463</v>
      </c>
      <c r="Q197" s="69">
        <f t="shared" si="21"/>
        <v>2.54278383601817</v>
      </c>
      <c r="R197" s="69">
        <f t="shared" si="22"/>
        <v>1.16223459782643</v>
      </c>
      <c r="S197" s="69">
        <f t="shared" si="23"/>
        <v>-0.1397</v>
      </c>
      <c r="T197" s="129"/>
      <c r="U197" s="47"/>
    </row>
    <row r="198" s="34" customFormat="1" spans="1:21">
      <c r="A198" s="47">
        <v>196</v>
      </c>
      <c r="B198" s="77">
        <v>572</v>
      </c>
      <c r="C198" s="79" t="s">
        <v>104</v>
      </c>
      <c r="D198" s="80" t="s">
        <v>96</v>
      </c>
      <c r="E198" s="48" t="s">
        <v>21</v>
      </c>
      <c r="F198" s="77">
        <v>7.2</v>
      </c>
      <c r="G198" s="81" t="s">
        <v>59</v>
      </c>
      <c r="H198" s="50">
        <v>70</v>
      </c>
      <c r="I198" s="50">
        <v>5467.73</v>
      </c>
      <c r="J198" s="64">
        <f t="shared" si="18"/>
        <v>1116.510466</v>
      </c>
      <c r="K198" s="65">
        <v>0.2042</v>
      </c>
      <c r="L198" s="66">
        <v>64.9</v>
      </c>
      <c r="M198" s="67">
        <v>4819.139</v>
      </c>
      <c r="N198" s="67">
        <f t="shared" si="19"/>
        <v>1284.7824574</v>
      </c>
      <c r="O198" s="68">
        <v>0.2666</v>
      </c>
      <c r="P198" s="69">
        <f t="shared" si="20"/>
        <v>0.0785824345146378</v>
      </c>
      <c r="Q198" s="69">
        <f t="shared" si="21"/>
        <v>0.13458648941232</v>
      </c>
      <c r="R198" s="69">
        <f t="shared" si="22"/>
        <v>-0.13097313901727</v>
      </c>
      <c r="S198" s="69">
        <f t="shared" si="23"/>
        <v>-0.0624</v>
      </c>
      <c r="T198" s="129"/>
      <c r="U198" s="47"/>
    </row>
    <row r="199" s="34" customFormat="1" spans="1:21">
      <c r="A199" s="47">
        <v>197</v>
      </c>
      <c r="B199" s="77">
        <v>721</v>
      </c>
      <c r="C199" s="79" t="s">
        <v>93</v>
      </c>
      <c r="D199" s="80" t="s">
        <v>72</v>
      </c>
      <c r="E199" s="48" t="s">
        <v>21</v>
      </c>
      <c r="F199" s="85">
        <v>7.1</v>
      </c>
      <c r="G199" s="81" t="s">
        <v>84</v>
      </c>
      <c r="H199" s="50">
        <v>68</v>
      </c>
      <c r="I199" s="50">
        <v>3446.35</v>
      </c>
      <c r="J199" s="64">
        <f t="shared" si="18"/>
        <v>1265.49972</v>
      </c>
      <c r="K199" s="65">
        <v>0.3672</v>
      </c>
      <c r="L199" s="66">
        <v>78</v>
      </c>
      <c r="M199" s="67">
        <v>5445.843</v>
      </c>
      <c r="N199" s="67">
        <f t="shared" si="19"/>
        <v>1735.0455798</v>
      </c>
      <c r="O199" s="68">
        <v>0.3186</v>
      </c>
      <c r="P199" s="69">
        <f t="shared" si="20"/>
        <v>-0.128205128205128</v>
      </c>
      <c r="Q199" s="69">
        <f t="shared" si="21"/>
        <v>-0.367159501293005</v>
      </c>
      <c r="R199" s="69">
        <f t="shared" si="22"/>
        <v>-0.270624509964819</v>
      </c>
      <c r="S199" s="69">
        <f t="shared" si="23"/>
        <v>0.0486</v>
      </c>
      <c r="T199" s="129"/>
      <c r="U199" s="47"/>
    </row>
    <row r="200" s="34" customFormat="1" spans="1:21">
      <c r="A200" s="47">
        <v>198</v>
      </c>
      <c r="B200" s="77">
        <v>721</v>
      </c>
      <c r="C200" s="79" t="s">
        <v>93</v>
      </c>
      <c r="D200" s="80" t="s">
        <v>72</v>
      </c>
      <c r="E200" s="48" t="s">
        <v>21</v>
      </c>
      <c r="F200" s="83">
        <v>7.17</v>
      </c>
      <c r="G200" s="81" t="s">
        <v>84</v>
      </c>
      <c r="H200" s="50">
        <v>103</v>
      </c>
      <c r="I200" s="50">
        <v>12371.78</v>
      </c>
      <c r="J200" s="64">
        <f t="shared" si="18"/>
        <v>3308.213972</v>
      </c>
      <c r="K200" s="65">
        <v>0.2674</v>
      </c>
      <c r="L200" s="66">
        <v>78</v>
      </c>
      <c r="M200" s="67">
        <v>5445.843</v>
      </c>
      <c r="N200" s="67">
        <f t="shared" si="19"/>
        <v>1735.0455798</v>
      </c>
      <c r="O200" s="68">
        <v>0.3186</v>
      </c>
      <c r="P200" s="69">
        <f t="shared" si="20"/>
        <v>0.320512820512821</v>
      </c>
      <c r="Q200" s="75">
        <f t="shared" si="21"/>
        <v>1.27178418474422</v>
      </c>
      <c r="R200" s="69">
        <f t="shared" si="22"/>
        <v>0.906701478344644</v>
      </c>
      <c r="S200" s="69">
        <f t="shared" si="23"/>
        <v>-0.0512</v>
      </c>
      <c r="T200" s="87">
        <v>0</v>
      </c>
      <c r="U200" s="54" t="s">
        <v>26</v>
      </c>
    </row>
    <row r="201" s="34" customFormat="1" spans="1:21">
      <c r="A201" s="47">
        <v>199</v>
      </c>
      <c r="B201" s="77">
        <v>721</v>
      </c>
      <c r="C201" s="79" t="s">
        <v>93</v>
      </c>
      <c r="D201" s="80" t="s">
        <v>72</v>
      </c>
      <c r="E201" s="48" t="s">
        <v>21</v>
      </c>
      <c r="F201" s="77">
        <v>7.24</v>
      </c>
      <c r="G201" s="81" t="s">
        <v>84</v>
      </c>
      <c r="H201" s="50">
        <v>66</v>
      </c>
      <c r="I201" s="50">
        <v>4400.88</v>
      </c>
      <c r="J201" s="64">
        <f t="shared" si="18"/>
        <v>1588.71768</v>
      </c>
      <c r="K201" s="65">
        <v>0.361</v>
      </c>
      <c r="L201" s="66">
        <v>78</v>
      </c>
      <c r="M201" s="67">
        <v>5445.843</v>
      </c>
      <c r="N201" s="67">
        <f t="shared" si="19"/>
        <v>1735.0455798</v>
      </c>
      <c r="O201" s="68">
        <v>0.3186</v>
      </c>
      <c r="P201" s="69">
        <f t="shared" si="20"/>
        <v>-0.153846153846154</v>
      </c>
      <c r="Q201" s="69">
        <f t="shared" si="21"/>
        <v>-0.191882689236542</v>
      </c>
      <c r="R201" s="69">
        <f t="shared" si="22"/>
        <v>-0.0843366315580408</v>
      </c>
      <c r="S201" s="69">
        <f t="shared" si="23"/>
        <v>0.0424</v>
      </c>
      <c r="T201" s="129"/>
      <c r="U201" s="47"/>
    </row>
    <row r="202" s="34" customFormat="1" spans="1:21">
      <c r="A202" s="47">
        <v>200</v>
      </c>
      <c r="B202" s="77">
        <v>721</v>
      </c>
      <c r="C202" s="79" t="s">
        <v>93</v>
      </c>
      <c r="D202" s="80" t="s">
        <v>72</v>
      </c>
      <c r="E202" s="48" t="s">
        <v>21</v>
      </c>
      <c r="F202" s="77">
        <v>7.31</v>
      </c>
      <c r="G202" s="81" t="s">
        <v>84</v>
      </c>
      <c r="H202" s="50">
        <v>76</v>
      </c>
      <c r="I202" s="50">
        <v>5217.22</v>
      </c>
      <c r="J202" s="64">
        <f t="shared" si="18"/>
        <v>1907.937354</v>
      </c>
      <c r="K202" s="65">
        <v>0.3657</v>
      </c>
      <c r="L202" s="66">
        <v>78</v>
      </c>
      <c r="M202" s="67">
        <v>5445.843</v>
      </c>
      <c r="N202" s="67">
        <f t="shared" si="19"/>
        <v>1735.0455798</v>
      </c>
      <c r="O202" s="68">
        <v>0.3186</v>
      </c>
      <c r="P202" s="69">
        <f t="shared" si="20"/>
        <v>-0.0256410256410256</v>
      </c>
      <c r="Q202" s="69">
        <f t="shared" si="21"/>
        <v>-0.041981195565131</v>
      </c>
      <c r="R202" s="69">
        <f t="shared" si="22"/>
        <v>0.0996468197797603</v>
      </c>
      <c r="S202" s="69">
        <f t="shared" si="23"/>
        <v>0.0471</v>
      </c>
      <c r="T202" s="129"/>
      <c r="U202" s="47"/>
    </row>
    <row r="203" s="34" customFormat="1" spans="1:21">
      <c r="A203" s="47">
        <v>201</v>
      </c>
      <c r="B203" s="77">
        <v>724</v>
      </c>
      <c r="C203" s="79" t="s">
        <v>105</v>
      </c>
      <c r="D203" s="80" t="s">
        <v>96</v>
      </c>
      <c r="E203" s="48" t="s">
        <v>24</v>
      </c>
      <c r="F203" s="47">
        <v>7.3</v>
      </c>
      <c r="G203" s="81" t="s">
        <v>106</v>
      </c>
      <c r="H203" s="50">
        <v>106</v>
      </c>
      <c r="I203" s="50">
        <v>7212.2</v>
      </c>
      <c r="J203" s="64">
        <f t="shared" si="18"/>
        <v>2455.03288</v>
      </c>
      <c r="K203" s="65">
        <v>0.3404</v>
      </c>
      <c r="L203" s="66">
        <v>95.6333333333333</v>
      </c>
      <c r="M203" s="67">
        <v>7529.18166666667</v>
      </c>
      <c r="N203" s="67">
        <f t="shared" si="19"/>
        <v>2272.307027</v>
      </c>
      <c r="O203" s="68">
        <v>0.3018</v>
      </c>
      <c r="P203" s="69">
        <f t="shared" si="20"/>
        <v>0.108400139421402</v>
      </c>
      <c r="Q203" s="69">
        <f t="shared" si="21"/>
        <v>-0.0421004141884393</v>
      </c>
      <c r="R203" s="69">
        <f t="shared" si="22"/>
        <v>0.0804142445667834</v>
      </c>
      <c r="S203" s="69">
        <f t="shared" si="23"/>
        <v>0.0386</v>
      </c>
      <c r="T203" s="129"/>
      <c r="U203" s="47"/>
    </row>
    <row r="204" s="34" customFormat="1" spans="1:21">
      <c r="A204" s="47">
        <v>202</v>
      </c>
      <c r="B204" s="77">
        <v>724</v>
      </c>
      <c r="C204" s="79" t="s">
        <v>105</v>
      </c>
      <c r="D204" s="80" t="s">
        <v>96</v>
      </c>
      <c r="E204" s="48" t="s">
        <v>24</v>
      </c>
      <c r="F204" s="53">
        <v>7.1</v>
      </c>
      <c r="G204" s="81" t="s">
        <v>106</v>
      </c>
      <c r="H204" s="50">
        <v>119</v>
      </c>
      <c r="I204" s="50">
        <v>8259.28</v>
      </c>
      <c r="J204" s="64">
        <f t="shared" si="18"/>
        <v>2230.0056</v>
      </c>
      <c r="K204" s="82">
        <v>0.27</v>
      </c>
      <c r="L204" s="66">
        <v>95.6333333333333</v>
      </c>
      <c r="M204" s="67">
        <v>7529.18166666667</v>
      </c>
      <c r="N204" s="67">
        <f t="shared" si="19"/>
        <v>2272.307027</v>
      </c>
      <c r="O204" s="68">
        <v>0.3018</v>
      </c>
      <c r="P204" s="69">
        <f t="shared" si="20"/>
        <v>0.244336005576857</v>
      </c>
      <c r="Q204" s="69">
        <f t="shared" si="21"/>
        <v>0.0969691482629029</v>
      </c>
      <c r="R204" s="69">
        <f t="shared" si="22"/>
        <v>-0.0186160701425322</v>
      </c>
      <c r="S204" s="69">
        <f t="shared" si="23"/>
        <v>-0.0318</v>
      </c>
      <c r="T204" s="129"/>
      <c r="U204" s="47"/>
    </row>
    <row r="205" s="34" customFormat="1" spans="1:21">
      <c r="A205" s="47">
        <v>203</v>
      </c>
      <c r="B205" s="77">
        <v>724</v>
      </c>
      <c r="C205" s="79" t="s">
        <v>105</v>
      </c>
      <c r="D205" s="80" t="s">
        <v>96</v>
      </c>
      <c r="E205" s="48" t="s">
        <v>24</v>
      </c>
      <c r="F205" s="54">
        <v>7.17</v>
      </c>
      <c r="G205" s="81" t="s">
        <v>106</v>
      </c>
      <c r="H205" s="50">
        <v>166</v>
      </c>
      <c r="I205" s="50">
        <v>15510.81</v>
      </c>
      <c r="J205" s="64">
        <f t="shared" si="18"/>
        <v>3593.854677</v>
      </c>
      <c r="K205" s="65">
        <v>0.2317</v>
      </c>
      <c r="L205" s="66">
        <v>95.6333333333333</v>
      </c>
      <c r="M205" s="67">
        <v>7529.18166666667</v>
      </c>
      <c r="N205" s="67">
        <f t="shared" si="19"/>
        <v>2272.307027</v>
      </c>
      <c r="O205" s="68">
        <v>0.3018</v>
      </c>
      <c r="P205" s="69">
        <f t="shared" si="20"/>
        <v>0.73579644475427</v>
      </c>
      <c r="Q205" s="75">
        <f t="shared" si="21"/>
        <v>1.06009240933444</v>
      </c>
      <c r="R205" s="69">
        <f t="shared" si="22"/>
        <v>0.581588506437338</v>
      </c>
      <c r="S205" s="69">
        <f t="shared" si="23"/>
        <v>-0.0701</v>
      </c>
      <c r="T205" s="87">
        <v>0</v>
      </c>
      <c r="U205" s="54" t="s">
        <v>26</v>
      </c>
    </row>
    <row r="206" s="34" customFormat="1" spans="1:21">
      <c r="A206" s="47">
        <v>204</v>
      </c>
      <c r="B206" s="77">
        <v>724</v>
      </c>
      <c r="C206" s="79" t="s">
        <v>105</v>
      </c>
      <c r="D206" s="80" t="s">
        <v>96</v>
      </c>
      <c r="E206" s="48" t="s">
        <v>24</v>
      </c>
      <c r="F206" s="47">
        <v>7.24</v>
      </c>
      <c r="G206" s="81" t="s">
        <v>106</v>
      </c>
      <c r="H206" s="50">
        <v>99</v>
      </c>
      <c r="I206" s="50">
        <v>7003.9</v>
      </c>
      <c r="J206" s="64">
        <f t="shared" si="18"/>
        <v>2453.46617</v>
      </c>
      <c r="K206" s="65">
        <v>0.3503</v>
      </c>
      <c r="L206" s="66">
        <v>95.6333333333333</v>
      </c>
      <c r="M206" s="67">
        <v>7529.18166666667</v>
      </c>
      <c r="N206" s="67">
        <f t="shared" si="19"/>
        <v>2272.307027</v>
      </c>
      <c r="O206" s="68">
        <v>0.3018</v>
      </c>
      <c r="P206" s="69">
        <f t="shared" si="20"/>
        <v>0.0352039037992336</v>
      </c>
      <c r="Q206" s="69">
        <f t="shared" si="21"/>
        <v>-0.0697661033990197</v>
      </c>
      <c r="R206" s="69">
        <f t="shared" si="22"/>
        <v>0.079724764676353</v>
      </c>
      <c r="S206" s="69">
        <f t="shared" si="23"/>
        <v>0.0485</v>
      </c>
      <c r="T206" s="129"/>
      <c r="U206" s="47"/>
    </row>
    <row r="207" s="34" customFormat="1" spans="1:21">
      <c r="A207" s="47">
        <v>205</v>
      </c>
      <c r="B207" s="77">
        <v>724</v>
      </c>
      <c r="C207" s="79" t="s">
        <v>105</v>
      </c>
      <c r="D207" s="80" t="s">
        <v>96</v>
      </c>
      <c r="E207" s="48" t="s">
        <v>24</v>
      </c>
      <c r="F207" s="47">
        <v>7.31</v>
      </c>
      <c r="G207" s="81" t="s">
        <v>106</v>
      </c>
      <c r="H207" s="50">
        <v>144</v>
      </c>
      <c r="I207" s="50">
        <v>12252.13</v>
      </c>
      <c r="J207" s="64">
        <f t="shared" si="18"/>
        <v>4007.671723</v>
      </c>
      <c r="K207" s="65">
        <v>0.3271</v>
      </c>
      <c r="L207" s="66">
        <v>95.6333333333333</v>
      </c>
      <c r="M207" s="67">
        <v>7529.18166666667</v>
      </c>
      <c r="N207" s="67">
        <f t="shared" si="19"/>
        <v>2272.307027</v>
      </c>
      <c r="O207" s="68">
        <v>0.3018</v>
      </c>
      <c r="P207" s="69">
        <f t="shared" si="20"/>
        <v>0.505751132798885</v>
      </c>
      <c r="Q207" s="75">
        <f t="shared" si="21"/>
        <v>0.627285745307867</v>
      </c>
      <c r="R207" s="69">
        <f t="shared" si="22"/>
        <v>0.763701680882052</v>
      </c>
      <c r="S207" s="69">
        <f t="shared" si="23"/>
        <v>0.0253</v>
      </c>
      <c r="T207" s="87">
        <f>(J207-N207)*0.3</f>
        <v>520.6094088</v>
      </c>
      <c r="U207" s="47"/>
    </row>
    <row r="208" s="34" customFormat="1" spans="1:21">
      <c r="A208" s="47">
        <v>206</v>
      </c>
      <c r="B208" s="77">
        <v>102479</v>
      </c>
      <c r="C208" s="79" t="s">
        <v>107</v>
      </c>
      <c r="D208" s="80" t="s">
        <v>96</v>
      </c>
      <c r="E208" s="48" t="s">
        <v>28</v>
      </c>
      <c r="F208" s="77">
        <v>7.3</v>
      </c>
      <c r="G208" s="81" t="s">
        <v>106</v>
      </c>
      <c r="H208" s="50">
        <v>116</v>
      </c>
      <c r="I208" s="50">
        <v>4792.99</v>
      </c>
      <c r="J208" s="64">
        <f t="shared" si="18"/>
        <v>1562.994039</v>
      </c>
      <c r="K208" s="65">
        <v>0.3261</v>
      </c>
      <c r="L208" s="66">
        <v>100.2</v>
      </c>
      <c r="M208" s="67">
        <v>4306.69166666667</v>
      </c>
      <c r="N208" s="67">
        <f t="shared" si="19"/>
        <v>1488.82330916667</v>
      </c>
      <c r="O208" s="68">
        <v>0.3457</v>
      </c>
      <c r="P208" s="69">
        <f t="shared" si="20"/>
        <v>0.157684630738523</v>
      </c>
      <c r="Q208" s="69">
        <f t="shared" si="21"/>
        <v>0.112916914181999</v>
      </c>
      <c r="R208" s="69">
        <f t="shared" si="22"/>
        <v>0.049818356131761</v>
      </c>
      <c r="S208" s="69">
        <f t="shared" si="23"/>
        <v>-0.0196</v>
      </c>
      <c r="T208" s="129"/>
      <c r="U208" s="47"/>
    </row>
    <row r="209" s="34" customFormat="1" spans="1:21">
      <c r="A209" s="47">
        <v>207</v>
      </c>
      <c r="B209" s="77">
        <v>391</v>
      </c>
      <c r="C209" s="79" t="s">
        <v>100</v>
      </c>
      <c r="D209" s="80" t="s">
        <v>96</v>
      </c>
      <c r="E209" s="48" t="s">
        <v>21</v>
      </c>
      <c r="F209" s="77">
        <v>7.14</v>
      </c>
      <c r="G209" s="81" t="s">
        <v>101</v>
      </c>
      <c r="H209" s="50">
        <v>81</v>
      </c>
      <c r="I209" s="50">
        <v>4037.82</v>
      </c>
      <c r="J209" s="64">
        <f t="shared" si="18"/>
        <v>1674.887736</v>
      </c>
      <c r="K209" s="65">
        <v>0.4148</v>
      </c>
      <c r="L209" s="66">
        <v>64.1</v>
      </c>
      <c r="M209" s="67">
        <v>5072.23366666667</v>
      </c>
      <c r="N209" s="67">
        <f t="shared" si="19"/>
        <v>1768.1806562</v>
      </c>
      <c r="O209" s="68">
        <v>0.3486</v>
      </c>
      <c r="P209" s="69">
        <f t="shared" si="20"/>
        <v>0.263650546021841</v>
      </c>
      <c r="Q209" s="69">
        <f t="shared" si="21"/>
        <v>-0.203936516857367</v>
      </c>
      <c r="R209" s="69">
        <f t="shared" si="22"/>
        <v>-0.05276209751129</v>
      </c>
      <c r="S209" s="69">
        <f t="shared" si="23"/>
        <v>0.0661999999999999</v>
      </c>
      <c r="T209" s="129"/>
      <c r="U209" s="47"/>
    </row>
    <row r="210" s="34" customFormat="1" spans="1:21">
      <c r="A210" s="47">
        <v>208</v>
      </c>
      <c r="B210" s="77">
        <v>391</v>
      </c>
      <c r="C210" s="79" t="s">
        <v>100</v>
      </c>
      <c r="D210" s="80" t="s">
        <v>96</v>
      </c>
      <c r="E210" s="48" t="s">
        <v>21</v>
      </c>
      <c r="F210" s="77">
        <v>7.21</v>
      </c>
      <c r="G210" s="81" t="s">
        <v>101</v>
      </c>
      <c r="H210" s="50">
        <v>68</v>
      </c>
      <c r="I210" s="50">
        <v>4860.29</v>
      </c>
      <c r="J210" s="64">
        <f t="shared" si="18"/>
        <v>1920.786608</v>
      </c>
      <c r="K210" s="65">
        <v>0.3952</v>
      </c>
      <c r="L210" s="66">
        <v>64.1</v>
      </c>
      <c r="M210" s="67">
        <v>5072.23366666667</v>
      </c>
      <c r="N210" s="67">
        <f t="shared" si="19"/>
        <v>1768.1806562</v>
      </c>
      <c r="O210" s="68">
        <v>0.3486</v>
      </c>
      <c r="P210" s="69">
        <f t="shared" si="20"/>
        <v>0.060842433697348</v>
      </c>
      <c r="Q210" s="69">
        <f t="shared" si="21"/>
        <v>-0.0417850754904108</v>
      </c>
      <c r="R210" s="69">
        <f t="shared" si="22"/>
        <v>0.0863067646763905</v>
      </c>
      <c r="S210" s="69">
        <f t="shared" si="23"/>
        <v>0.0466</v>
      </c>
      <c r="T210" s="129"/>
      <c r="U210" s="47"/>
    </row>
    <row r="211" s="34" customFormat="1" spans="1:21">
      <c r="A211" s="47">
        <v>209</v>
      </c>
      <c r="B211" s="77">
        <v>391</v>
      </c>
      <c r="C211" s="79" t="s">
        <v>100</v>
      </c>
      <c r="D211" s="80" t="s">
        <v>96</v>
      </c>
      <c r="E211" s="48" t="s">
        <v>21</v>
      </c>
      <c r="F211" s="77">
        <v>7.28</v>
      </c>
      <c r="G211" s="81" t="s">
        <v>101</v>
      </c>
      <c r="H211" s="50">
        <v>113</v>
      </c>
      <c r="I211" s="50">
        <v>10155.13</v>
      </c>
      <c r="J211" s="64">
        <f t="shared" si="18"/>
        <v>4192.037664</v>
      </c>
      <c r="K211" s="65">
        <v>0.4128</v>
      </c>
      <c r="L211" s="66">
        <v>64.1</v>
      </c>
      <c r="M211" s="67">
        <v>5072.23366666667</v>
      </c>
      <c r="N211" s="67">
        <f t="shared" si="19"/>
        <v>1768.1806562</v>
      </c>
      <c r="O211" s="68">
        <v>0.3486</v>
      </c>
      <c r="P211" s="69">
        <f t="shared" si="20"/>
        <v>0.762870514820593</v>
      </c>
      <c r="Q211" s="75">
        <f t="shared" si="21"/>
        <v>1.00210216393159</v>
      </c>
      <c r="R211" s="69">
        <f t="shared" si="22"/>
        <v>1.37081977415651</v>
      </c>
      <c r="S211" s="69">
        <f t="shared" si="23"/>
        <v>0.0642</v>
      </c>
      <c r="T211" s="87">
        <f>(J211-N211)*0.3</f>
        <v>727.157102339999</v>
      </c>
      <c r="U211" s="47"/>
    </row>
    <row r="212" s="34" customFormat="1" spans="1:21">
      <c r="A212" s="47">
        <v>210</v>
      </c>
      <c r="B212" s="77">
        <v>116919</v>
      </c>
      <c r="C212" s="79" t="s">
        <v>108</v>
      </c>
      <c r="D212" s="80" t="s">
        <v>96</v>
      </c>
      <c r="E212" s="48" t="s">
        <v>28</v>
      </c>
      <c r="F212" s="77">
        <v>7.7</v>
      </c>
      <c r="G212" s="81" t="s">
        <v>29</v>
      </c>
      <c r="H212" s="50">
        <v>89</v>
      </c>
      <c r="I212" s="50">
        <v>3202.26</v>
      </c>
      <c r="J212" s="64">
        <f t="shared" si="18"/>
        <v>1029.846816</v>
      </c>
      <c r="K212" s="65">
        <v>0.3216</v>
      </c>
      <c r="L212" s="66">
        <v>67.5</v>
      </c>
      <c r="M212" s="67">
        <v>4028.89366666667</v>
      </c>
      <c r="N212" s="67">
        <f t="shared" si="19"/>
        <v>1377.07585526667</v>
      </c>
      <c r="O212" s="68">
        <v>0.3418</v>
      </c>
      <c r="P212" s="69">
        <f t="shared" si="20"/>
        <v>0.318518518518519</v>
      </c>
      <c r="Q212" s="69">
        <f t="shared" si="21"/>
        <v>-0.205176342454972</v>
      </c>
      <c r="R212" s="69">
        <f t="shared" si="22"/>
        <v>-0.252149536961729</v>
      </c>
      <c r="S212" s="69">
        <f t="shared" si="23"/>
        <v>-0.0202000000000001</v>
      </c>
      <c r="T212" s="129"/>
      <c r="U212" s="47"/>
    </row>
    <row r="213" s="34" customFormat="1" spans="1:21">
      <c r="A213" s="47">
        <v>211</v>
      </c>
      <c r="B213" s="77">
        <v>549</v>
      </c>
      <c r="C213" s="79" t="s">
        <v>90</v>
      </c>
      <c r="D213" s="80" t="s">
        <v>72</v>
      </c>
      <c r="E213" s="48" t="s">
        <v>28</v>
      </c>
      <c r="F213" s="77">
        <v>7.8</v>
      </c>
      <c r="G213" s="84" t="s">
        <v>29</v>
      </c>
      <c r="H213" s="50">
        <v>49</v>
      </c>
      <c r="I213" s="50">
        <v>4061.66</v>
      </c>
      <c r="J213" s="64">
        <f t="shared" si="18"/>
        <v>1201.439028</v>
      </c>
      <c r="K213" s="65">
        <v>0.2958</v>
      </c>
      <c r="L213" s="66">
        <v>45.9666666666667</v>
      </c>
      <c r="M213" s="67">
        <v>3889.59633333333</v>
      </c>
      <c r="N213" s="67">
        <f t="shared" si="19"/>
        <v>1102.31160086667</v>
      </c>
      <c r="O213" s="68">
        <v>0.2834</v>
      </c>
      <c r="P213" s="69">
        <f t="shared" si="20"/>
        <v>0.0659898477157353</v>
      </c>
      <c r="Q213" s="69">
        <f t="shared" si="21"/>
        <v>0.0442368955338904</v>
      </c>
      <c r="R213" s="69">
        <f t="shared" si="22"/>
        <v>0.0899268655572506</v>
      </c>
      <c r="S213" s="69">
        <f t="shared" si="23"/>
        <v>0.0124</v>
      </c>
      <c r="T213" s="129"/>
      <c r="U213" s="47"/>
    </row>
    <row r="214" s="34" customFormat="1" spans="1:21">
      <c r="A214" s="47">
        <v>212</v>
      </c>
      <c r="B214" s="77">
        <v>549</v>
      </c>
      <c r="C214" s="79" t="s">
        <v>90</v>
      </c>
      <c r="D214" s="80" t="s">
        <v>72</v>
      </c>
      <c r="E214" s="48" t="s">
        <v>28</v>
      </c>
      <c r="F214" s="77">
        <v>7.16</v>
      </c>
      <c r="G214" s="84" t="s">
        <v>29</v>
      </c>
      <c r="H214" s="50">
        <v>36</v>
      </c>
      <c r="I214" s="50">
        <v>2628.58</v>
      </c>
      <c r="J214" s="64">
        <f t="shared" si="18"/>
        <v>684.219374</v>
      </c>
      <c r="K214" s="65">
        <v>0.2603</v>
      </c>
      <c r="L214" s="66">
        <v>45.9666666666667</v>
      </c>
      <c r="M214" s="67">
        <v>3889.59633333333</v>
      </c>
      <c r="N214" s="67">
        <f t="shared" si="19"/>
        <v>1102.31160086667</v>
      </c>
      <c r="O214" s="68">
        <v>0.2834</v>
      </c>
      <c r="P214" s="69">
        <f t="shared" si="20"/>
        <v>-0.216823785351705</v>
      </c>
      <c r="Q214" s="69">
        <f t="shared" si="21"/>
        <v>-0.324202365815338</v>
      </c>
      <c r="R214" s="69">
        <f t="shared" si="22"/>
        <v>-0.379286788361794</v>
      </c>
      <c r="S214" s="69">
        <f t="shared" si="23"/>
        <v>-0.0231</v>
      </c>
      <c r="T214" s="129"/>
      <c r="U214" s="47"/>
    </row>
    <row r="215" s="34" customFormat="1" spans="1:21">
      <c r="A215" s="47">
        <v>213</v>
      </c>
      <c r="B215" s="77">
        <v>549</v>
      </c>
      <c r="C215" s="79" t="s">
        <v>90</v>
      </c>
      <c r="D215" s="80" t="s">
        <v>72</v>
      </c>
      <c r="E215" s="48" t="s">
        <v>28</v>
      </c>
      <c r="F215" s="77">
        <v>7.22</v>
      </c>
      <c r="G215" s="84" t="s">
        <v>29</v>
      </c>
      <c r="H215" s="50">
        <v>48</v>
      </c>
      <c r="I215" s="50">
        <v>4336.21</v>
      </c>
      <c r="J215" s="64">
        <f t="shared" si="18"/>
        <v>1165.573248</v>
      </c>
      <c r="K215" s="65">
        <v>0.2688</v>
      </c>
      <c r="L215" s="66">
        <v>45.9666666666667</v>
      </c>
      <c r="M215" s="67">
        <v>3889.59633333333</v>
      </c>
      <c r="N215" s="67">
        <f t="shared" si="19"/>
        <v>1102.31160086667</v>
      </c>
      <c r="O215" s="68">
        <v>0.2834</v>
      </c>
      <c r="P215" s="69">
        <f t="shared" si="20"/>
        <v>0.0442349528643938</v>
      </c>
      <c r="Q215" s="69">
        <f t="shared" si="21"/>
        <v>0.114822626409648</v>
      </c>
      <c r="R215" s="69">
        <f t="shared" si="22"/>
        <v>0.0573899858112682</v>
      </c>
      <c r="S215" s="69">
        <f t="shared" si="23"/>
        <v>-0.0146</v>
      </c>
      <c r="T215" s="129"/>
      <c r="U215" s="47"/>
    </row>
    <row r="216" s="34" customFormat="1" spans="1:21">
      <c r="A216" s="47">
        <v>214</v>
      </c>
      <c r="B216" s="77">
        <v>549</v>
      </c>
      <c r="C216" s="79" t="s">
        <v>90</v>
      </c>
      <c r="D216" s="80" t="s">
        <v>72</v>
      </c>
      <c r="E216" s="48" t="s">
        <v>28</v>
      </c>
      <c r="F216" s="77">
        <v>7.29</v>
      </c>
      <c r="G216" s="84" t="s">
        <v>29</v>
      </c>
      <c r="H216" s="50">
        <v>68</v>
      </c>
      <c r="I216" s="50">
        <v>4374.7</v>
      </c>
      <c r="J216" s="64">
        <f t="shared" si="18"/>
        <v>1581.01658</v>
      </c>
      <c r="K216" s="65">
        <v>0.3614</v>
      </c>
      <c r="L216" s="66">
        <v>45.9666666666667</v>
      </c>
      <c r="M216" s="67">
        <v>3889.59633333333</v>
      </c>
      <c r="N216" s="67">
        <f t="shared" si="19"/>
        <v>1102.31160086667</v>
      </c>
      <c r="O216" s="68">
        <v>0.2834</v>
      </c>
      <c r="P216" s="69">
        <f t="shared" si="20"/>
        <v>0.479332849891225</v>
      </c>
      <c r="Q216" s="69">
        <f t="shared" si="21"/>
        <v>0.124718254824902</v>
      </c>
      <c r="R216" s="69">
        <f t="shared" si="22"/>
        <v>0.434273737804233</v>
      </c>
      <c r="S216" s="69">
        <f t="shared" si="23"/>
        <v>0.078</v>
      </c>
      <c r="T216" s="129"/>
      <c r="U216" s="47"/>
    </row>
    <row r="217" s="34" customFormat="1" spans="1:21">
      <c r="A217" s="47">
        <v>215</v>
      </c>
      <c r="B217" s="77">
        <v>115971</v>
      </c>
      <c r="C217" s="79" t="s">
        <v>109</v>
      </c>
      <c r="D217" s="80" t="s">
        <v>96</v>
      </c>
      <c r="E217" s="48" t="s">
        <v>28</v>
      </c>
      <c r="F217" s="77">
        <v>7.1</v>
      </c>
      <c r="G217" s="81" t="s">
        <v>110</v>
      </c>
      <c r="H217" s="50">
        <v>50</v>
      </c>
      <c r="I217" s="50">
        <v>3005.3</v>
      </c>
      <c r="J217" s="64">
        <f t="shared" si="18"/>
        <v>1151.0299</v>
      </c>
      <c r="K217" s="65">
        <v>0.383</v>
      </c>
      <c r="L217" s="66">
        <v>56.8</v>
      </c>
      <c r="M217" s="67">
        <v>3530.53066666667</v>
      </c>
      <c r="N217" s="67">
        <f t="shared" si="19"/>
        <v>1062.68973066667</v>
      </c>
      <c r="O217" s="68">
        <v>0.301</v>
      </c>
      <c r="P217" s="69">
        <f t="shared" si="20"/>
        <v>-0.119718309859155</v>
      </c>
      <c r="Q217" s="69">
        <f t="shared" si="21"/>
        <v>-0.1487681927325</v>
      </c>
      <c r="R217" s="69">
        <f t="shared" si="22"/>
        <v>0.083128844463297</v>
      </c>
      <c r="S217" s="69">
        <f t="shared" si="23"/>
        <v>0.082</v>
      </c>
      <c r="T217" s="129"/>
      <c r="U217" s="47"/>
    </row>
    <row r="218" s="34" customFormat="1" spans="1:21">
      <c r="A218" s="47">
        <v>216</v>
      </c>
      <c r="B218" s="77">
        <v>116919</v>
      </c>
      <c r="C218" s="79" t="s">
        <v>108</v>
      </c>
      <c r="D218" s="80" t="s">
        <v>96</v>
      </c>
      <c r="E218" s="48" t="s">
        <v>28</v>
      </c>
      <c r="F218" s="77">
        <v>7.14</v>
      </c>
      <c r="G218" s="81" t="s">
        <v>29</v>
      </c>
      <c r="H218" s="50">
        <v>73</v>
      </c>
      <c r="I218" s="50">
        <v>4433.07</v>
      </c>
      <c r="J218" s="64">
        <f t="shared" si="18"/>
        <v>1650.431961</v>
      </c>
      <c r="K218" s="65">
        <v>0.3723</v>
      </c>
      <c r="L218" s="66">
        <v>67.5</v>
      </c>
      <c r="M218" s="67">
        <v>4028.89366666667</v>
      </c>
      <c r="N218" s="67">
        <f t="shared" si="19"/>
        <v>1377.07585526667</v>
      </c>
      <c r="O218" s="68">
        <v>0.3418</v>
      </c>
      <c r="P218" s="69">
        <f t="shared" si="20"/>
        <v>0.0814814814814815</v>
      </c>
      <c r="Q218" s="69">
        <f t="shared" si="21"/>
        <v>0.100319434259909</v>
      </c>
      <c r="R218" s="69">
        <f t="shared" si="22"/>
        <v>0.198504755339274</v>
      </c>
      <c r="S218" s="69">
        <f t="shared" si="23"/>
        <v>0.0305</v>
      </c>
      <c r="T218" s="129"/>
      <c r="U218" s="47"/>
    </row>
    <row r="219" s="34" customFormat="1" spans="1:21">
      <c r="A219" s="47">
        <v>217</v>
      </c>
      <c r="B219" s="77">
        <v>116919</v>
      </c>
      <c r="C219" s="79" t="s">
        <v>108</v>
      </c>
      <c r="D219" s="80" t="s">
        <v>96</v>
      </c>
      <c r="E219" s="48" t="s">
        <v>28</v>
      </c>
      <c r="F219" s="83">
        <v>7.21</v>
      </c>
      <c r="G219" s="81" t="s">
        <v>29</v>
      </c>
      <c r="H219" s="50">
        <v>102</v>
      </c>
      <c r="I219" s="50">
        <v>7170.22</v>
      </c>
      <c r="J219" s="64">
        <f t="shared" si="18"/>
        <v>1993.32116</v>
      </c>
      <c r="K219" s="65">
        <v>0.278</v>
      </c>
      <c r="L219" s="66">
        <v>67.5</v>
      </c>
      <c r="M219" s="67">
        <v>4028.89366666667</v>
      </c>
      <c r="N219" s="67">
        <f t="shared" si="19"/>
        <v>1377.07585526667</v>
      </c>
      <c r="O219" s="68">
        <v>0.3418</v>
      </c>
      <c r="P219" s="69">
        <f t="shared" si="20"/>
        <v>0.511111111111111</v>
      </c>
      <c r="Q219" s="75">
        <f t="shared" si="21"/>
        <v>0.779699489049143</v>
      </c>
      <c r="R219" s="69">
        <f t="shared" si="22"/>
        <v>0.44750280267894</v>
      </c>
      <c r="S219" s="69">
        <f t="shared" si="23"/>
        <v>-0.0638</v>
      </c>
      <c r="T219" s="87">
        <v>0</v>
      </c>
      <c r="U219" s="54" t="s">
        <v>26</v>
      </c>
    </row>
    <row r="220" s="34" customFormat="1" spans="1:21">
      <c r="A220" s="47">
        <v>218</v>
      </c>
      <c r="B220" s="77">
        <v>116919</v>
      </c>
      <c r="C220" s="79" t="s">
        <v>108</v>
      </c>
      <c r="D220" s="80" t="s">
        <v>96</v>
      </c>
      <c r="E220" s="48" t="s">
        <v>28</v>
      </c>
      <c r="F220" s="77">
        <v>7.28</v>
      </c>
      <c r="G220" s="81" t="s">
        <v>29</v>
      </c>
      <c r="H220" s="50">
        <v>158</v>
      </c>
      <c r="I220" s="50">
        <v>8124.9</v>
      </c>
      <c r="J220" s="64">
        <f t="shared" si="18"/>
        <v>3539.20644</v>
      </c>
      <c r="K220" s="65">
        <v>0.4356</v>
      </c>
      <c r="L220" s="66">
        <v>67.5</v>
      </c>
      <c r="M220" s="67">
        <v>4028.89366666667</v>
      </c>
      <c r="N220" s="67">
        <f t="shared" si="19"/>
        <v>1377.07585526667</v>
      </c>
      <c r="O220" s="68">
        <v>0.3418</v>
      </c>
      <c r="P220" s="69">
        <f t="shared" si="20"/>
        <v>1.34074074074074</v>
      </c>
      <c r="Q220" s="75">
        <f t="shared" si="21"/>
        <v>1.01665784014652</v>
      </c>
      <c r="R220" s="69">
        <f t="shared" si="22"/>
        <v>1.57008822459867</v>
      </c>
      <c r="S220" s="69">
        <f t="shared" si="23"/>
        <v>0.0938</v>
      </c>
      <c r="T220" s="87">
        <f>(J220-N220)*0.3</f>
        <v>648.63917542</v>
      </c>
      <c r="U220" s="47"/>
    </row>
    <row r="221" s="34" customFormat="1" spans="1:21">
      <c r="A221" s="47">
        <v>219</v>
      </c>
      <c r="B221" s="77">
        <v>116919</v>
      </c>
      <c r="C221" s="79" t="s">
        <v>108</v>
      </c>
      <c r="D221" s="80" t="s">
        <v>96</v>
      </c>
      <c r="E221" s="48" t="s">
        <v>28</v>
      </c>
      <c r="F221" s="77">
        <v>7.3</v>
      </c>
      <c r="G221" s="81" t="s">
        <v>29</v>
      </c>
      <c r="H221" s="50">
        <v>100</v>
      </c>
      <c r="I221" s="50">
        <v>4118.58</v>
      </c>
      <c r="J221" s="64">
        <f t="shared" si="18"/>
        <v>1457.153604</v>
      </c>
      <c r="K221" s="65">
        <v>0.3538</v>
      </c>
      <c r="L221" s="66">
        <v>67.5</v>
      </c>
      <c r="M221" s="67">
        <v>4028.89366666667</v>
      </c>
      <c r="N221" s="67">
        <f t="shared" si="19"/>
        <v>1377.07585526667</v>
      </c>
      <c r="O221" s="68">
        <v>0.3418</v>
      </c>
      <c r="P221" s="69">
        <f t="shared" si="20"/>
        <v>0.481481481481481</v>
      </c>
      <c r="Q221" s="69">
        <f t="shared" si="21"/>
        <v>0.0222607844121963</v>
      </c>
      <c r="R221" s="69">
        <f t="shared" si="22"/>
        <v>0.0581505720451583</v>
      </c>
      <c r="S221" s="69">
        <f t="shared" si="23"/>
        <v>0.012</v>
      </c>
      <c r="T221" s="129"/>
      <c r="U221" s="47"/>
    </row>
    <row r="222" s="34" customFormat="1" spans="1:21">
      <c r="A222" s="47">
        <v>220</v>
      </c>
      <c r="B222" s="77">
        <v>116919</v>
      </c>
      <c r="C222" s="79" t="s">
        <v>108</v>
      </c>
      <c r="D222" s="80" t="s">
        <v>96</v>
      </c>
      <c r="E222" s="48" t="s">
        <v>28</v>
      </c>
      <c r="F222" s="85">
        <v>7.1</v>
      </c>
      <c r="G222" s="81" t="s">
        <v>29</v>
      </c>
      <c r="H222" s="50">
        <v>103</v>
      </c>
      <c r="I222" s="50">
        <v>4225.01</v>
      </c>
      <c r="J222" s="64">
        <f t="shared" si="18"/>
        <v>1463.120963</v>
      </c>
      <c r="K222" s="65">
        <v>0.3463</v>
      </c>
      <c r="L222" s="66">
        <v>67.5</v>
      </c>
      <c r="M222" s="67">
        <v>4028.89366666667</v>
      </c>
      <c r="N222" s="67">
        <f t="shared" si="19"/>
        <v>1377.07585526667</v>
      </c>
      <c r="O222" s="68">
        <v>0.3418</v>
      </c>
      <c r="P222" s="69">
        <f t="shared" si="20"/>
        <v>0.525925925925926</v>
      </c>
      <c r="Q222" s="69">
        <f t="shared" si="21"/>
        <v>0.0486774657161871</v>
      </c>
      <c r="R222" s="69">
        <f t="shared" si="22"/>
        <v>0.062483927377167</v>
      </c>
      <c r="S222" s="69">
        <f t="shared" si="23"/>
        <v>0.00450000000000006</v>
      </c>
      <c r="T222" s="129"/>
      <c r="U222" s="47"/>
    </row>
    <row r="223" s="34" customFormat="1" spans="1:21">
      <c r="A223" s="47">
        <v>221</v>
      </c>
      <c r="B223" s="77">
        <v>116919</v>
      </c>
      <c r="C223" s="79" t="s">
        <v>108</v>
      </c>
      <c r="D223" s="80" t="s">
        <v>96</v>
      </c>
      <c r="E223" s="48" t="s">
        <v>28</v>
      </c>
      <c r="F223" s="83">
        <v>7.17</v>
      </c>
      <c r="G223" s="81" t="s">
        <v>29</v>
      </c>
      <c r="H223" s="50">
        <v>98</v>
      </c>
      <c r="I223" s="50">
        <v>8222.84</v>
      </c>
      <c r="J223" s="64">
        <f t="shared" si="18"/>
        <v>2006.37296</v>
      </c>
      <c r="K223" s="65">
        <v>0.244</v>
      </c>
      <c r="L223" s="66">
        <v>67.5</v>
      </c>
      <c r="M223" s="67">
        <v>4028.89366666667</v>
      </c>
      <c r="N223" s="67">
        <f t="shared" si="19"/>
        <v>1377.07585526667</v>
      </c>
      <c r="O223" s="68">
        <v>0.3418</v>
      </c>
      <c r="P223" s="69">
        <f t="shared" si="20"/>
        <v>0.451851851851852</v>
      </c>
      <c r="Q223" s="75">
        <f t="shared" si="21"/>
        <v>1.04096724319935</v>
      </c>
      <c r="R223" s="69">
        <f t="shared" si="22"/>
        <v>0.456980711938683</v>
      </c>
      <c r="S223" s="69">
        <f t="shared" si="23"/>
        <v>-0.0978</v>
      </c>
      <c r="T223" s="87">
        <v>0</v>
      </c>
      <c r="U223" s="54" t="s">
        <v>26</v>
      </c>
    </row>
    <row r="224" s="34" customFormat="1" spans="1:21">
      <c r="A224" s="47">
        <v>222</v>
      </c>
      <c r="B224" s="77">
        <v>116919</v>
      </c>
      <c r="C224" s="79" t="s">
        <v>108</v>
      </c>
      <c r="D224" s="80" t="s">
        <v>96</v>
      </c>
      <c r="E224" s="48" t="s">
        <v>28</v>
      </c>
      <c r="F224" s="77">
        <v>7.24</v>
      </c>
      <c r="G224" s="81" t="s">
        <v>29</v>
      </c>
      <c r="H224" s="50">
        <v>111</v>
      </c>
      <c r="I224" s="50">
        <v>4182.58</v>
      </c>
      <c r="J224" s="64">
        <f t="shared" si="18"/>
        <v>1476.45074</v>
      </c>
      <c r="K224" s="65">
        <v>0.353</v>
      </c>
      <c r="L224" s="66">
        <v>67.5</v>
      </c>
      <c r="M224" s="67">
        <v>4028.89366666667</v>
      </c>
      <c r="N224" s="67">
        <f t="shared" si="19"/>
        <v>1377.07585526667</v>
      </c>
      <c r="O224" s="68">
        <v>0.3418</v>
      </c>
      <c r="P224" s="69">
        <f t="shared" si="20"/>
        <v>0.644444444444444</v>
      </c>
      <c r="Q224" s="69">
        <f t="shared" si="21"/>
        <v>0.0381460386023251</v>
      </c>
      <c r="R224" s="69">
        <f t="shared" si="22"/>
        <v>0.0721636969766553</v>
      </c>
      <c r="S224" s="69">
        <f t="shared" si="23"/>
        <v>0.0112</v>
      </c>
      <c r="T224" s="129"/>
      <c r="U224" s="47"/>
    </row>
    <row r="225" s="34" customFormat="1" spans="1:21">
      <c r="A225" s="47">
        <v>223</v>
      </c>
      <c r="B225" s="77">
        <v>116919</v>
      </c>
      <c r="C225" s="79" t="s">
        <v>108</v>
      </c>
      <c r="D225" s="80" t="s">
        <v>96</v>
      </c>
      <c r="E225" s="48" t="s">
        <v>28</v>
      </c>
      <c r="F225" s="77">
        <v>7.31</v>
      </c>
      <c r="G225" s="81" t="s">
        <v>29</v>
      </c>
      <c r="H225" s="50">
        <v>74</v>
      </c>
      <c r="I225" s="50">
        <v>3618.51</v>
      </c>
      <c r="J225" s="64">
        <f t="shared" si="18"/>
        <v>994.004697</v>
      </c>
      <c r="K225" s="65">
        <v>0.2747</v>
      </c>
      <c r="L225" s="66">
        <v>67.5</v>
      </c>
      <c r="M225" s="67">
        <v>4028.89366666667</v>
      </c>
      <c r="N225" s="67">
        <f t="shared" si="19"/>
        <v>1377.07585526667</v>
      </c>
      <c r="O225" s="68">
        <v>0.3418</v>
      </c>
      <c r="P225" s="69">
        <f t="shared" si="20"/>
        <v>0.0962962962962963</v>
      </c>
      <c r="Q225" s="69">
        <f t="shared" si="21"/>
        <v>-0.101860138444955</v>
      </c>
      <c r="R225" s="69">
        <f t="shared" si="22"/>
        <v>-0.278177238241162</v>
      </c>
      <c r="S225" s="69">
        <f t="shared" si="23"/>
        <v>-0.0671</v>
      </c>
      <c r="T225" s="129"/>
      <c r="U225" s="47"/>
    </row>
    <row r="226" s="34" customFormat="1" spans="1:21">
      <c r="A226" s="47">
        <v>224</v>
      </c>
      <c r="B226" s="77">
        <v>117184</v>
      </c>
      <c r="C226" s="79" t="s">
        <v>111</v>
      </c>
      <c r="D226" s="80" t="s">
        <v>96</v>
      </c>
      <c r="E226" s="48" t="s">
        <v>21</v>
      </c>
      <c r="F226" s="77">
        <v>7.7</v>
      </c>
      <c r="G226" s="81" t="s">
        <v>97</v>
      </c>
      <c r="H226" s="50">
        <v>107</v>
      </c>
      <c r="I226" s="50">
        <v>6390.31</v>
      </c>
      <c r="J226" s="64">
        <f t="shared" si="18"/>
        <v>2529.923729</v>
      </c>
      <c r="K226" s="65">
        <v>0.3959</v>
      </c>
      <c r="L226" s="66">
        <v>117.166666666667</v>
      </c>
      <c r="M226" s="67">
        <v>5791.65633333333</v>
      </c>
      <c r="N226" s="67">
        <f t="shared" si="19"/>
        <v>2065.30464846667</v>
      </c>
      <c r="O226" s="68">
        <v>0.3566</v>
      </c>
      <c r="P226" s="69">
        <f t="shared" si="20"/>
        <v>-0.0867709815078262</v>
      </c>
      <c r="Q226" s="69">
        <f t="shared" si="21"/>
        <v>0.103364846291237</v>
      </c>
      <c r="R226" s="69">
        <f t="shared" si="22"/>
        <v>0.224963944606565</v>
      </c>
      <c r="S226" s="69">
        <f t="shared" si="23"/>
        <v>0.0393000000000001</v>
      </c>
      <c r="T226" s="129"/>
      <c r="U226" s="47"/>
    </row>
    <row r="227" s="34" customFormat="1" spans="1:21">
      <c r="A227" s="47">
        <v>225</v>
      </c>
      <c r="B227" s="77">
        <v>117184</v>
      </c>
      <c r="C227" s="79" t="s">
        <v>111</v>
      </c>
      <c r="D227" s="80" t="s">
        <v>96</v>
      </c>
      <c r="E227" s="48" t="s">
        <v>21</v>
      </c>
      <c r="F227" s="77">
        <v>7.14</v>
      </c>
      <c r="G227" s="81" t="s">
        <v>97</v>
      </c>
      <c r="H227" s="50">
        <v>97</v>
      </c>
      <c r="I227" s="50">
        <v>4523.2</v>
      </c>
      <c r="J227" s="64">
        <f t="shared" si="18"/>
        <v>1737.81344</v>
      </c>
      <c r="K227" s="65">
        <v>0.3842</v>
      </c>
      <c r="L227" s="66">
        <v>117.166666666667</v>
      </c>
      <c r="M227" s="67">
        <v>5791.65633333333</v>
      </c>
      <c r="N227" s="67">
        <f t="shared" si="19"/>
        <v>2065.30464846667</v>
      </c>
      <c r="O227" s="68">
        <v>0.3566</v>
      </c>
      <c r="P227" s="69">
        <f t="shared" si="20"/>
        <v>-0.172119487908964</v>
      </c>
      <c r="Q227" s="69">
        <f t="shared" si="21"/>
        <v>-0.219014433925033</v>
      </c>
      <c r="R227" s="69">
        <f t="shared" si="22"/>
        <v>-0.158567990785187</v>
      </c>
      <c r="S227" s="69">
        <f t="shared" si="23"/>
        <v>0.0276000000000001</v>
      </c>
      <c r="T227" s="129"/>
      <c r="U227" s="47"/>
    </row>
    <row r="228" s="34" customFormat="1" spans="1:21">
      <c r="A228" s="47">
        <v>226</v>
      </c>
      <c r="B228" s="77">
        <v>117184</v>
      </c>
      <c r="C228" s="79" t="s">
        <v>111</v>
      </c>
      <c r="D228" s="80" t="s">
        <v>96</v>
      </c>
      <c r="E228" s="48" t="s">
        <v>21</v>
      </c>
      <c r="F228" s="77">
        <v>7.21</v>
      </c>
      <c r="G228" s="81" t="s">
        <v>97</v>
      </c>
      <c r="H228" s="50">
        <v>111</v>
      </c>
      <c r="I228" s="50">
        <v>6889.56</v>
      </c>
      <c r="J228" s="64">
        <f t="shared" si="18"/>
        <v>2152.298544</v>
      </c>
      <c r="K228" s="65">
        <v>0.3124</v>
      </c>
      <c r="L228" s="66">
        <v>117.166666666667</v>
      </c>
      <c r="M228" s="67">
        <v>5791.65633333333</v>
      </c>
      <c r="N228" s="67">
        <f t="shared" si="19"/>
        <v>2065.30464846667</v>
      </c>
      <c r="O228" s="68">
        <v>0.3566</v>
      </c>
      <c r="P228" s="69">
        <f t="shared" si="20"/>
        <v>-0.0526315789473711</v>
      </c>
      <c r="Q228" s="69">
        <f t="shared" si="21"/>
        <v>0.189566438938683</v>
      </c>
      <c r="R228" s="69">
        <f t="shared" si="22"/>
        <v>0.0421215802704562</v>
      </c>
      <c r="S228" s="69">
        <f t="shared" si="23"/>
        <v>-0.0442</v>
      </c>
      <c r="T228" s="129"/>
      <c r="U228" s="47"/>
    </row>
    <row r="229" s="34" customFormat="1" spans="1:21">
      <c r="A229" s="47">
        <v>227</v>
      </c>
      <c r="B229" s="77">
        <v>117184</v>
      </c>
      <c r="C229" s="79" t="s">
        <v>111</v>
      </c>
      <c r="D229" s="80" t="s">
        <v>96</v>
      </c>
      <c r="E229" s="48" t="s">
        <v>21</v>
      </c>
      <c r="F229" s="77">
        <v>7.28</v>
      </c>
      <c r="G229" s="81" t="s">
        <v>97</v>
      </c>
      <c r="H229" s="50">
        <v>180</v>
      </c>
      <c r="I229" s="50">
        <v>9468.46</v>
      </c>
      <c r="J229" s="64">
        <f t="shared" si="18"/>
        <v>3214.54217</v>
      </c>
      <c r="K229" s="65">
        <v>0.3395</v>
      </c>
      <c r="L229" s="66">
        <v>117.166666666667</v>
      </c>
      <c r="M229" s="67">
        <v>5791.65633333333</v>
      </c>
      <c r="N229" s="67">
        <f t="shared" si="19"/>
        <v>2065.30464846667</v>
      </c>
      <c r="O229" s="68">
        <v>0.3566</v>
      </c>
      <c r="P229" s="69">
        <f t="shared" si="20"/>
        <v>0.536273115220479</v>
      </c>
      <c r="Q229" s="75">
        <f t="shared" si="21"/>
        <v>0.634844931234123</v>
      </c>
      <c r="R229" s="69">
        <f t="shared" si="22"/>
        <v>0.556449394711118</v>
      </c>
      <c r="S229" s="69">
        <f t="shared" si="23"/>
        <v>-0.0170999999999999</v>
      </c>
      <c r="T229" s="87">
        <f>(J229-N229)*0.2</f>
        <v>229.847504306667</v>
      </c>
      <c r="U229" s="47"/>
    </row>
    <row r="230" s="34" customFormat="1" spans="1:21">
      <c r="A230" s="47">
        <v>228</v>
      </c>
      <c r="B230" s="77">
        <v>117184</v>
      </c>
      <c r="C230" s="79" t="s">
        <v>111</v>
      </c>
      <c r="D230" s="80" t="s">
        <v>96</v>
      </c>
      <c r="E230" s="48" t="s">
        <v>21</v>
      </c>
      <c r="F230" s="77">
        <v>7.4</v>
      </c>
      <c r="G230" s="81" t="s">
        <v>97</v>
      </c>
      <c r="H230" s="50">
        <v>152</v>
      </c>
      <c r="I230" s="50">
        <v>5162.2</v>
      </c>
      <c r="J230" s="64">
        <f t="shared" si="18"/>
        <v>1827.93502</v>
      </c>
      <c r="K230" s="65">
        <v>0.3541</v>
      </c>
      <c r="L230" s="66">
        <v>117.166666666667</v>
      </c>
      <c r="M230" s="67">
        <v>5791.65633333333</v>
      </c>
      <c r="N230" s="67">
        <f t="shared" si="19"/>
        <v>2065.30464846667</v>
      </c>
      <c r="O230" s="68">
        <v>0.3566</v>
      </c>
      <c r="P230" s="69">
        <f t="shared" si="20"/>
        <v>0.297297297297294</v>
      </c>
      <c r="Q230" s="69">
        <f t="shared" si="21"/>
        <v>-0.108683301823444</v>
      </c>
      <c r="R230" s="69">
        <f t="shared" si="22"/>
        <v>-0.11493201675738</v>
      </c>
      <c r="S230" s="69">
        <f t="shared" si="23"/>
        <v>-0.0025</v>
      </c>
      <c r="T230" s="129"/>
      <c r="U230" s="47"/>
    </row>
    <row r="231" s="34" customFormat="1" spans="1:21">
      <c r="A231" s="47">
        <v>229</v>
      </c>
      <c r="B231" s="77">
        <v>117184</v>
      </c>
      <c r="C231" s="79" t="s">
        <v>111</v>
      </c>
      <c r="D231" s="80" t="s">
        <v>96</v>
      </c>
      <c r="E231" s="48" t="s">
        <v>21</v>
      </c>
      <c r="F231" s="77">
        <v>7.11</v>
      </c>
      <c r="G231" s="81" t="s">
        <v>97</v>
      </c>
      <c r="H231" s="50">
        <v>104</v>
      </c>
      <c r="I231" s="50">
        <v>5078.38</v>
      </c>
      <c r="J231" s="64">
        <f t="shared" si="18"/>
        <v>1866.30465</v>
      </c>
      <c r="K231" s="65">
        <v>0.3675</v>
      </c>
      <c r="L231" s="66">
        <v>117.166666666667</v>
      </c>
      <c r="M231" s="67">
        <v>5791.65633333333</v>
      </c>
      <c r="N231" s="67">
        <f t="shared" si="19"/>
        <v>2065.30464846667</v>
      </c>
      <c r="O231" s="68">
        <v>0.3566</v>
      </c>
      <c r="P231" s="69">
        <f t="shared" si="20"/>
        <v>-0.112375533428168</v>
      </c>
      <c r="Q231" s="69">
        <f t="shared" si="21"/>
        <v>-0.123155845630573</v>
      </c>
      <c r="R231" s="69">
        <f t="shared" si="22"/>
        <v>-0.0963538229647659</v>
      </c>
      <c r="S231" s="69">
        <f t="shared" si="23"/>
        <v>0.0109</v>
      </c>
      <c r="T231" s="129"/>
      <c r="U231" s="47"/>
    </row>
    <row r="232" s="34" customFormat="1" spans="1:21">
      <c r="A232" s="47">
        <v>230</v>
      </c>
      <c r="B232" s="77">
        <v>117184</v>
      </c>
      <c r="C232" s="79" t="s">
        <v>111</v>
      </c>
      <c r="D232" s="80" t="s">
        <v>96</v>
      </c>
      <c r="E232" s="48" t="s">
        <v>21</v>
      </c>
      <c r="F232" s="77">
        <v>7.18</v>
      </c>
      <c r="G232" s="81" t="s">
        <v>97</v>
      </c>
      <c r="H232" s="50">
        <v>121</v>
      </c>
      <c r="I232" s="50">
        <v>10302</v>
      </c>
      <c r="J232" s="64">
        <f t="shared" si="18"/>
        <v>2945.3418</v>
      </c>
      <c r="K232" s="65">
        <v>0.2859</v>
      </c>
      <c r="L232" s="66">
        <v>117.166666666667</v>
      </c>
      <c r="M232" s="67">
        <v>5791.65633333333</v>
      </c>
      <c r="N232" s="67">
        <f t="shared" si="19"/>
        <v>2065.30464846667</v>
      </c>
      <c r="O232" s="68">
        <v>0.3566</v>
      </c>
      <c r="P232" s="69">
        <f t="shared" si="20"/>
        <v>0.0327169274537666</v>
      </c>
      <c r="Q232" s="75">
        <f t="shared" si="21"/>
        <v>0.778765763553306</v>
      </c>
      <c r="R232" s="69">
        <f t="shared" si="22"/>
        <v>0.4261052490182</v>
      </c>
      <c r="S232" s="69">
        <f t="shared" si="23"/>
        <v>-0.0707</v>
      </c>
      <c r="T232" s="87">
        <f>(J232-N232)*0.2</f>
        <v>176.007430306667</v>
      </c>
      <c r="U232" s="47"/>
    </row>
    <row r="233" s="34" customFormat="1" spans="1:21">
      <c r="A233" s="47">
        <v>231</v>
      </c>
      <c r="B233" s="77">
        <v>117184</v>
      </c>
      <c r="C233" s="79" t="s">
        <v>111</v>
      </c>
      <c r="D233" s="80" t="s">
        <v>96</v>
      </c>
      <c r="E233" s="48" t="s">
        <v>21</v>
      </c>
      <c r="F233" s="77">
        <v>7.25</v>
      </c>
      <c r="G233" s="81" t="s">
        <v>97</v>
      </c>
      <c r="H233" s="50">
        <v>107</v>
      </c>
      <c r="I233" s="50">
        <v>4918.33</v>
      </c>
      <c r="J233" s="64">
        <f t="shared" si="18"/>
        <v>2437.032515</v>
      </c>
      <c r="K233" s="65">
        <v>0.4955</v>
      </c>
      <c r="L233" s="66">
        <v>117.166666666667</v>
      </c>
      <c r="M233" s="67">
        <v>5791.65633333333</v>
      </c>
      <c r="N233" s="67">
        <f t="shared" si="19"/>
        <v>2065.30464846667</v>
      </c>
      <c r="O233" s="68">
        <v>0.3566</v>
      </c>
      <c r="P233" s="69">
        <f t="shared" si="20"/>
        <v>-0.0867709815078262</v>
      </c>
      <c r="Q233" s="69">
        <f t="shared" si="21"/>
        <v>-0.150790427309539</v>
      </c>
      <c r="R233" s="69">
        <f t="shared" si="22"/>
        <v>0.179986941301524</v>
      </c>
      <c r="S233" s="69">
        <f t="shared" si="23"/>
        <v>0.1389</v>
      </c>
      <c r="T233" s="129"/>
      <c r="U233" s="47"/>
    </row>
    <row r="234" s="34" customFormat="1" spans="1:21">
      <c r="A234" s="47">
        <v>232</v>
      </c>
      <c r="B234" s="77">
        <v>747</v>
      </c>
      <c r="C234" s="79" t="s">
        <v>112</v>
      </c>
      <c r="D234" s="80" t="s">
        <v>96</v>
      </c>
      <c r="E234" s="48" t="s">
        <v>21</v>
      </c>
      <c r="F234" s="77">
        <v>7.7</v>
      </c>
      <c r="G234" s="81" t="s">
        <v>22</v>
      </c>
      <c r="H234" s="50">
        <v>64</v>
      </c>
      <c r="I234" s="50">
        <v>6967.72</v>
      </c>
      <c r="J234" s="64">
        <f t="shared" si="18"/>
        <v>1248.615424</v>
      </c>
      <c r="K234" s="65">
        <v>0.1792</v>
      </c>
      <c r="L234" s="66">
        <v>53.9333333333333</v>
      </c>
      <c r="M234" s="67">
        <v>7183.99233333333</v>
      </c>
      <c r="N234" s="67">
        <f t="shared" si="19"/>
        <v>1324.00978703333</v>
      </c>
      <c r="O234" s="68">
        <v>0.1843</v>
      </c>
      <c r="P234" s="69">
        <f t="shared" si="20"/>
        <v>0.186650185414092</v>
      </c>
      <c r="Q234" s="69">
        <f t="shared" si="21"/>
        <v>-0.0301047555869232</v>
      </c>
      <c r="R234" s="69">
        <f t="shared" si="22"/>
        <v>-0.0569439620248323</v>
      </c>
      <c r="S234" s="69">
        <f t="shared" si="23"/>
        <v>-0.00509999999999997</v>
      </c>
      <c r="T234" s="129"/>
      <c r="U234" s="47"/>
    </row>
    <row r="235" s="34" customFormat="1" spans="1:21">
      <c r="A235" s="47">
        <v>233</v>
      </c>
      <c r="B235" s="77">
        <v>102479</v>
      </c>
      <c r="C235" s="79" t="s">
        <v>107</v>
      </c>
      <c r="D235" s="80" t="s">
        <v>96</v>
      </c>
      <c r="E235" s="48" t="s">
        <v>28</v>
      </c>
      <c r="F235" s="85">
        <v>7.1</v>
      </c>
      <c r="G235" s="81" t="s">
        <v>106</v>
      </c>
      <c r="H235" s="50">
        <v>114</v>
      </c>
      <c r="I235" s="50">
        <v>4996.99</v>
      </c>
      <c r="J235" s="64">
        <f t="shared" si="18"/>
        <v>1934.334829</v>
      </c>
      <c r="K235" s="65">
        <v>0.3871</v>
      </c>
      <c r="L235" s="66">
        <v>100.2</v>
      </c>
      <c r="M235" s="67">
        <v>4306.69166666667</v>
      </c>
      <c r="N235" s="67">
        <f t="shared" si="19"/>
        <v>1488.82330916667</v>
      </c>
      <c r="O235" s="68">
        <v>0.3457</v>
      </c>
      <c r="P235" s="69">
        <f t="shared" si="20"/>
        <v>0.137724550898204</v>
      </c>
      <c r="Q235" s="69">
        <f t="shared" si="21"/>
        <v>0.160285060264742</v>
      </c>
      <c r="R235" s="69">
        <f t="shared" si="22"/>
        <v>0.299237335344176</v>
      </c>
      <c r="S235" s="69">
        <f t="shared" si="23"/>
        <v>0.0414</v>
      </c>
      <c r="T235" s="129"/>
      <c r="U235" s="47"/>
    </row>
    <row r="236" s="34" customFormat="1" spans="1:21">
      <c r="A236" s="47">
        <v>234</v>
      </c>
      <c r="B236" s="77">
        <v>102479</v>
      </c>
      <c r="C236" s="79" t="s">
        <v>107</v>
      </c>
      <c r="D236" s="80" t="s">
        <v>96</v>
      </c>
      <c r="E236" s="48" t="s">
        <v>28</v>
      </c>
      <c r="F236" s="83">
        <v>7.17</v>
      </c>
      <c r="G236" s="81" t="s">
        <v>106</v>
      </c>
      <c r="H236" s="50">
        <v>120</v>
      </c>
      <c r="I236" s="50">
        <v>9008.09</v>
      </c>
      <c r="J236" s="64">
        <f t="shared" si="18"/>
        <v>1837.65036</v>
      </c>
      <c r="K236" s="65">
        <v>0.204</v>
      </c>
      <c r="L236" s="66">
        <v>100.2</v>
      </c>
      <c r="M236" s="67">
        <v>4306.69166666667</v>
      </c>
      <c r="N236" s="67">
        <f t="shared" si="19"/>
        <v>1488.82330916667</v>
      </c>
      <c r="O236" s="68">
        <v>0.3457</v>
      </c>
      <c r="P236" s="69">
        <f t="shared" si="20"/>
        <v>0.197604790419162</v>
      </c>
      <c r="Q236" s="75">
        <f t="shared" si="21"/>
        <v>1.09164962277696</v>
      </c>
      <c r="R236" s="69">
        <f t="shared" si="22"/>
        <v>0.234297145057851</v>
      </c>
      <c r="S236" s="69">
        <f t="shared" si="23"/>
        <v>-0.1417</v>
      </c>
      <c r="T236" s="87">
        <v>0</v>
      </c>
      <c r="U236" s="54" t="s">
        <v>26</v>
      </c>
    </row>
    <row r="237" s="34" customFormat="1" spans="1:21">
      <c r="A237" s="47">
        <v>235</v>
      </c>
      <c r="B237" s="77">
        <v>102479</v>
      </c>
      <c r="C237" s="79" t="s">
        <v>107</v>
      </c>
      <c r="D237" s="80" t="s">
        <v>96</v>
      </c>
      <c r="E237" s="48" t="s">
        <v>28</v>
      </c>
      <c r="F237" s="77">
        <v>7.31</v>
      </c>
      <c r="G237" s="81" t="s">
        <v>106</v>
      </c>
      <c r="H237" s="50">
        <v>85</v>
      </c>
      <c r="I237" s="50">
        <v>3008.42</v>
      </c>
      <c r="J237" s="64">
        <f t="shared" si="18"/>
        <v>1030.684692</v>
      </c>
      <c r="K237" s="65">
        <v>0.3426</v>
      </c>
      <c r="L237" s="66">
        <v>100.2</v>
      </c>
      <c r="M237" s="67">
        <v>4306.69166666667</v>
      </c>
      <c r="N237" s="67">
        <f t="shared" si="19"/>
        <v>1488.82330916667</v>
      </c>
      <c r="O237" s="68">
        <v>0.3457</v>
      </c>
      <c r="P237" s="69">
        <f t="shared" si="20"/>
        <v>-0.151696606786427</v>
      </c>
      <c r="Q237" s="69">
        <f t="shared" si="21"/>
        <v>-0.30145451942036</v>
      </c>
      <c r="R237" s="69">
        <f t="shared" si="22"/>
        <v>-0.307718595179101</v>
      </c>
      <c r="S237" s="69">
        <f t="shared" si="23"/>
        <v>-0.00310000000000005</v>
      </c>
      <c r="T237" s="129"/>
      <c r="U237" s="47"/>
    </row>
    <row r="238" s="34" customFormat="1" spans="1:21">
      <c r="A238" s="47">
        <v>236</v>
      </c>
      <c r="B238" s="51">
        <v>712</v>
      </c>
      <c r="C238" s="52" t="s">
        <v>113</v>
      </c>
      <c r="D238" s="51" t="s">
        <v>114</v>
      </c>
      <c r="E238" s="48" t="s">
        <v>24</v>
      </c>
      <c r="F238" s="55">
        <v>7.3</v>
      </c>
      <c r="G238" s="47" t="s">
        <v>115</v>
      </c>
      <c r="H238" s="50">
        <v>152</v>
      </c>
      <c r="I238" s="50">
        <v>11457.66</v>
      </c>
      <c r="J238" s="64">
        <f t="shared" si="18"/>
        <v>3761.549778</v>
      </c>
      <c r="K238" s="65">
        <v>0.3283</v>
      </c>
      <c r="L238" s="66">
        <v>167.166666666667</v>
      </c>
      <c r="M238" s="67">
        <v>10241.5793333333</v>
      </c>
      <c r="N238" s="67">
        <f t="shared" si="19"/>
        <v>3532.32071206666</v>
      </c>
      <c r="O238" s="68">
        <v>0.3449</v>
      </c>
      <c r="P238" s="69">
        <f t="shared" si="20"/>
        <v>-0.0907278165503508</v>
      </c>
      <c r="Q238" s="69">
        <f t="shared" si="21"/>
        <v>0.118739564190917</v>
      </c>
      <c r="R238" s="69">
        <f t="shared" si="22"/>
        <v>0.06489474898196</v>
      </c>
      <c r="S238" s="69">
        <f t="shared" si="23"/>
        <v>-0.0166000000000001</v>
      </c>
      <c r="T238" s="129"/>
      <c r="U238" s="47"/>
    </row>
    <row r="239" s="34" customFormat="1" spans="1:21">
      <c r="A239" s="47">
        <v>237</v>
      </c>
      <c r="B239" s="77">
        <v>115971</v>
      </c>
      <c r="C239" s="79" t="s">
        <v>109</v>
      </c>
      <c r="D239" s="80" t="s">
        <v>96</v>
      </c>
      <c r="E239" s="48" t="s">
        <v>28</v>
      </c>
      <c r="F239" s="77">
        <v>7.8</v>
      </c>
      <c r="G239" s="81" t="s">
        <v>110</v>
      </c>
      <c r="H239" s="50">
        <v>80</v>
      </c>
      <c r="I239" s="50">
        <v>3705.8</v>
      </c>
      <c r="J239" s="64">
        <f t="shared" si="18"/>
        <v>1218.46704</v>
      </c>
      <c r="K239" s="65">
        <v>0.3288</v>
      </c>
      <c r="L239" s="66">
        <v>56.8</v>
      </c>
      <c r="M239" s="67">
        <v>3530.53066666667</v>
      </c>
      <c r="N239" s="67">
        <f t="shared" si="19"/>
        <v>1062.68973066667</v>
      </c>
      <c r="O239" s="68">
        <v>0.301</v>
      </c>
      <c r="P239" s="69">
        <f t="shared" si="20"/>
        <v>0.408450704225352</v>
      </c>
      <c r="Q239" s="69">
        <f t="shared" si="21"/>
        <v>0.0496439062229729</v>
      </c>
      <c r="R239" s="69">
        <f t="shared" si="22"/>
        <v>0.146587762013666</v>
      </c>
      <c r="S239" s="69">
        <f t="shared" si="23"/>
        <v>0.0278</v>
      </c>
      <c r="T239" s="129"/>
      <c r="U239" s="47"/>
    </row>
    <row r="240" s="34" customFormat="1" spans="1:21">
      <c r="A240" s="47">
        <v>238</v>
      </c>
      <c r="B240" s="77">
        <v>115971</v>
      </c>
      <c r="C240" s="79" t="s">
        <v>109</v>
      </c>
      <c r="D240" s="80" t="s">
        <v>96</v>
      </c>
      <c r="E240" s="48" t="s">
        <v>28</v>
      </c>
      <c r="F240" s="77">
        <v>7.15</v>
      </c>
      <c r="G240" s="81" t="s">
        <v>110</v>
      </c>
      <c r="H240" s="50">
        <v>53</v>
      </c>
      <c r="I240" s="50">
        <v>2523.56</v>
      </c>
      <c r="J240" s="64">
        <f t="shared" si="18"/>
        <v>613.982148</v>
      </c>
      <c r="K240" s="65">
        <v>0.2433</v>
      </c>
      <c r="L240" s="66">
        <v>56.8</v>
      </c>
      <c r="M240" s="67">
        <v>3530.53066666667</v>
      </c>
      <c r="N240" s="67">
        <f t="shared" si="19"/>
        <v>1062.68973066667</v>
      </c>
      <c r="O240" s="68">
        <v>0.301</v>
      </c>
      <c r="P240" s="69">
        <f t="shared" si="20"/>
        <v>-0.0669014084507042</v>
      </c>
      <c r="Q240" s="69">
        <f t="shared" si="21"/>
        <v>-0.285217935131943</v>
      </c>
      <c r="R240" s="69">
        <f t="shared" si="22"/>
        <v>-0.422237619992032</v>
      </c>
      <c r="S240" s="69">
        <f t="shared" si="23"/>
        <v>-0.0577</v>
      </c>
      <c r="T240" s="129"/>
      <c r="U240" s="47"/>
    </row>
    <row r="241" s="34" customFormat="1" spans="1:21">
      <c r="A241" s="47">
        <v>239</v>
      </c>
      <c r="B241" s="77">
        <v>115971</v>
      </c>
      <c r="C241" s="79" t="s">
        <v>109</v>
      </c>
      <c r="D241" s="80" t="s">
        <v>96</v>
      </c>
      <c r="E241" s="48" t="s">
        <v>28</v>
      </c>
      <c r="F241" s="77">
        <v>7.22</v>
      </c>
      <c r="G241" s="81" t="s">
        <v>110</v>
      </c>
      <c r="H241" s="50">
        <v>74</v>
      </c>
      <c r="I241" s="50">
        <v>4401.58</v>
      </c>
      <c r="J241" s="64">
        <f t="shared" si="18"/>
        <v>704.2528</v>
      </c>
      <c r="K241" s="82">
        <v>0.16</v>
      </c>
      <c r="L241" s="66">
        <v>56.8</v>
      </c>
      <c r="M241" s="67">
        <v>3530.53066666667</v>
      </c>
      <c r="N241" s="67">
        <f t="shared" si="19"/>
        <v>1062.68973066667</v>
      </c>
      <c r="O241" s="68">
        <v>0.301</v>
      </c>
      <c r="P241" s="69">
        <f t="shared" si="20"/>
        <v>0.302816901408451</v>
      </c>
      <c r="Q241" s="69">
        <f t="shared" si="21"/>
        <v>0.246719095675134</v>
      </c>
      <c r="R241" s="69">
        <f t="shared" si="22"/>
        <v>-0.337292175056407</v>
      </c>
      <c r="S241" s="69">
        <f t="shared" si="23"/>
        <v>-0.141</v>
      </c>
      <c r="T241" s="129"/>
      <c r="U241" s="47"/>
    </row>
    <row r="242" s="34" customFormat="1" spans="1:21">
      <c r="A242" s="47">
        <v>240</v>
      </c>
      <c r="B242" s="77">
        <v>115971</v>
      </c>
      <c r="C242" s="79" t="s">
        <v>109</v>
      </c>
      <c r="D242" s="80" t="s">
        <v>96</v>
      </c>
      <c r="E242" s="48" t="s">
        <v>28</v>
      </c>
      <c r="F242" s="77">
        <v>7.29</v>
      </c>
      <c r="G242" s="81" t="s">
        <v>110</v>
      </c>
      <c r="H242" s="50">
        <v>51</v>
      </c>
      <c r="I242" s="50">
        <v>2407.39</v>
      </c>
      <c r="J242" s="64">
        <f t="shared" si="18"/>
        <v>959.585654</v>
      </c>
      <c r="K242" s="65">
        <v>0.3986</v>
      </c>
      <c r="L242" s="66">
        <v>56.8</v>
      </c>
      <c r="M242" s="67">
        <v>3530.53066666667</v>
      </c>
      <c r="N242" s="67">
        <f t="shared" si="19"/>
        <v>1062.68973066667</v>
      </c>
      <c r="O242" s="68">
        <v>0.301</v>
      </c>
      <c r="P242" s="69">
        <f t="shared" si="20"/>
        <v>-0.102112676056338</v>
      </c>
      <c r="Q242" s="69">
        <f t="shared" si="21"/>
        <v>-0.318122337038663</v>
      </c>
      <c r="R242" s="69">
        <f t="shared" si="22"/>
        <v>-0.0970218057927278</v>
      </c>
      <c r="S242" s="69">
        <f t="shared" si="23"/>
        <v>0.0976</v>
      </c>
      <c r="T242" s="129"/>
      <c r="U242" s="47"/>
    </row>
    <row r="243" s="34" customFormat="1" spans="1:21">
      <c r="A243" s="47">
        <v>241</v>
      </c>
      <c r="B243" s="77">
        <v>115971</v>
      </c>
      <c r="C243" s="79" t="s">
        <v>109</v>
      </c>
      <c r="D243" s="80" t="s">
        <v>96</v>
      </c>
      <c r="E243" s="48" t="s">
        <v>28</v>
      </c>
      <c r="F243" s="77">
        <v>7.4</v>
      </c>
      <c r="G243" s="81" t="s">
        <v>110</v>
      </c>
      <c r="H243" s="50">
        <v>56</v>
      </c>
      <c r="I243" s="50">
        <v>3370.69</v>
      </c>
      <c r="J243" s="64">
        <f t="shared" si="18"/>
        <v>874.019917</v>
      </c>
      <c r="K243" s="65">
        <v>0.2593</v>
      </c>
      <c r="L243" s="66">
        <v>56.8</v>
      </c>
      <c r="M243" s="67">
        <v>3530.53066666667</v>
      </c>
      <c r="N243" s="67">
        <f t="shared" si="19"/>
        <v>1062.68973066667</v>
      </c>
      <c r="O243" s="68">
        <v>0.301</v>
      </c>
      <c r="P243" s="69">
        <f t="shared" si="20"/>
        <v>-0.0140845070422535</v>
      </c>
      <c r="Q243" s="69">
        <f t="shared" si="21"/>
        <v>-0.0452738360767682</v>
      </c>
      <c r="R243" s="69">
        <f t="shared" si="22"/>
        <v>-0.177539886028924</v>
      </c>
      <c r="S243" s="69">
        <f t="shared" si="23"/>
        <v>-0.0417</v>
      </c>
      <c r="T243" s="129"/>
      <c r="U243" s="47"/>
    </row>
    <row r="244" s="34" customFormat="1" spans="1:21">
      <c r="A244" s="47">
        <v>242</v>
      </c>
      <c r="B244" s="77">
        <v>115971</v>
      </c>
      <c r="C244" s="79" t="s">
        <v>109</v>
      </c>
      <c r="D244" s="80" t="s">
        <v>96</v>
      </c>
      <c r="E244" s="48" t="s">
        <v>28</v>
      </c>
      <c r="F244" s="77">
        <v>7.11</v>
      </c>
      <c r="G244" s="81" t="s">
        <v>110</v>
      </c>
      <c r="H244" s="50">
        <v>66</v>
      </c>
      <c r="I244" s="50">
        <v>3535.69</v>
      </c>
      <c r="J244" s="64">
        <f t="shared" si="18"/>
        <v>649.859822</v>
      </c>
      <c r="K244" s="65">
        <v>0.1838</v>
      </c>
      <c r="L244" s="66">
        <v>56.8</v>
      </c>
      <c r="M244" s="67">
        <v>3530.53066666667</v>
      </c>
      <c r="N244" s="67">
        <f t="shared" si="19"/>
        <v>1062.68973066667</v>
      </c>
      <c r="O244" s="68">
        <v>0.301</v>
      </c>
      <c r="P244" s="69">
        <f t="shared" si="20"/>
        <v>0.161971830985916</v>
      </c>
      <c r="Q244" s="69">
        <f t="shared" si="21"/>
        <v>0.00146134783137319</v>
      </c>
      <c r="R244" s="69">
        <f t="shared" si="22"/>
        <v>-0.388476426141507</v>
      </c>
      <c r="S244" s="69">
        <f t="shared" si="23"/>
        <v>-0.1172</v>
      </c>
      <c r="T244" s="129"/>
      <c r="U244" s="47"/>
    </row>
    <row r="245" s="34" customFormat="1" spans="1:21">
      <c r="A245" s="47">
        <v>243</v>
      </c>
      <c r="B245" s="77">
        <v>115971</v>
      </c>
      <c r="C245" s="79" t="s">
        <v>109</v>
      </c>
      <c r="D245" s="80" t="s">
        <v>96</v>
      </c>
      <c r="E245" s="48" t="s">
        <v>28</v>
      </c>
      <c r="F245" s="83">
        <v>7.18</v>
      </c>
      <c r="G245" s="81" t="s">
        <v>110</v>
      </c>
      <c r="H245" s="50">
        <v>68</v>
      </c>
      <c r="I245" s="50">
        <v>7747.77</v>
      </c>
      <c r="J245" s="64">
        <f t="shared" si="18"/>
        <v>1540.256676</v>
      </c>
      <c r="K245" s="65">
        <v>0.1988</v>
      </c>
      <c r="L245" s="66">
        <v>56.8</v>
      </c>
      <c r="M245" s="67">
        <v>3530.53066666667</v>
      </c>
      <c r="N245" s="67">
        <f t="shared" si="19"/>
        <v>1062.68973066667</v>
      </c>
      <c r="O245" s="68">
        <v>0.301</v>
      </c>
      <c r="P245" s="69">
        <f t="shared" si="20"/>
        <v>0.197183098591549</v>
      </c>
      <c r="Q245" s="75">
        <f t="shared" si="21"/>
        <v>1.19450579289685</v>
      </c>
      <c r="R245" s="69">
        <f t="shared" si="22"/>
        <v>0.449394523680713</v>
      </c>
      <c r="S245" s="69">
        <f t="shared" si="23"/>
        <v>-0.1022</v>
      </c>
      <c r="T245" s="87">
        <v>0</v>
      </c>
      <c r="U245" s="54" t="s">
        <v>26</v>
      </c>
    </row>
    <row r="246" s="34" customFormat="1" spans="1:21">
      <c r="A246" s="47">
        <v>244</v>
      </c>
      <c r="B246" s="77">
        <v>115971</v>
      </c>
      <c r="C246" s="79" t="s">
        <v>109</v>
      </c>
      <c r="D246" s="80" t="s">
        <v>96</v>
      </c>
      <c r="E246" s="48" t="s">
        <v>28</v>
      </c>
      <c r="F246" s="77">
        <v>7.25</v>
      </c>
      <c r="G246" s="81" t="s">
        <v>110</v>
      </c>
      <c r="H246" s="50">
        <v>60</v>
      </c>
      <c r="I246" s="50">
        <v>3129.44</v>
      </c>
      <c r="J246" s="64">
        <f t="shared" si="18"/>
        <v>1003.611408</v>
      </c>
      <c r="K246" s="65">
        <v>0.3207</v>
      </c>
      <c r="L246" s="66">
        <v>56.8</v>
      </c>
      <c r="M246" s="67">
        <v>3530.53066666667</v>
      </c>
      <c r="N246" s="67">
        <f t="shared" si="19"/>
        <v>1062.68973066667</v>
      </c>
      <c r="O246" s="68">
        <v>0.301</v>
      </c>
      <c r="P246" s="69">
        <f t="shared" si="20"/>
        <v>0.0563380281690141</v>
      </c>
      <c r="Q246" s="69">
        <f t="shared" si="21"/>
        <v>-0.113606339821248</v>
      </c>
      <c r="R246" s="69">
        <f t="shared" si="22"/>
        <v>-0.0555931999357945</v>
      </c>
      <c r="S246" s="69">
        <f t="shared" si="23"/>
        <v>0.0197</v>
      </c>
      <c r="T246" s="129"/>
      <c r="U246" s="47"/>
    </row>
    <row r="247" s="34" customFormat="1" spans="1:21">
      <c r="A247" s="47">
        <v>245</v>
      </c>
      <c r="B247" s="51">
        <v>546</v>
      </c>
      <c r="C247" s="52" t="s">
        <v>116</v>
      </c>
      <c r="D247" s="51" t="s">
        <v>114</v>
      </c>
      <c r="E247" s="48" t="s">
        <v>24</v>
      </c>
      <c r="F247" s="55">
        <v>7.1</v>
      </c>
      <c r="G247" s="47" t="s">
        <v>117</v>
      </c>
      <c r="H247" s="50">
        <v>140</v>
      </c>
      <c r="I247" s="50">
        <v>6915.43</v>
      </c>
      <c r="J247" s="64">
        <f t="shared" si="18"/>
        <v>2517.908063</v>
      </c>
      <c r="K247" s="65">
        <v>0.3641</v>
      </c>
      <c r="L247" s="66">
        <v>147.7</v>
      </c>
      <c r="M247" s="67">
        <v>8538.112</v>
      </c>
      <c r="N247" s="67">
        <f t="shared" si="19"/>
        <v>2821.846016</v>
      </c>
      <c r="O247" s="68">
        <v>0.3305</v>
      </c>
      <c r="P247" s="69">
        <f t="shared" si="20"/>
        <v>-0.0521327014218009</v>
      </c>
      <c r="Q247" s="69">
        <f t="shared" si="21"/>
        <v>-0.190051617968937</v>
      </c>
      <c r="R247" s="69">
        <f t="shared" si="22"/>
        <v>-0.107708908025689</v>
      </c>
      <c r="S247" s="69">
        <f t="shared" si="23"/>
        <v>0.0336</v>
      </c>
      <c r="T247" s="129"/>
      <c r="U247" s="47"/>
    </row>
    <row r="248" s="34" customFormat="1" spans="1:21">
      <c r="A248" s="47">
        <v>246</v>
      </c>
      <c r="B248" s="77">
        <v>572</v>
      </c>
      <c r="C248" s="79" t="s">
        <v>104</v>
      </c>
      <c r="D248" s="80" t="s">
        <v>96</v>
      </c>
      <c r="E248" s="48" t="s">
        <v>21</v>
      </c>
      <c r="F248" s="77">
        <v>7.9</v>
      </c>
      <c r="G248" s="81" t="s">
        <v>59</v>
      </c>
      <c r="H248" s="50">
        <v>33</v>
      </c>
      <c r="I248" s="50">
        <v>1821.14</v>
      </c>
      <c r="J248" s="64">
        <f t="shared" si="18"/>
        <v>554.172902</v>
      </c>
      <c r="K248" s="65">
        <v>0.3043</v>
      </c>
      <c r="L248" s="66">
        <v>64.9</v>
      </c>
      <c r="M248" s="67">
        <v>4819.139</v>
      </c>
      <c r="N248" s="67">
        <f t="shared" si="19"/>
        <v>1284.7824574</v>
      </c>
      <c r="O248" s="68">
        <v>0.2666</v>
      </c>
      <c r="P248" s="69">
        <f t="shared" si="20"/>
        <v>-0.491525423728814</v>
      </c>
      <c r="Q248" s="69">
        <f t="shared" si="21"/>
        <v>-0.622102620405844</v>
      </c>
      <c r="R248" s="69">
        <f t="shared" si="22"/>
        <v>-0.568664018715298</v>
      </c>
      <c r="S248" s="69">
        <f t="shared" si="23"/>
        <v>0.0377</v>
      </c>
      <c r="T248" s="129"/>
      <c r="U248" s="47"/>
    </row>
    <row r="249" s="34" customFormat="1" spans="1:21">
      <c r="A249" s="47">
        <v>247</v>
      </c>
      <c r="B249" s="77">
        <v>572</v>
      </c>
      <c r="C249" s="79" t="s">
        <v>104</v>
      </c>
      <c r="D249" s="80" t="s">
        <v>96</v>
      </c>
      <c r="E249" s="48" t="s">
        <v>21</v>
      </c>
      <c r="F249" s="77">
        <v>7.16</v>
      </c>
      <c r="G249" s="81" t="s">
        <v>59</v>
      </c>
      <c r="H249" s="50">
        <v>60</v>
      </c>
      <c r="I249" s="50">
        <v>5396.52</v>
      </c>
      <c r="J249" s="64">
        <f t="shared" si="18"/>
        <v>1618.416348</v>
      </c>
      <c r="K249" s="65">
        <v>0.2999</v>
      </c>
      <c r="L249" s="66">
        <v>64.9</v>
      </c>
      <c r="M249" s="67">
        <v>4819.139</v>
      </c>
      <c r="N249" s="67">
        <f t="shared" si="19"/>
        <v>1284.7824574</v>
      </c>
      <c r="O249" s="68">
        <v>0.2666</v>
      </c>
      <c r="P249" s="69">
        <f t="shared" si="20"/>
        <v>-0.0755007704160247</v>
      </c>
      <c r="Q249" s="69">
        <f t="shared" si="21"/>
        <v>0.119809990954816</v>
      </c>
      <c r="R249" s="69">
        <f t="shared" si="22"/>
        <v>0.259681231385406</v>
      </c>
      <c r="S249" s="69">
        <f t="shared" si="23"/>
        <v>0.0333</v>
      </c>
      <c r="T249" s="129"/>
      <c r="U249" s="47"/>
    </row>
    <row r="250" s="34" customFormat="1" spans="1:21">
      <c r="A250" s="47">
        <v>248</v>
      </c>
      <c r="B250" s="77">
        <v>572</v>
      </c>
      <c r="C250" s="79" t="s">
        <v>104</v>
      </c>
      <c r="D250" s="80" t="s">
        <v>96</v>
      </c>
      <c r="E250" s="48" t="s">
        <v>21</v>
      </c>
      <c r="F250" s="77">
        <v>7.23</v>
      </c>
      <c r="G250" s="81" t="s">
        <v>59</v>
      </c>
      <c r="H250" s="50">
        <v>101</v>
      </c>
      <c r="I250" s="50">
        <v>6259.57</v>
      </c>
      <c r="J250" s="64">
        <f t="shared" si="18"/>
        <v>1400.891766</v>
      </c>
      <c r="K250" s="65">
        <v>0.2238</v>
      </c>
      <c r="L250" s="66">
        <v>64.9</v>
      </c>
      <c r="M250" s="67">
        <v>4819.139</v>
      </c>
      <c r="N250" s="67">
        <f t="shared" si="19"/>
        <v>1284.7824574</v>
      </c>
      <c r="O250" s="68">
        <v>0.2666</v>
      </c>
      <c r="P250" s="69">
        <f t="shared" si="20"/>
        <v>0.556240369799692</v>
      </c>
      <c r="Q250" s="69">
        <f t="shared" si="21"/>
        <v>0.298897998169382</v>
      </c>
      <c r="R250" s="69">
        <f t="shared" si="22"/>
        <v>0.0903727381481912</v>
      </c>
      <c r="S250" s="69">
        <f t="shared" si="23"/>
        <v>-0.0428</v>
      </c>
      <c r="T250" s="129"/>
      <c r="U250" s="47"/>
    </row>
    <row r="251" s="34" customFormat="1" spans="1:21">
      <c r="A251" s="47">
        <v>249</v>
      </c>
      <c r="B251" s="77">
        <v>572</v>
      </c>
      <c r="C251" s="79" t="s">
        <v>104</v>
      </c>
      <c r="D251" s="80" t="s">
        <v>96</v>
      </c>
      <c r="E251" s="48" t="s">
        <v>21</v>
      </c>
      <c r="F251" s="85">
        <v>7.3</v>
      </c>
      <c r="G251" s="81" t="s">
        <v>59</v>
      </c>
      <c r="H251" s="50">
        <v>78</v>
      </c>
      <c r="I251" s="50">
        <v>3670.5</v>
      </c>
      <c r="J251" s="64">
        <f t="shared" si="18"/>
        <v>1303.7616</v>
      </c>
      <c r="K251" s="65">
        <v>0.3552</v>
      </c>
      <c r="L251" s="66">
        <v>64.9</v>
      </c>
      <c r="M251" s="67">
        <v>4819.139</v>
      </c>
      <c r="N251" s="67">
        <f t="shared" si="19"/>
        <v>1284.7824574</v>
      </c>
      <c r="O251" s="68">
        <v>0.2666</v>
      </c>
      <c r="P251" s="69">
        <f t="shared" si="20"/>
        <v>0.201848998459168</v>
      </c>
      <c r="Q251" s="69">
        <f t="shared" si="21"/>
        <v>-0.23834942299859</v>
      </c>
      <c r="R251" s="69">
        <f t="shared" si="22"/>
        <v>0.0147722616312864</v>
      </c>
      <c r="S251" s="69">
        <f t="shared" si="23"/>
        <v>0.0886</v>
      </c>
      <c r="T251" s="129"/>
      <c r="U251" s="47"/>
    </row>
    <row r="252" s="34" customFormat="1" spans="1:21">
      <c r="A252" s="47">
        <v>250</v>
      </c>
      <c r="B252" s="51">
        <v>387</v>
      </c>
      <c r="C252" s="52" t="s">
        <v>118</v>
      </c>
      <c r="D252" s="51" t="s">
        <v>114</v>
      </c>
      <c r="E252" s="48" t="s">
        <v>24</v>
      </c>
      <c r="F252" s="55">
        <v>7.2</v>
      </c>
      <c r="G252" s="47" t="s">
        <v>119</v>
      </c>
      <c r="H252" s="50">
        <v>113</v>
      </c>
      <c r="I252" s="50">
        <v>7549.73</v>
      </c>
      <c r="J252" s="64">
        <f t="shared" si="18"/>
        <v>2324.561867</v>
      </c>
      <c r="K252" s="65">
        <v>0.3079</v>
      </c>
      <c r="L252" s="66">
        <v>117.6</v>
      </c>
      <c r="M252" s="67">
        <v>7399.98366666667</v>
      </c>
      <c r="N252" s="67">
        <f t="shared" si="19"/>
        <v>1962.4756684</v>
      </c>
      <c r="O252" s="68">
        <v>0.2652</v>
      </c>
      <c r="P252" s="69">
        <f t="shared" si="20"/>
        <v>-0.0391156462585034</v>
      </c>
      <c r="Q252" s="69">
        <f t="shared" si="21"/>
        <v>0.0202360356561143</v>
      </c>
      <c r="R252" s="69">
        <f t="shared" si="22"/>
        <v>0.184504809119599</v>
      </c>
      <c r="S252" s="69">
        <f t="shared" si="23"/>
        <v>0.0427</v>
      </c>
      <c r="T252" s="129"/>
      <c r="U252" s="47"/>
    </row>
    <row r="253" s="34" customFormat="1" spans="1:21">
      <c r="A253" s="47">
        <v>251</v>
      </c>
      <c r="B253" s="77">
        <v>349</v>
      </c>
      <c r="C253" s="79" t="s">
        <v>98</v>
      </c>
      <c r="D253" s="80" t="s">
        <v>96</v>
      </c>
      <c r="E253" s="48" t="s">
        <v>21</v>
      </c>
      <c r="F253" s="77">
        <v>7.13</v>
      </c>
      <c r="G253" s="81" t="s">
        <v>99</v>
      </c>
      <c r="H253" s="50">
        <v>99</v>
      </c>
      <c r="I253" s="50">
        <v>4984.26</v>
      </c>
      <c r="J253" s="64">
        <f t="shared" si="18"/>
        <v>1386.122706</v>
      </c>
      <c r="K253" s="65">
        <v>0.2781</v>
      </c>
      <c r="L253" s="66">
        <v>66.2333333333333</v>
      </c>
      <c r="M253" s="67">
        <v>4338.93166666667</v>
      </c>
      <c r="N253" s="67">
        <f t="shared" si="19"/>
        <v>1390.62759916667</v>
      </c>
      <c r="O253" s="68">
        <v>0.3205</v>
      </c>
      <c r="P253" s="69">
        <f t="shared" si="20"/>
        <v>0.494715651736286</v>
      </c>
      <c r="Q253" s="69">
        <f t="shared" si="21"/>
        <v>0.148729775647538</v>
      </c>
      <c r="R253" s="69">
        <f t="shared" si="22"/>
        <v>-0.00323946768305691</v>
      </c>
      <c r="S253" s="69">
        <f t="shared" si="23"/>
        <v>-0.0423999999999999</v>
      </c>
      <c r="T253" s="129"/>
      <c r="U253" s="47"/>
    </row>
    <row r="254" s="34" customFormat="1" spans="1:21">
      <c r="A254" s="47">
        <v>252</v>
      </c>
      <c r="B254" s="77">
        <v>349</v>
      </c>
      <c r="C254" s="79" t="s">
        <v>98</v>
      </c>
      <c r="D254" s="80" t="s">
        <v>96</v>
      </c>
      <c r="E254" s="48" t="s">
        <v>21</v>
      </c>
      <c r="F254" s="88">
        <v>7.2</v>
      </c>
      <c r="G254" s="81" t="s">
        <v>99</v>
      </c>
      <c r="H254" s="50">
        <v>86</v>
      </c>
      <c r="I254" s="50">
        <v>16030.87</v>
      </c>
      <c r="J254" s="64">
        <f t="shared" si="18"/>
        <v>4333.144161</v>
      </c>
      <c r="K254" s="65">
        <v>0.2703</v>
      </c>
      <c r="L254" s="66">
        <v>66.2333333333333</v>
      </c>
      <c r="M254" s="67">
        <v>4338.93166666667</v>
      </c>
      <c r="N254" s="67">
        <f t="shared" si="19"/>
        <v>1390.62759916667</v>
      </c>
      <c r="O254" s="68">
        <v>0.3205</v>
      </c>
      <c r="P254" s="69">
        <f t="shared" si="20"/>
        <v>0.298439859084047</v>
      </c>
      <c r="Q254" s="75">
        <f t="shared" si="21"/>
        <v>2.69465832411127</v>
      </c>
      <c r="R254" s="69">
        <f t="shared" si="22"/>
        <v>2.11596301094314</v>
      </c>
      <c r="S254" s="69">
        <f t="shared" si="23"/>
        <v>-0.0502</v>
      </c>
      <c r="T254" s="87">
        <v>0</v>
      </c>
      <c r="U254" s="54" t="s">
        <v>26</v>
      </c>
    </row>
    <row r="255" s="34" customFormat="1" spans="1:21">
      <c r="A255" s="47">
        <v>253</v>
      </c>
      <c r="B255" s="77">
        <v>349</v>
      </c>
      <c r="C255" s="79" t="s">
        <v>98</v>
      </c>
      <c r="D255" s="80" t="s">
        <v>96</v>
      </c>
      <c r="E255" s="48" t="s">
        <v>21</v>
      </c>
      <c r="F255" s="77">
        <v>7.27</v>
      </c>
      <c r="G255" s="81" t="s">
        <v>99</v>
      </c>
      <c r="H255" s="50">
        <v>110</v>
      </c>
      <c r="I255" s="50">
        <v>6451.98</v>
      </c>
      <c r="J255" s="64">
        <f t="shared" si="18"/>
        <v>1869.138606</v>
      </c>
      <c r="K255" s="65">
        <v>0.2897</v>
      </c>
      <c r="L255" s="66">
        <v>66.2333333333333</v>
      </c>
      <c r="M255" s="67">
        <v>4338.93166666667</v>
      </c>
      <c r="N255" s="67">
        <f t="shared" si="19"/>
        <v>1390.62759916667</v>
      </c>
      <c r="O255" s="68">
        <v>0.3205</v>
      </c>
      <c r="P255" s="69">
        <f t="shared" si="20"/>
        <v>0.660795168595874</v>
      </c>
      <c r="Q255" s="75">
        <f t="shared" si="21"/>
        <v>0.486997375313968</v>
      </c>
      <c r="R255" s="69">
        <f t="shared" si="22"/>
        <v>0.344097159527166</v>
      </c>
      <c r="S255" s="69">
        <f t="shared" si="23"/>
        <v>-0.0307999999999999</v>
      </c>
      <c r="T255" s="87">
        <f>(J255-N255)*0.1</f>
        <v>47.8511006833332</v>
      </c>
      <c r="U255" s="47"/>
    </row>
    <row r="256" s="34" customFormat="1" spans="1:21">
      <c r="A256" s="47">
        <v>254</v>
      </c>
      <c r="B256" s="51">
        <v>377</v>
      </c>
      <c r="C256" s="52" t="s">
        <v>120</v>
      </c>
      <c r="D256" s="51" t="s">
        <v>114</v>
      </c>
      <c r="E256" s="48" t="s">
        <v>21</v>
      </c>
      <c r="F256" s="55">
        <v>7.6</v>
      </c>
      <c r="G256" s="47" t="s">
        <v>121</v>
      </c>
      <c r="H256" s="50">
        <v>113</v>
      </c>
      <c r="I256" s="50">
        <v>4732.14</v>
      </c>
      <c r="J256" s="64">
        <f t="shared" si="18"/>
        <v>1522.329438</v>
      </c>
      <c r="K256" s="65">
        <v>0.3217</v>
      </c>
      <c r="L256" s="66">
        <v>119.433333333333</v>
      </c>
      <c r="M256" s="67">
        <v>6313.32633333333</v>
      </c>
      <c r="N256" s="67">
        <f t="shared" si="19"/>
        <v>2073.9277005</v>
      </c>
      <c r="O256" s="68">
        <v>0.3285</v>
      </c>
      <c r="P256" s="69">
        <f t="shared" si="20"/>
        <v>-0.0538654758582167</v>
      </c>
      <c r="Q256" s="69">
        <f t="shared" si="21"/>
        <v>-0.250452178431665</v>
      </c>
      <c r="R256" s="69">
        <f t="shared" si="22"/>
        <v>-0.265967932424556</v>
      </c>
      <c r="S256" s="69">
        <f t="shared" si="23"/>
        <v>-0.00679999999999997</v>
      </c>
      <c r="T256" s="129"/>
      <c r="U256" s="47"/>
    </row>
    <row r="257" s="34" customFormat="1" spans="1:21">
      <c r="A257" s="47">
        <v>255</v>
      </c>
      <c r="B257" s="77">
        <v>747</v>
      </c>
      <c r="C257" s="79" t="s">
        <v>112</v>
      </c>
      <c r="D257" s="80" t="s">
        <v>96</v>
      </c>
      <c r="E257" s="48" t="s">
        <v>21</v>
      </c>
      <c r="F257" s="77">
        <v>7.14</v>
      </c>
      <c r="G257" s="81" t="s">
        <v>22</v>
      </c>
      <c r="H257" s="50">
        <v>66</v>
      </c>
      <c r="I257" s="50">
        <v>3092.77</v>
      </c>
      <c r="J257" s="64">
        <f t="shared" si="18"/>
        <v>919.480521</v>
      </c>
      <c r="K257" s="65">
        <v>0.2973</v>
      </c>
      <c r="L257" s="66">
        <v>53.9333333333333</v>
      </c>
      <c r="M257" s="67">
        <v>7183.99233333333</v>
      </c>
      <c r="N257" s="67">
        <f t="shared" si="19"/>
        <v>1324.00978703333</v>
      </c>
      <c r="O257" s="68">
        <v>0.1843</v>
      </c>
      <c r="P257" s="69">
        <f t="shared" si="20"/>
        <v>0.223733003708283</v>
      </c>
      <c r="Q257" s="69">
        <f t="shared" si="21"/>
        <v>-0.569491467070515</v>
      </c>
      <c r="R257" s="69">
        <f t="shared" si="22"/>
        <v>-0.305533440911905</v>
      </c>
      <c r="S257" s="69">
        <f t="shared" si="23"/>
        <v>0.113</v>
      </c>
      <c r="T257" s="129"/>
      <c r="U257" s="47"/>
    </row>
    <row r="258" s="34" customFormat="1" spans="1:21">
      <c r="A258" s="47">
        <v>256</v>
      </c>
      <c r="B258" s="77">
        <v>747</v>
      </c>
      <c r="C258" s="79" t="s">
        <v>112</v>
      </c>
      <c r="D258" s="80" t="s">
        <v>96</v>
      </c>
      <c r="E258" s="48" t="s">
        <v>21</v>
      </c>
      <c r="F258" s="77">
        <v>7.21</v>
      </c>
      <c r="G258" s="81" t="s">
        <v>22</v>
      </c>
      <c r="H258" s="50">
        <v>54</v>
      </c>
      <c r="I258" s="50">
        <v>4045.87</v>
      </c>
      <c r="J258" s="64">
        <f t="shared" si="18"/>
        <v>852.464809</v>
      </c>
      <c r="K258" s="65">
        <v>0.2107</v>
      </c>
      <c r="L258" s="66">
        <v>53.9333333333333</v>
      </c>
      <c r="M258" s="67">
        <v>7183.99233333333</v>
      </c>
      <c r="N258" s="67">
        <f t="shared" si="19"/>
        <v>1324.00978703333</v>
      </c>
      <c r="O258" s="68">
        <v>0.1843</v>
      </c>
      <c r="P258" s="69">
        <f t="shared" si="20"/>
        <v>0.00123609394314027</v>
      </c>
      <c r="Q258" s="69">
        <f t="shared" si="21"/>
        <v>-0.436821503660662</v>
      </c>
      <c r="R258" s="69">
        <f t="shared" si="22"/>
        <v>-0.356149163436253</v>
      </c>
      <c r="S258" s="69">
        <f t="shared" si="23"/>
        <v>0.0264</v>
      </c>
      <c r="T258" s="129"/>
      <c r="U258" s="47"/>
    </row>
    <row r="259" s="34" customFormat="1" spans="1:21">
      <c r="A259" s="47">
        <v>257</v>
      </c>
      <c r="B259" s="77">
        <v>747</v>
      </c>
      <c r="C259" s="79" t="s">
        <v>112</v>
      </c>
      <c r="D259" s="80" t="s">
        <v>96</v>
      </c>
      <c r="E259" s="48" t="s">
        <v>21</v>
      </c>
      <c r="F259" s="77">
        <v>7.28</v>
      </c>
      <c r="G259" s="81" t="s">
        <v>22</v>
      </c>
      <c r="H259" s="50">
        <v>60</v>
      </c>
      <c r="I259" s="50">
        <v>4680.61</v>
      </c>
      <c r="J259" s="64">
        <f t="shared" si="18"/>
        <v>921.144048</v>
      </c>
      <c r="K259" s="65">
        <v>0.1968</v>
      </c>
      <c r="L259" s="66">
        <v>53.9333333333333</v>
      </c>
      <c r="M259" s="67">
        <v>7183.99233333333</v>
      </c>
      <c r="N259" s="67">
        <f t="shared" si="19"/>
        <v>1324.00978703333</v>
      </c>
      <c r="O259" s="68">
        <v>0.1843</v>
      </c>
      <c r="P259" s="69">
        <f t="shared" si="20"/>
        <v>0.112484548825711</v>
      </c>
      <c r="Q259" s="69">
        <f t="shared" si="21"/>
        <v>-0.348466732309523</v>
      </c>
      <c r="R259" s="69">
        <f t="shared" si="22"/>
        <v>-0.304277009867141</v>
      </c>
      <c r="S259" s="69">
        <f t="shared" si="23"/>
        <v>0.0125</v>
      </c>
      <c r="T259" s="129"/>
      <c r="U259" s="47"/>
    </row>
    <row r="260" s="34" customFormat="1" spans="1:21">
      <c r="A260" s="47">
        <v>258</v>
      </c>
      <c r="B260" s="51">
        <v>515</v>
      </c>
      <c r="C260" s="52" t="s">
        <v>122</v>
      </c>
      <c r="D260" s="51" t="s">
        <v>114</v>
      </c>
      <c r="E260" s="48" t="s">
        <v>21</v>
      </c>
      <c r="F260" s="55">
        <v>7.7</v>
      </c>
      <c r="G260" s="47" t="s">
        <v>119</v>
      </c>
      <c r="H260" s="50">
        <v>79</v>
      </c>
      <c r="I260" s="50">
        <v>2863.06</v>
      </c>
      <c r="J260" s="64">
        <f t="shared" ref="J260:J323" si="24">I260*K260</f>
        <v>841.167028</v>
      </c>
      <c r="K260" s="65">
        <v>0.2938</v>
      </c>
      <c r="L260" s="66">
        <v>96.8666666666667</v>
      </c>
      <c r="M260" s="67">
        <v>5684.286</v>
      </c>
      <c r="N260" s="67">
        <f t="shared" ref="N260:N323" si="25">M260*O260</f>
        <v>1740.5283732</v>
      </c>
      <c r="O260" s="68">
        <v>0.3062</v>
      </c>
      <c r="P260" s="69">
        <f t="shared" ref="P260:P323" si="26">(H260-L260)/L260</f>
        <v>-0.184445973847213</v>
      </c>
      <c r="Q260" s="69">
        <f t="shared" ref="Q260:Q323" si="27">(I260-M260)/M260</f>
        <v>-0.496320206266891</v>
      </c>
      <c r="R260" s="69">
        <f t="shared" ref="R260:R323" si="28">(J260-N260)/N260</f>
        <v>-0.516717428482079</v>
      </c>
      <c r="S260" s="69">
        <f t="shared" ref="S260:S323" si="29">(K260-O260)</f>
        <v>-0.0124</v>
      </c>
      <c r="T260" s="129"/>
      <c r="U260" s="47"/>
    </row>
    <row r="261" s="34" customFormat="1" spans="1:21">
      <c r="A261" s="47">
        <v>259</v>
      </c>
      <c r="B261" s="51">
        <v>387</v>
      </c>
      <c r="C261" s="52" t="s">
        <v>118</v>
      </c>
      <c r="D261" s="51" t="s">
        <v>114</v>
      </c>
      <c r="E261" s="48" t="s">
        <v>24</v>
      </c>
      <c r="F261" s="55">
        <v>7.9</v>
      </c>
      <c r="G261" s="47" t="s">
        <v>119</v>
      </c>
      <c r="H261" s="50">
        <v>97</v>
      </c>
      <c r="I261" s="50">
        <v>5567.96</v>
      </c>
      <c r="J261" s="64">
        <f t="shared" si="24"/>
        <v>1728.294784</v>
      </c>
      <c r="K261" s="65">
        <v>0.3104</v>
      </c>
      <c r="L261" s="66">
        <v>117.6</v>
      </c>
      <c r="M261" s="67">
        <v>7399.98366666667</v>
      </c>
      <c r="N261" s="67">
        <f t="shared" si="25"/>
        <v>1962.4756684</v>
      </c>
      <c r="O261" s="68">
        <v>0.2652</v>
      </c>
      <c r="P261" s="69">
        <f t="shared" si="26"/>
        <v>-0.175170068027211</v>
      </c>
      <c r="Q261" s="69">
        <f t="shared" si="27"/>
        <v>-0.247571312206951</v>
      </c>
      <c r="R261" s="69">
        <f t="shared" si="28"/>
        <v>-0.119329318661529</v>
      </c>
      <c r="S261" s="69">
        <f t="shared" si="29"/>
        <v>0.0452</v>
      </c>
      <c r="T261" s="129"/>
      <c r="U261" s="47"/>
    </row>
    <row r="262" s="34" customFormat="1" spans="1:21">
      <c r="A262" s="47">
        <v>260</v>
      </c>
      <c r="B262" s="51">
        <v>387</v>
      </c>
      <c r="C262" s="52" t="s">
        <v>118</v>
      </c>
      <c r="D262" s="51" t="s">
        <v>114</v>
      </c>
      <c r="E262" s="48" t="s">
        <v>24</v>
      </c>
      <c r="F262" s="55">
        <v>7.16</v>
      </c>
      <c r="G262" s="47" t="s">
        <v>119</v>
      </c>
      <c r="H262" s="50">
        <v>152</v>
      </c>
      <c r="I262" s="50">
        <v>8106.52</v>
      </c>
      <c r="J262" s="64">
        <f t="shared" si="24"/>
        <v>2764.32332</v>
      </c>
      <c r="K262" s="65">
        <v>0.341</v>
      </c>
      <c r="L262" s="66">
        <v>117.6</v>
      </c>
      <c r="M262" s="67">
        <v>7399.98366666667</v>
      </c>
      <c r="N262" s="67">
        <f t="shared" si="25"/>
        <v>1962.4756684</v>
      </c>
      <c r="O262" s="68">
        <v>0.2652</v>
      </c>
      <c r="P262" s="69">
        <f t="shared" si="26"/>
        <v>0.292517006802721</v>
      </c>
      <c r="Q262" s="69">
        <f t="shared" si="27"/>
        <v>0.0954780936228189</v>
      </c>
      <c r="R262" s="69">
        <f t="shared" si="28"/>
        <v>0.408589856430548</v>
      </c>
      <c r="S262" s="69">
        <f t="shared" si="29"/>
        <v>0.0758</v>
      </c>
      <c r="T262" s="129"/>
      <c r="U262" s="47"/>
    </row>
    <row r="263" s="34" customFormat="1" spans="1:21">
      <c r="A263" s="47">
        <v>261</v>
      </c>
      <c r="B263" s="51">
        <v>387</v>
      </c>
      <c r="C263" s="52" t="s">
        <v>118</v>
      </c>
      <c r="D263" s="51" t="s">
        <v>114</v>
      </c>
      <c r="E263" s="48" t="s">
        <v>24</v>
      </c>
      <c r="F263" s="55">
        <v>7.23</v>
      </c>
      <c r="G263" s="47" t="s">
        <v>119</v>
      </c>
      <c r="H263" s="50">
        <v>107</v>
      </c>
      <c r="I263" s="50">
        <v>7153.82</v>
      </c>
      <c r="J263" s="64">
        <f t="shared" si="24"/>
        <v>1980.177376</v>
      </c>
      <c r="K263" s="65">
        <v>0.2768</v>
      </c>
      <c r="L263" s="66">
        <v>117.6</v>
      </c>
      <c r="M263" s="67">
        <v>7399.98366666667</v>
      </c>
      <c r="N263" s="67">
        <f t="shared" si="25"/>
        <v>1962.4756684</v>
      </c>
      <c r="O263" s="68">
        <v>0.2652</v>
      </c>
      <c r="P263" s="69">
        <f t="shared" si="26"/>
        <v>-0.0901360544217687</v>
      </c>
      <c r="Q263" s="69">
        <f t="shared" si="27"/>
        <v>-0.033265433784066</v>
      </c>
      <c r="R263" s="69">
        <f t="shared" si="28"/>
        <v>0.00902009022839564</v>
      </c>
      <c r="S263" s="69">
        <f t="shared" si="29"/>
        <v>0.0116</v>
      </c>
      <c r="T263" s="129"/>
      <c r="U263" s="47"/>
    </row>
    <row r="264" s="34" customFormat="1" spans="1:21">
      <c r="A264" s="47">
        <v>262</v>
      </c>
      <c r="B264" s="51">
        <v>387</v>
      </c>
      <c r="C264" s="52" t="s">
        <v>118</v>
      </c>
      <c r="D264" s="51" t="s">
        <v>114</v>
      </c>
      <c r="E264" s="48" t="s">
        <v>24</v>
      </c>
      <c r="F264" s="56">
        <v>7.3</v>
      </c>
      <c r="G264" s="47" t="s">
        <v>119</v>
      </c>
      <c r="H264" s="50">
        <v>132</v>
      </c>
      <c r="I264" s="50">
        <v>9376.4</v>
      </c>
      <c r="J264" s="64">
        <f t="shared" si="24"/>
        <v>2637.58132</v>
      </c>
      <c r="K264" s="65">
        <v>0.2813</v>
      </c>
      <c r="L264" s="66">
        <v>117.6</v>
      </c>
      <c r="M264" s="67">
        <v>7399.98366666667</v>
      </c>
      <c r="N264" s="67">
        <f t="shared" si="25"/>
        <v>1962.4756684</v>
      </c>
      <c r="O264" s="68">
        <v>0.2652</v>
      </c>
      <c r="P264" s="69">
        <f t="shared" si="26"/>
        <v>0.122448979591837</v>
      </c>
      <c r="Q264" s="75">
        <f t="shared" si="27"/>
        <v>0.267083877797748</v>
      </c>
      <c r="R264" s="69">
        <f t="shared" si="28"/>
        <v>0.344007144888787</v>
      </c>
      <c r="S264" s="69">
        <f t="shared" si="29"/>
        <v>0.0161</v>
      </c>
      <c r="T264" s="87">
        <f>(J264-N264)*0.1</f>
        <v>67.5105651599999</v>
      </c>
      <c r="U264" s="47"/>
    </row>
    <row r="265" s="34" customFormat="1" spans="1:21">
      <c r="A265" s="47">
        <v>263</v>
      </c>
      <c r="B265" s="51">
        <v>105751</v>
      </c>
      <c r="C265" s="52" t="s">
        <v>123</v>
      </c>
      <c r="D265" s="51" t="s">
        <v>114</v>
      </c>
      <c r="E265" s="48" t="s">
        <v>21</v>
      </c>
      <c r="F265" s="55">
        <v>7.2</v>
      </c>
      <c r="G265" s="47" t="s">
        <v>124</v>
      </c>
      <c r="H265" s="50">
        <v>113</v>
      </c>
      <c r="I265" s="50">
        <v>7240.12</v>
      </c>
      <c r="J265" s="64">
        <f t="shared" si="24"/>
        <v>2314.666364</v>
      </c>
      <c r="K265" s="65">
        <v>0.3197</v>
      </c>
      <c r="L265" s="66">
        <v>92.6666666666667</v>
      </c>
      <c r="M265" s="67">
        <v>5571.85766666667</v>
      </c>
      <c r="N265" s="67">
        <f t="shared" si="25"/>
        <v>1920.6193377</v>
      </c>
      <c r="O265" s="68">
        <v>0.3447</v>
      </c>
      <c r="P265" s="69">
        <f t="shared" si="26"/>
        <v>0.219424460431654</v>
      </c>
      <c r="Q265" s="69">
        <f t="shared" si="27"/>
        <v>0.299408641271226</v>
      </c>
      <c r="R265" s="69">
        <f t="shared" si="28"/>
        <v>0.20516664524053</v>
      </c>
      <c r="S265" s="69">
        <f t="shared" si="29"/>
        <v>-0.025</v>
      </c>
      <c r="T265" s="129"/>
      <c r="U265" s="47"/>
    </row>
    <row r="266" s="34" customFormat="1" spans="1:21">
      <c r="A266" s="47">
        <v>264</v>
      </c>
      <c r="B266" s="51">
        <v>377</v>
      </c>
      <c r="C266" s="52" t="s">
        <v>120</v>
      </c>
      <c r="D266" s="51" t="s">
        <v>114</v>
      </c>
      <c r="E266" s="48" t="s">
        <v>21</v>
      </c>
      <c r="F266" s="55">
        <v>7.13</v>
      </c>
      <c r="G266" s="47" t="s">
        <v>121</v>
      </c>
      <c r="H266" s="50">
        <v>107</v>
      </c>
      <c r="I266" s="50">
        <v>5261.61</v>
      </c>
      <c r="J266" s="64">
        <f t="shared" si="24"/>
        <v>1974.156072</v>
      </c>
      <c r="K266" s="65">
        <v>0.3752</v>
      </c>
      <c r="L266" s="66">
        <v>119.433333333333</v>
      </c>
      <c r="M266" s="67">
        <v>6313.32633333333</v>
      </c>
      <c r="N266" s="67">
        <f t="shared" si="25"/>
        <v>2073.9277005</v>
      </c>
      <c r="O266" s="68">
        <v>0.3285</v>
      </c>
      <c r="P266" s="69">
        <f t="shared" si="26"/>
        <v>-0.104102707228577</v>
      </c>
      <c r="Q266" s="69">
        <f t="shared" si="27"/>
        <v>-0.16658672113628</v>
      </c>
      <c r="R266" s="69">
        <f t="shared" si="28"/>
        <v>-0.0481075731212545</v>
      </c>
      <c r="S266" s="69">
        <f t="shared" si="29"/>
        <v>0.0467</v>
      </c>
      <c r="T266" s="129"/>
      <c r="U266" s="47"/>
    </row>
    <row r="267" s="34" customFormat="1" spans="1:21">
      <c r="A267" s="47">
        <v>265</v>
      </c>
      <c r="B267" s="51">
        <v>377</v>
      </c>
      <c r="C267" s="52" t="s">
        <v>120</v>
      </c>
      <c r="D267" s="51" t="s">
        <v>114</v>
      </c>
      <c r="E267" s="48" t="s">
        <v>21</v>
      </c>
      <c r="F267" s="56">
        <v>7.2</v>
      </c>
      <c r="G267" s="47" t="s">
        <v>121</v>
      </c>
      <c r="H267" s="50">
        <v>129</v>
      </c>
      <c r="I267" s="50">
        <v>7961.99</v>
      </c>
      <c r="J267" s="64">
        <f t="shared" si="24"/>
        <v>2167.253678</v>
      </c>
      <c r="K267" s="65">
        <v>0.2722</v>
      </c>
      <c r="L267" s="66">
        <v>119.433333333333</v>
      </c>
      <c r="M267" s="67">
        <v>6313.32633333333</v>
      </c>
      <c r="N267" s="67">
        <f t="shared" si="25"/>
        <v>2073.9277005</v>
      </c>
      <c r="O267" s="68">
        <v>0.3285</v>
      </c>
      <c r="P267" s="69">
        <f t="shared" si="26"/>
        <v>0.0801004744627438</v>
      </c>
      <c r="Q267" s="69">
        <f t="shared" si="27"/>
        <v>0.261140257864067</v>
      </c>
      <c r="R267" s="69">
        <f t="shared" si="28"/>
        <v>0.0449996291951264</v>
      </c>
      <c r="S267" s="69">
        <f t="shared" si="29"/>
        <v>-0.0563</v>
      </c>
      <c r="T267" s="129"/>
      <c r="U267" s="47"/>
    </row>
    <row r="268" s="34" customFormat="1" spans="1:21">
      <c r="A268" s="47">
        <v>266</v>
      </c>
      <c r="B268" s="51">
        <v>377</v>
      </c>
      <c r="C268" s="52" t="s">
        <v>120</v>
      </c>
      <c r="D268" s="51" t="s">
        <v>114</v>
      </c>
      <c r="E268" s="48" t="s">
        <v>21</v>
      </c>
      <c r="F268" s="55">
        <v>7.27</v>
      </c>
      <c r="G268" s="47" t="s">
        <v>121</v>
      </c>
      <c r="H268" s="50">
        <v>106</v>
      </c>
      <c r="I268" s="50">
        <v>4730.3</v>
      </c>
      <c r="J268" s="64">
        <f t="shared" si="24"/>
        <v>1622.4929</v>
      </c>
      <c r="K268" s="65">
        <v>0.343</v>
      </c>
      <c r="L268" s="66">
        <v>119.433333333333</v>
      </c>
      <c r="M268" s="67">
        <v>6313.32633333333</v>
      </c>
      <c r="N268" s="67">
        <f t="shared" si="25"/>
        <v>2073.9277005</v>
      </c>
      <c r="O268" s="68">
        <v>0.3285</v>
      </c>
      <c r="P268" s="69">
        <f t="shared" si="26"/>
        <v>-0.112475579123637</v>
      </c>
      <c r="Q268" s="69">
        <f t="shared" si="27"/>
        <v>-0.250743625428518</v>
      </c>
      <c r="R268" s="69">
        <f t="shared" si="28"/>
        <v>-0.217671426246519</v>
      </c>
      <c r="S268" s="69">
        <f t="shared" si="29"/>
        <v>0.0145</v>
      </c>
      <c r="T268" s="129"/>
      <c r="U268" s="47"/>
    </row>
    <row r="269" s="34" customFormat="1" spans="1:21">
      <c r="A269" s="47">
        <v>267</v>
      </c>
      <c r="B269" s="51">
        <v>103639</v>
      </c>
      <c r="C269" s="52" t="s">
        <v>125</v>
      </c>
      <c r="D269" s="51" t="s">
        <v>114</v>
      </c>
      <c r="E269" s="48" t="s">
        <v>21</v>
      </c>
      <c r="F269" s="55">
        <v>7.6</v>
      </c>
      <c r="G269" s="47" t="s">
        <v>59</v>
      </c>
      <c r="H269" s="50">
        <v>121</v>
      </c>
      <c r="I269" s="50">
        <v>4748.36</v>
      </c>
      <c r="J269" s="64">
        <f t="shared" si="24"/>
        <v>1985.289316</v>
      </c>
      <c r="K269" s="65">
        <v>0.4181</v>
      </c>
      <c r="L269" s="66">
        <v>86.2666666666667</v>
      </c>
      <c r="M269" s="67">
        <v>5333.55433333333</v>
      </c>
      <c r="N269" s="67">
        <f t="shared" si="25"/>
        <v>1655.00190963333</v>
      </c>
      <c r="O269" s="68">
        <v>0.3103</v>
      </c>
      <c r="P269" s="69">
        <f t="shared" si="26"/>
        <v>0.402627511591962</v>
      </c>
      <c r="Q269" s="69">
        <f t="shared" si="27"/>
        <v>-0.109719391002735</v>
      </c>
      <c r="R269" s="69">
        <f t="shared" si="28"/>
        <v>0.199569199554485</v>
      </c>
      <c r="S269" s="69">
        <f t="shared" si="29"/>
        <v>0.1078</v>
      </c>
      <c r="T269" s="129"/>
      <c r="U269" s="47"/>
    </row>
    <row r="270" s="34" customFormat="1" spans="1:21">
      <c r="A270" s="47">
        <v>268</v>
      </c>
      <c r="B270" s="51">
        <v>105751</v>
      </c>
      <c r="C270" s="52" t="s">
        <v>123</v>
      </c>
      <c r="D270" s="51" t="s">
        <v>114</v>
      </c>
      <c r="E270" s="48" t="s">
        <v>21</v>
      </c>
      <c r="F270" s="55">
        <v>7.9</v>
      </c>
      <c r="G270" s="47" t="s">
        <v>124</v>
      </c>
      <c r="H270" s="50">
        <v>78</v>
      </c>
      <c r="I270" s="50">
        <v>5082.14</v>
      </c>
      <c r="J270" s="64">
        <f t="shared" si="24"/>
        <v>1815.340408</v>
      </c>
      <c r="K270" s="65">
        <v>0.3572</v>
      </c>
      <c r="L270" s="66">
        <v>92.6666666666667</v>
      </c>
      <c r="M270" s="67">
        <v>5571.85766666667</v>
      </c>
      <c r="N270" s="67">
        <f t="shared" si="25"/>
        <v>1920.6193377</v>
      </c>
      <c r="O270" s="68">
        <v>0.3447</v>
      </c>
      <c r="P270" s="69">
        <f t="shared" si="26"/>
        <v>-0.158273381294964</v>
      </c>
      <c r="Q270" s="69">
        <f t="shared" si="27"/>
        <v>-0.0878912736045608</v>
      </c>
      <c r="R270" s="69">
        <f t="shared" si="28"/>
        <v>-0.0548150940863044</v>
      </c>
      <c r="S270" s="69">
        <f t="shared" si="29"/>
        <v>0.0125</v>
      </c>
      <c r="T270" s="129"/>
      <c r="U270" s="47"/>
    </row>
    <row r="271" s="34" customFormat="1" spans="1:21">
      <c r="A271" s="47">
        <v>269</v>
      </c>
      <c r="B271" s="51">
        <v>105751</v>
      </c>
      <c r="C271" s="52" t="s">
        <v>123</v>
      </c>
      <c r="D271" s="51" t="s">
        <v>114</v>
      </c>
      <c r="E271" s="48" t="s">
        <v>21</v>
      </c>
      <c r="F271" s="55">
        <v>7.16</v>
      </c>
      <c r="G271" s="47" t="s">
        <v>124</v>
      </c>
      <c r="H271" s="50">
        <v>103</v>
      </c>
      <c r="I271" s="50">
        <v>6465.9</v>
      </c>
      <c r="J271" s="64">
        <f t="shared" si="24"/>
        <v>1457.41386</v>
      </c>
      <c r="K271" s="65">
        <v>0.2254</v>
      </c>
      <c r="L271" s="66">
        <v>92.6666666666667</v>
      </c>
      <c r="M271" s="67">
        <v>5571.85766666667</v>
      </c>
      <c r="N271" s="67">
        <f t="shared" si="25"/>
        <v>1920.6193377</v>
      </c>
      <c r="O271" s="68">
        <v>0.3447</v>
      </c>
      <c r="P271" s="69">
        <f t="shared" si="26"/>
        <v>0.111510791366906</v>
      </c>
      <c r="Q271" s="69">
        <f t="shared" si="27"/>
        <v>0.160456778837315</v>
      </c>
      <c r="R271" s="69">
        <f t="shared" si="28"/>
        <v>-0.241175056716186</v>
      </c>
      <c r="S271" s="69">
        <f t="shared" si="29"/>
        <v>-0.1193</v>
      </c>
      <c r="T271" s="129"/>
      <c r="U271" s="47"/>
    </row>
    <row r="272" s="34" customFormat="1" spans="1:21">
      <c r="A272" s="47">
        <v>270</v>
      </c>
      <c r="B272" s="51">
        <v>105751</v>
      </c>
      <c r="C272" s="52" t="s">
        <v>123</v>
      </c>
      <c r="D272" s="51" t="s">
        <v>114</v>
      </c>
      <c r="E272" s="48" t="s">
        <v>21</v>
      </c>
      <c r="F272" s="55">
        <v>7.23</v>
      </c>
      <c r="G272" s="47" t="s">
        <v>124</v>
      </c>
      <c r="H272" s="50">
        <v>106</v>
      </c>
      <c r="I272" s="50">
        <v>7379.79</v>
      </c>
      <c r="J272" s="64">
        <f t="shared" si="24"/>
        <v>1811.000466</v>
      </c>
      <c r="K272" s="65">
        <v>0.2454</v>
      </c>
      <c r="L272" s="66">
        <v>92.6666666666667</v>
      </c>
      <c r="M272" s="67">
        <v>5571.85766666667</v>
      </c>
      <c r="N272" s="67">
        <f t="shared" si="25"/>
        <v>1920.6193377</v>
      </c>
      <c r="O272" s="68">
        <v>0.3447</v>
      </c>
      <c r="P272" s="69">
        <f t="shared" si="26"/>
        <v>0.143884892086331</v>
      </c>
      <c r="Q272" s="69">
        <f t="shared" si="27"/>
        <v>0.324475685039333</v>
      </c>
      <c r="R272" s="69">
        <f t="shared" si="28"/>
        <v>-0.0570747516430161</v>
      </c>
      <c r="S272" s="69">
        <f t="shared" si="29"/>
        <v>-0.0993</v>
      </c>
      <c r="T272" s="129"/>
      <c r="U272" s="47"/>
    </row>
    <row r="273" s="34" customFormat="1" spans="1:21">
      <c r="A273" s="47">
        <v>271</v>
      </c>
      <c r="B273" s="51">
        <v>105751</v>
      </c>
      <c r="C273" s="52" t="s">
        <v>123</v>
      </c>
      <c r="D273" s="51" t="s">
        <v>114</v>
      </c>
      <c r="E273" s="48" t="s">
        <v>21</v>
      </c>
      <c r="F273" s="56">
        <v>7.3</v>
      </c>
      <c r="G273" s="47" t="s">
        <v>124</v>
      </c>
      <c r="H273" s="50">
        <v>101</v>
      </c>
      <c r="I273" s="50">
        <v>5417.97</v>
      </c>
      <c r="J273" s="64">
        <f t="shared" si="24"/>
        <v>1706.118753</v>
      </c>
      <c r="K273" s="65">
        <v>0.3149</v>
      </c>
      <c r="L273" s="66">
        <v>92.6666666666667</v>
      </c>
      <c r="M273" s="67">
        <v>5571.85766666667</v>
      </c>
      <c r="N273" s="67">
        <f t="shared" si="25"/>
        <v>1920.6193377</v>
      </c>
      <c r="O273" s="68">
        <v>0.3447</v>
      </c>
      <c r="P273" s="69">
        <f t="shared" si="26"/>
        <v>0.0899280575539564</v>
      </c>
      <c r="Q273" s="69">
        <f t="shared" si="27"/>
        <v>-0.0276187361330665</v>
      </c>
      <c r="R273" s="69">
        <f t="shared" si="28"/>
        <v>-0.111683028744713</v>
      </c>
      <c r="S273" s="69">
        <f t="shared" si="29"/>
        <v>-0.0298</v>
      </c>
      <c r="T273" s="129"/>
      <c r="U273" s="47"/>
    </row>
    <row r="274" s="34" customFormat="1" spans="1:21">
      <c r="A274" s="47">
        <v>272</v>
      </c>
      <c r="B274" s="51">
        <v>355</v>
      </c>
      <c r="C274" s="52" t="s">
        <v>126</v>
      </c>
      <c r="D274" s="51" t="s">
        <v>114</v>
      </c>
      <c r="E274" s="48" t="s">
        <v>21</v>
      </c>
      <c r="F274" s="55">
        <v>7.2</v>
      </c>
      <c r="G274" s="47" t="s">
        <v>124</v>
      </c>
      <c r="H274" s="50">
        <v>48</v>
      </c>
      <c r="I274" s="50">
        <v>3611.32</v>
      </c>
      <c r="J274" s="64">
        <f t="shared" si="24"/>
        <v>831.686996</v>
      </c>
      <c r="K274" s="65">
        <v>0.2303</v>
      </c>
      <c r="L274" s="66">
        <v>68.9333333333333</v>
      </c>
      <c r="M274" s="67">
        <v>4945.989</v>
      </c>
      <c r="N274" s="67">
        <f t="shared" si="25"/>
        <v>1568.8677108</v>
      </c>
      <c r="O274" s="68">
        <v>0.3172</v>
      </c>
      <c r="P274" s="69">
        <f t="shared" si="26"/>
        <v>-0.303675048355899</v>
      </c>
      <c r="Q274" s="69">
        <f t="shared" si="27"/>
        <v>-0.269848760278278</v>
      </c>
      <c r="R274" s="69">
        <f t="shared" si="28"/>
        <v>-0.46988073610368</v>
      </c>
      <c r="S274" s="69">
        <f t="shared" si="29"/>
        <v>-0.0869</v>
      </c>
      <c r="T274" s="129"/>
      <c r="U274" s="47"/>
    </row>
    <row r="275" s="34" customFormat="1" spans="1:21">
      <c r="A275" s="47">
        <v>273</v>
      </c>
      <c r="B275" s="51">
        <v>355</v>
      </c>
      <c r="C275" s="52" t="s">
        <v>126</v>
      </c>
      <c r="D275" s="51" t="s">
        <v>114</v>
      </c>
      <c r="E275" s="48" t="s">
        <v>21</v>
      </c>
      <c r="F275" s="55">
        <v>7.9</v>
      </c>
      <c r="G275" s="47" t="s">
        <v>124</v>
      </c>
      <c r="H275" s="50">
        <v>52</v>
      </c>
      <c r="I275" s="50">
        <v>3511.15</v>
      </c>
      <c r="J275" s="64">
        <f t="shared" si="24"/>
        <v>923.43245</v>
      </c>
      <c r="K275" s="65">
        <v>0.263</v>
      </c>
      <c r="L275" s="66">
        <v>68.9333333333333</v>
      </c>
      <c r="M275" s="67">
        <v>4945.989</v>
      </c>
      <c r="N275" s="67">
        <f t="shared" si="25"/>
        <v>1568.8677108</v>
      </c>
      <c r="O275" s="68">
        <v>0.3172</v>
      </c>
      <c r="P275" s="69">
        <f t="shared" si="26"/>
        <v>-0.245647969052224</v>
      </c>
      <c r="Q275" s="69">
        <f t="shared" si="27"/>
        <v>-0.290101534799208</v>
      </c>
      <c r="R275" s="69">
        <f t="shared" si="28"/>
        <v>-0.411401966116619</v>
      </c>
      <c r="S275" s="69">
        <f t="shared" si="29"/>
        <v>-0.0542</v>
      </c>
      <c r="T275" s="129"/>
      <c r="U275" s="47"/>
    </row>
    <row r="276" s="34" customFormat="1" spans="1:21">
      <c r="A276" s="47">
        <v>274</v>
      </c>
      <c r="B276" s="51">
        <v>355</v>
      </c>
      <c r="C276" s="52" t="s">
        <v>126</v>
      </c>
      <c r="D276" s="51" t="s">
        <v>114</v>
      </c>
      <c r="E276" s="48" t="s">
        <v>21</v>
      </c>
      <c r="F276" s="55">
        <v>7.16</v>
      </c>
      <c r="G276" s="47" t="s">
        <v>124</v>
      </c>
      <c r="H276" s="50">
        <v>80</v>
      </c>
      <c r="I276" s="50">
        <v>3558.11</v>
      </c>
      <c r="J276" s="64">
        <f t="shared" si="24"/>
        <v>1166.704269</v>
      </c>
      <c r="K276" s="65">
        <v>0.3279</v>
      </c>
      <c r="L276" s="66">
        <v>68.9333333333333</v>
      </c>
      <c r="M276" s="67">
        <v>4945.989</v>
      </c>
      <c r="N276" s="67">
        <f t="shared" si="25"/>
        <v>1568.8677108</v>
      </c>
      <c r="O276" s="68">
        <v>0.3172</v>
      </c>
      <c r="P276" s="69">
        <f t="shared" si="26"/>
        <v>0.160541586073502</v>
      </c>
      <c r="Q276" s="69">
        <f t="shared" si="27"/>
        <v>-0.28060697263985</v>
      </c>
      <c r="R276" s="69">
        <f t="shared" si="28"/>
        <v>-0.256339931679088</v>
      </c>
      <c r="S276" s="69">
        <f t="shared" si="29"/>
        <v>0.0107</v>
      </c>
      <c r="T276" s="129"/>
      <c r="U276" s="47"/>
    </row>
    <row r="277" s="34" customFormat="1" spans="1:21">
      <c r="A277" s="47">
        <v>275</v>
      </c>
      <c r="B277" s="51">
        <v>355</v>
      </c>
      <c r="C277" s="52" t="s">
        <v>126</v>
      </c>
      <c r="D277" s="51" t="s">
        <v>114</v>
      </c>
      <c r="E277" s="48" t="s">
        <v>21</v>
      </c>
      <c r="F277" s="55">
        <v>7.23</v>
      </c>
      <c r="G277" s="47" t="s">
        <v>124</v>
      </c>
      <c r="H277" s="50">
        <v>62</v>
      </c>
      <c r="I277" s="50">
        <v>5170.52</v>
      </c>
      <c r="J277" s="64">
        <f t="shared" si="24"/>
        <v>1357.778552</v>
      </c>
      <c r="K277" s="65">
        <v>0.2626</v>
      </c>
      <c r="L277" s="66">
        <v>68.9333333333333</v>
      </c>
      <c r="M277" s="67">
        <v>4945.989</v>
      </c>
      <c r="N277" s="67">
        <f t="shared" si="25"/>
        <v>1568.8677108</v>
      </c>
      <c r="O277" s="68">
        <v>0.3172</v>
      </c>
      <c r="P277" s="69">
        <f t="shared" si="26"/>
        <v>-0.100580270793036</v>
      </c>
      <c r="Q277" s="69">
        <f t="shared" si="27"/>
        <v>0.045396582968543</v>
      </c>
      <c r="R277" s="69">
        <f t="shared" si="28"/>
        <v>-0.134548730493255</v>
      </c>
      <c r="S277" s="69">
        <f t="shared" si="29"/>
        <v>-0.0546</v>
      </c>
      <c r="T277" s="129"/>
      <c r="U277" s="47"/>
    </row>
    <row r="278" s="34" customFormat="1" spans="1:21">
      <c r="A278" s="47">
        <v>276</v>
      </c>
      <c r="B278" s="51">
        <v>355</v>
      </c>
      <c r="C278" s="52" t="s">
        <v>126</v>
      </c>
      <c r="D278" s="51" t="s">
        <v>114</v>
      </c>
      <c r="E278" s="48" t="s">
        <v>21</v>
      </c>
      <c r="F278" s="56">
        <v>7.3</v>
      </c>
      <c r="G278" s="47" t="s">
        <v>124</v>
      </c>
      <c r="H278" s="50">
        <v>74</v>
      </c>
      <c r="I278" s="50">
        <v>5026.04</v>
      </c>
      <c r="J278" s="64">
        <f t="shared" si="24"/>
        <v>1851.593136</v>
      </c>
      <c r="K278" s="65">
        <v>0.3684</v>
      </c>
      <c r="L278" s="66">
        <v>68.9333333333333</v>
      </c>
      <c r="M278" s="67">
        <v>4945.989</v>
      </c>
      <c r="N278" s="67">
        <f t="shared" si="25"/>
        <v>1568.8677108</v>
      </c>
      <c r="O278" s="68">
        <v>0.3172</v>
      </c>
      <c r="P278" s="69">
        <f t="shared" si="26"/>
        <v>0.073500967117989</v>
      </c>
      <c r="Q278" s="69">
        <f t="shared" si="27"/>
        <v>0.016185033973994</v>
      </c>
      <c r="R278" s="69">
        <f t="shared" si="28"/>
        <v>0.18020985660788</v>
      </c>
      <c r="S278" s="69">
        <f t="shared" si="29"/>
        <v>0.0512000000000001</v>
      </c>
      <c r="T278" s="129"/>
      <c r="U278" s="47"/>
    </row>
    <row r="279" s="34" customFormat="1" spans="1:21">
      <c r="A279" s="47">
        <v>277</v>
      </c>
      <c r="B279" s="51">
        <v>743</v>
      </c>
      <c r="C279" s="52" t="s">
        <v>127</v>
      </c>
      <c r="D279" s="51" t="s">
        <v>114</v>
      </c>
      <c r="E279" s="48" t="s">
        <v>28</v>
      </c>
      <c r="F279" s="55">
        <v>7.2</v>
      </c>
      <c r="G279" s="47" t="s">
        <v>29</v>
      </c>
      <c r="H279" s="50">
        <v>74</v>
      </c>
      <c r="I279" s="50">
        <v>5853.7</v>
      </c>
      <c r="J279" s="64">
        <f t="shared" si="24"/>
        <v>2188.69843</v>
      </c>
      <c r="K279" s="65">
        <v>0.3739</v>
      </c>
      <c r="L279" s="66">
        <v>60.0333333333333</v>
      </c>
      <c r="M279" s="67">
        <v>4237.96333333333</v>
      </c>
      <c r="N279" s="67">
        <f t="shared" si="25"/>
        <v>1423.95568</v>
      </c>
      <c r="O279" s="68">
        <v>0.336</v>
      </c>
      <c r="P279" s="69">
        <f t="shared" si="26"/>
        <v>0.232648528595226</v>
      </c>
      <c r="Q279" s="69">
        <f t="shared" si="27"/>
        <v>0.381253101922387</v>
      </c>
      <c r="R279" s="69">
        <f t="shared" si="28"/>
        <v>0.53705516312137</v>
      </c>
      <c r="S279" s="69">
        <f t="shared" si="29"/>
        <v>0.0379</v>
      </c>
      <c r="T279" s="129"/>
      <c r="U279" s="47"/>
    </row>
    <row r="280" s="34" customFormat="1" spans="1:21">
      <c r="A280" s="47">
        <v>278</v>
      </c>
      <c r="B280" s="51">
        <v>546</v>
      </c>
      <c r="C280" s="52" t="s">
        <v>116</v>
      </c>
      <c r="D280" s="51" t="s">
        <v>114</v>
      </c>
      <c r="E280" s="48" t="s">
        <v>24</v>
      </c>
      <c r="F280" s="55">
        <v>7.8</v>
      </c>
      <c r="G280" s="47" t="s">
        <v>117</v>
      </c>
      <c r="H280" s="50">
        <v>162</v>
      </c>
      <c r="I280" s="50">
        <v>8988.5</v>
      </c>
      <c r="J280" s="64">
        <f t="shared" si="24"/>
        <v>3089.34745</v>
      </c>
      <c r="K280" s="65">
        <v>0.3437</v>
      </c>
      <c r="L280" s="66">
        <v>147.7</v>
      </c>
      <c r="M280" s="67">
        <v>8538.112</v>
      </c>
      <c r="N280" s="67">
        <f t="shared" si="25"/>
        <v>2821.846016</v>
      </c>
      <c r="O280" s="68">
        <v>0.3305</v>
      </c>
      <c r="P280" s="69">
        <f t="shared" si="26"/>
        <v>0.096817874069059</v>
      </c>
      <c r="Q280" s="69">
        <f t="shared" si="27"/>
        <v>0.0527503035799953</v>
      </c>
      <c r="R280" s="69">
        <f t="shared" si="28"/>
        <v>0.0947966091995291</v>
      </c>
      <c r="S280" s="69">
        <f t="shared" si="29"/>
        <v>0.0132</v>
      </c>
      <c r="T280" s="129"/>
      <c r="U280" s="47"/>
    </row>
    <row r="281" s="34" customFormat="1" spans="1:21">
      <c r="A281" s="47">
        <v>279</v>
      </c>
      <c r="B281" s="51">
        <v>546</v>
      </c>
      <c r="C281" s="52" t="s">
        <v>116</v>
      </c>
      <c r="D281" s="51" t="s">
        <v>114</v>
      </c>
      <c r="E281" s="48" t="s">
        <v>24</v>
      </c>
      <c r="F281" s="55">
        <v>7.15</v>
      </c>
      <c r="G281" s="47" t="s">
        <v>117</v>
      </c>
      <c r="H281" s="50">
        <v>103</v>
      </c>
      <c r="I281" s="50">
        <v>4265.71</v>
      </c>
      <c r="J281" s="64">
        <f t="shared" si="24"/>
        <v>1391.474602</v>
      </c>
      <c r="K281" s="65">
        <v>0.3262</v>
      </c>
      <c r="L281" s="66">
        <v>147.7</v>
      </c>
      <c r="M281" s="67">
        <v>8538.112</v>
      </c>
      <c r="N281" s="67">
        <f t="shared" si="25"/>
        <v>2821.846016</v>
      </c>
      <c r="O281" s="68">
        <v>0.3305</v>
      </c>
      <c r="P281" s="69">
        <f t="shared" si="26"/>
        <v>-0.302640487474611</v>
      </c>
      <c r="Q281" s="69">
        <f t="shared" si="27"/>
        <v>-0.500391889916647</v>
      </c>
      <c r="R281" s="69">
        <f t="shared" si="28"/>
        <v>-0.506892086205174</v>
      </c>
      <c r="S281" s="69">
        <f t="shared" si="29"/>
        <v>-0.00429999999999997</v>
      </c>
      <c r="T281" s="129"/>
      <c r="U281" s="47"/>
    </row>
    <row r="282" s="34" customFormat="1" spans="1:21">
      <c r="A282" s="47">
        <v>280</v>
      </c>
      <c r="B282" s="51">
        <v>546</v>
      </c>
      <c r="C282" s="52" t="s">
        <v>116</v>
      </c>
      <c r="D282" s="51" t="s">
        <v>114</v>
      </c>
      <c r="E282" s="48" t="s">
        <v>24</v>
      </c>
      <c r="F282" s="55">
        <v>7.22</v>
      </c>
      <c r="G282" s="47" t="s">
        <v>117</v>
      </c>
      <c r="H282" s="50">
        <v>186</v>
      </c>
      <c r="I282" s="50">
        <v>9692.42</v>
      </c>
      <c r="J282" s="64">
        <f t="shared" si="24"/>
        <v>2818.555736</v>
      </c>
      <c r="K282" s="65">
        <v>0.2908</v>
      </c>
      <c r="L282" s="66">
        <v>147.7</v>
      </c>
      <c r="M282" s="67">
        <v>8538.112</v>
      </c>
      <c r="N282" s="67">
        <f t="shared" si="25"/>
        <v>2821.846016</v>
      </c>
      <c r="O282" s="68">
        <v>0.3305</v>
      </c>
      <c r="P282" s="69">
        <f t="shared" si="26"/>
        <v>0.259309410968179</v>
      </c>
      <c r="Q282" s="69">
        <f t="shared" si="27"/>
        <v>0.135194759684577</v>
      </c>
      <c r="R282" s="69">
        <f t="shared" si="28"/>
        <v>-0.00116600267390326</v>
      </c>
      <c r="S282" s="69">
        <f t="shared" si="29"/>
        <v>-0.0397</v>
      </c>
      <c r="T282" s="129"/>
      <c r="U282" s="47"/>
    </row>
    <row r="283" s="34" customFormat="1" spans="1:21">
      <c r="A283" s="47">
        <v>281</v>
      </c>
      <c r="B283" s="51">
        <v>546</v>
      </c>
      <c r="C283" s="52" t="s">
        <v>116</v>
      </c>
      <c r="D283" s="51" t="s">
        <v>114</v>
      </c>
      <c r="E283" s="48" t="s">
        <v>24</v>
      </c>
      <c r="F283" s="55">
        <v>7.29</v>
      </c>
      <c r="G283" s="47" t="s">
        <v>117</v>
      </c>
      <c r="H283" s="50">
        <v>184</v>
      </c>
      <c r="I283" s="50">
        <v>9235.85</v>
      </c>
      <c r="J283" s="64">
        <f t="shared" si="24"/>
        <v>3835.648505</v>
      </c>
      <c r="K283" s="65">
        <v>0.4153</v>
      </c>
      <c r="L283" s="66">
        <v>147.7</v>
      </c>
      <c r="M283" s="67">
        <v>8538.112</v>
      </c>
      <c r="N283" s="67">
        <f t="shared" si="25"/>
        <v>2821.846016</v>
      </c>
      <c r="O283" s="68">
        <v>0.3305</v>
      </c>
      <c r="P283" s="69">
        <f t="shared" si="26"/>
        <v>0.245768449559919</v>
      </c>
      <c r="Q283" s="69">
        <f t="shared" si="27"/>
        <v>0.0817204084462702</v>
      </c>
      <c r="R283" s="69">
        <f t="shared" si="28"/>
        <v>0.359269245469701</v>
      </c>
      <c r="S283" s="69">
        <f t="shared" si="29"/>
        <v>0.0848</v>
      </c>
      <c r="T283" s="129"/>
      <c r="U283" s="47"/>
    </row>
    <row r="284" s="34" customFormat="1" spans="1:21">
      <c r="A284" s="47">
        <v>282</v>
      </c>
      <c r="B284" s="51">
        <v>733</v>
      </c>
      <c r="C284" s="52" t="s">
        <v>128</v>
      </c>
      <c r="D284" s="51" t="s">
        <v>114</v>
      </c>
      <c r="E284" s="48" t="s">
        <v>28</v>
      </c>
      <c r="F284" s="55">
        <v>7.1</v>
      </c>
      <c r="G284" s="47" t="s">
        <v>115</v>
      </c>
      <c r="H284" s="50">
        <v>99</v>
      </c>
      <c r="I284" s="50">
        <v>3611.83</v>
      </c>
      <c r="J284" s="64">
        <f t="shared" si="24"/>
        <v>1281.116101</v>
      </c>
      <c r="K284" s="65">
        <v>0.3547</v>
      </c>
      <c r="L284" s="66">
        <v>77.0666666666667</v>
      </c>
      <c r="M284" s="67">
        <v>4257.027</v>
      </c>
      <c r="N284" s="67">
        <f t="shared" si="25"/>
        <v>1438.875126</v>
      </c>
      <c r="O284" s="68">
        <v>0.338</v>
      </c>
      <c r="P284" s="69">
        <f t="shared" si="26"/>
        <v>0.284602076124567</v>
      </c>
      <c r="Q284" s="69">
        <f t="shared" si="27"/>
        <v>-0.151560466964386</v>
      </c>
      <c r="R284" s="69">
        <f t="shared" si="28"/>
        <v>-0.109640525539254</v>
      </c>
      <c r="S284" s="69">
        <f t="shared" si="29"/>
        <v>0.0167</v>
      </c>
      <c r="T284" s="129"/>
      <c r="U284" s="47"/>
    </row>
    <row r="285" s="34" customFormat="1" spans="1:21">
      <c r="A285" s="47">
        <v>283</v>
      </c>
      <c r="B285" s="51">
        <v>743</v>
      </c>
      <c r="C285" s="52" t="s">
        <v>127</v>
      </c>
      <c r="D285" s="51" t="s">
        <v>114</v>
      </c>
      <c r="E285" s="48" t="s">
        <v>28</v>
      </c>
      <c r="F285" s="55">
        <v>7.9</v>
      </c>
      <c r="G285" s="47" t="s">
        <v>29</v>
      </c>
      <c r="H285" s="50">
        <v>46</v>
      </c>
      <c r="I285" s="50">
        <v>3874.24</v>
      </c>
      <c r="J285" s="64">
        <f t="shared" si="24"/>
        <v>1372.643232</v>
      </c>
      <c r="K285" s="65">
        <v>0.3543</v>
      </c>
      <c r="L285" s="66">
        <v>60.0333333333333</v>
      </c>
      <c r="M285" s="67">
        <v>4237.96333333333</v>
      </c>
      <c r="N285" s="67">
        <f t="shared" si="25"/>
        <v>1423.95568</v>
      </c>
      <c r="O285" s="68">
        <v>0.336</v>
      </c>
      <c r="P285" s="69">
        <f t="shared" si="26"/>
        <v>-0.23375902276513</v>
      </c>
      <c r="Q285" s="69">
        <f t="shared" si="27"/>
        <v>-0.085825030734102</v>
      </c>
      <c r="R285" s="69">
        <f t="shared" si="28"/>
        <v>-0.0360351440151559</v>
      </c>
      <c r="S285" s="69">
        <f t="shared" si="29"/>
        <v>0.0183</v>
      </c>
      <c r="T285" s="129"/>
      <c r="U285" s="47"/>
    </row>
    <row r="286" s="34" customFormat="1" spans="1:21">
      <c r="A286" s="47">
        <v>284</v>
      </c>
      <c r="B286" s="51">
        <v>743</v>
      </c>
      <c r="C286" s="52" t="s">
        <v>127</v>
      </c>
      <c r="D286" s="51" t="s">
        <v>114</v>
      </c>
      <c r="E286" s="48" t="s">
        <v>28</v>
      </c>
      <c r="F286" s="55">
        <v>7.16</v>
      </c>
      <c r="G286" s="47" t="s">
        <v>29</v>
      </c>
      <c r="H286" s="50">
        <v>31</v>
      </c>
      <c r="I286" s="50">
        <v>2279.52</v>
      </c>
      <c r="J286" s="64">
        <f t="shared" si="24"/>
        <v>843.650352</v>
      </c>
      <c r="K286" s="65">
        <v>0.3701</v>
      </c>
      <c r="L286" s="66">
        <v>60.0333333333333</v>
      </c>
      <c r="M286" s="67">
        <v>4237.96333333333</v>
      </c>
      <c r="N286" s="67">
        <f t="shared" si="25"/>
        <v>1423.95568</v>
      </c>
      <c r="O286" s="68">
        <v>0.336</v>
      </c>
      <c r="P286" s="69">
        <f t="shared" si="26"/>
        <v>-0.483620210993892</v>
      </c>
      <c r="Q286" s="69">
        <f t="shared" si="27"/>
        <v>-0.462118989546079</v>
      </c>
      <c r="R286" s="69">
        <f t="shared" si="28"/>
        <v>-0.407530470330368</v>
      </c>
      <c r="S286" s="69">
        <f t="shared" si="29"/>
        <v>0.0341</v>
      </c>
      <c r="T286" s="129"/>
      <c r="U286" s="47"/>
    </row>
    <row r="287" s="34" customFormat="1" spans="1:21">
      <c r="A287" s="47">
        <v>285</v>
      </c>
      <c r="B287" s="51">
        <v>743</v>
      </c>
      <c r="C287" s="52" t="s">
        <v>127</v>
      </c>
      <c r="D287" s="51" t="s">
        <v>114</v>
      </c>
      <c r="E287" s="48" t="s">
        <v>28</v>
      </c>
      <c r="F287" s="57">
        <v>7.23</v>
      </c>
      <c r="G287" s="47" t="s">
        <v>29</v>
      </c>
      <c r="H287" s="50">
        <v>69</v>
      </c>
      <c r="I287" s="50">
        <v>6198.55</v>
      </c>
      <c r="J287" s="64">
        <f t="shared" si="24"/>
        <v>1262.02478</v>
      </c>
      <c r="K287" s="65">
        <v>0.2036</v>
      </c>
      <c r="L287" s="66">
        <v>60.0333333333333</v>
      </c>
      <c r="M287" s="67">
        <v>4237.96333333333</v>
      </c>
      <c r="N287" s="67">
        <f t="shared" si="25"/>
        <v>1423.95568</v>
      </c>
      <c r="O287" s="68">
        <v>0.336</v>
      </c>
      <c r="P287" s="69">
        <f t="shared" si="26"/>
        <v>0.149361465852305</v>
      </c>
      <c r="Q287" s="75">
        <f t="shared" si="27"/>
        <v>0.462624735623795</v>
      </c>
      <c r="R287" s="69">
        <f t="shared" si="28"/>
        <v>-0.113719059008915</v>
      </c>
      <c r="S287" s="69">
        <f t="shared" si="29"/>
        <v>-0.1324</v>
      </c>
      <c r="T287" s="87">
        <v>0</v>
      </c>
      <c r="U287" s="54" t="s">
        <v>26</v>
      </c>
    </row>
    <row r="288" s="34" customFormat="1" spans="1:21">
      <c r="A288" s="47">
        <v>286</v>
      </c>
      <c r="B288" s="51">
        <v>743</v>
      </c>
      <c r="C288" s="52" t="s">
        <v>127</v>
      </c>
      <c r="D288" s="51" t="s">
        <v>114</v>
      </c>
      <c r="E288" s="48" t="s">
        <v>28</v>
      </c>
      <c r="F288" s="56">
        <v>7.3</v>
      </c>
      <c r="G288" s="47" t="s">
        <v>29</v>
      </c>
      <c r="H288" s="50">
        <v>54</v>
      </c>
      <c r="I288" s="50">
        <v>3850.59</v>
      </c>
      <c r="J288" s="64">
        <f t="shared" si="24"/>
        <v>1477.856442</v>
      </c>
      <c r="K288" s="65">
        <v>0.3838</v>
      </c>
      <c r="L288" s="66">
        <v>60.0333333333333</v>
      </c>
      <c r="M288" s="67">
        <v>4237.96333333333</v>
      </c>
      <c r="N288" s="67">
        <f t="shared" si="25"/>
        <v>1423.95568</v>
      </c>
      <c r="O288" s="68">
        <v>0.336</v>
      </c>
      <c r="P288" s="69">
        <f t="shared" si="26"/>
        <v>-0.100499722376457</v>
      </c>
      <c r="Q288" s="69">
        <f t="shared" si="27"/>
        <v>-0.0914055414983134</v>
      </c>
      <c r="R288" s="69">
        <f t="shared" si="28"/>
        <v>0.037852836824248</v>
      </c>
      <c r="S288" s="69">
        <f t="shared" si="29"/>
        <v>0.0478</v>
      </c>
      <c r="T288" s="129"/>
      <c r="U288" s="47"/>
    </row>
    <row r="289" s="34" customFormat="1" spans="1:21">
      <c r="A289" s="47">
        <v>287</v>
      </c>
      <c r="B289" s="51">
        <v>573</v>
      </c>
      <c r="C289" s="52" t="s">
        <v>129</v>
      </c>
      <c r="D289" s="51" t="s">
        <v>114</v>
      </c>
      <c r="E289" s="48" t="s">
        <v>28</v>
      </c>
      <c r="F289" s="55">
        <v>7.2</v>
      </c>
      <c r="G289" s="47" t="s">
        <v>115</v>
      </c>
      <c r="H289" s="50">
        <v>60</v>
      </c>
      <c r="I289" s="50">
        <v>2629.5</v>
      </c>
      <c r="J289" s="64">
        <f t="shared" si="24"/>
        <v>970.02255</v>
      </c>
      <c r="K289" s="65">
        <v>0.3689</v>
      </c>
      <c r="L289" s="66">
        <v>74.5333333333333</v>
      </c>
      <c r="M289" s="67">
        <v>4060.15866666667</v>
      </c>
      <c r="N289" s="67">
        <f t="shared" si="25"/>
        <v>1105.58120493333</v>
      </c>
      <c r="O289" s="68">
        <v>0.2723</v>
      </c>
      <c r="P289" s="69">
        <f t="shared" si="26"/>
        <v>-0.194991055456171</v>
      </c>
      <c r="Q289" s="69">
        <f t="shared" si="27"/>
        <v>-0.352365211343137</v>
      </c>
      <c r="R289" s="69">
        <f t="shared" si="28"/>
        <v>-0.12261302410754</v>
      </c>
      <c r="S289" s="69">
        <f t="shared" si="29"/>
        <v>0.0966</v>
      </c>
      <c r="T289" s="129"/>
      <c r="U289" s="47"/>
    </row>
    <row r="290" s="34" customFormat="1" spans="1:21">
      <c r="A290" s="47">
        <v>288</v>
      </c>
      <c r="B290" s="51">
        <v>515</v>
      </c>
      <c r="C290" s="52" t="s">
        <v>122</v>
      </c>
      <c r="D290" s="51" t="s">
        <v>114</v>
      </c>
      <c r="E290" s="48" t="s">
        <v>21</v>
      </c>
      <c r="F290" s="55">
        <v>7.14</v>
      </c>
      <c r="G290" s="47" t="s">
        <v>119</v>
      </c>
      <c r="H290" s="50">
        <v>97</v>
      </c>
      <c r="I290" s="50">
        <v>5047.78</v>
      </c>
      <c r="J290" s="64">
        <f t="shared" si="24"/>
        <v>1988.320542</v>
      </c>
      <c r="K290" s="65">
        <v>0.3939</v>
      </c>
      <c r="L290" s="66">
        <v>96.8666666666667</v>
      </c>
      <c r="M290" s="67">
        <v>5684.286</v>
      </c>
      <c r="N290" s="67">
        <f t="shared" si="25"/>
        <v>1740.5283732</v>
      </c>
      <c r="O290" s="68">
        <v>0.3062</v>
      </c>
      <c r="P290" s="69">
        <f t="shared" si="26"/>
        <v>0.00137646249139674</v>
      </c>
      <c r="Q290" s="69">
        <f t="shared" si="27"/>
        <v>-0.111976420609378</v>
      </c>
      <c r="R290" s="69">
        <f t="shared" si="28"/>
        <v>0.142366061142932</v>
      </c>
      <c r="S290" s="69">
        <f t="shared" si="29"/>
        <v>0.0877</v>
      </c>
      <c r="T290" s="129"/>
      <c r="U290" s="47"/>
    </row>
    <row r="291" s="34" customFormat="1" spans="1:21">
      <c r="A291" s="47">
        <v>289</v>
      </c>
      <c r="B291" s="51">
        <v>515</v>
      </c>
      <c r="C291" s="52" t="s">
        <v>122</v>
      </c>
      <c r="D291" s="51" t="s">
        <v>114</v>
      </c>
      <c r="E291" s="48" t="s">
        <v>21</v>
      </c>
      <c r="F291" s="55">
        <v>7.21</v>
      </c>
      <c r="G291" s="47" t="s">
        <v>119</v>
      </c>
      <c r="H291" s="50">
        <v>91</v>
      </c>
      <c r="I291" s="50">
        <v>4843.97</v>
      </c>
      <c r="J291" s="64">
        <f t="shared" si="24"/>
        <v>1431.393135</v>
      </c>
      <c r="K291" s="65">
        <v>0.2955</v>
      </c>
      <c r="L291" s="66">
        <v>96.8666666666667</v>
      </c>
      <c r="M291" s="67">
        <v>5684.286</v>
      </c>
      <c r="N291" s="67">
        <f t="shared" si="25"/>
        <v>1740.5283732</v>
      </c>
      <c r="O291" s="68">
        <v>0.3062</v>
      </c>
      <c r="P291" s="69">
        <f t="shared" si="26"/>
        <v>-0.0605643496214732</v>
      </c>
      <c r="Q291" s="69">
        <f t="shared" si="27"/>
        <v>-0.147831407497793</v>
      </c>
      <c r="R291" s="69">
        <f t="shared" si="28"/>
        <v>-0.177609996458517</v>
      </c>
      <c r="S291" s="69">
        <f t="shared" si="29"/>
        <v>-0.0107</v>
      </c>
      <c r="T291" s="129"/>
      <c r="U291" s="47"/>
    </row>
    <row r="292" s="34" customFormat="1" spans="1:21">
      <c r="A292" s="47">
        <v>290</v>
      </c>
      <c r="B292" s="51">
        <v>515</v>
      </c>
      <c r="C292" s="52" t="s">
        <v>122</v>
      </c>
      <c r="D292" s="51" t="s">
        <v>114</v>
      </c>
      <c r="E292" s="48" t="s">
        <v>21</v>
      </c>
      <c r="F292" s="55">
        <v>7.28</v>
      </c>
      <c r="G292" s="47" t="s">
        <v>119</v>
      </c>
      <c r="H292" s="50">
        <v>129</v>
      </c>
      <c r="I292" s="50">
        <v>5567.44</v>
      </c>
      <c r="J292" s="64">
        <f t="shared" si="24"/>
        <v>2294.342024</v>
      </c>
      <c r="K292" s="65">
        <v>0.4121</v>
      </c>
      <c r="L292" s="66">
        <v>96.8666666666667</v>
      </c>
      <c r="M292" s="67">
        <v>5684.286</v>
      </c>
      <c r="N292" s="67">
        <f t="shared" si="25"/>
        <v>1740.5283732</v>
      </c>
      <c r="O292" s="68">
        <v>0.3062</v>
      </c>
      <c r="P292" s="69">
        <f t="shared" si="26"/>
        <v>0.331727460426703</v>
      </c>
      <c r="Q292" s="69">
        <f t="shared" si="27"/>
        <v>-0.0205559678031683</v>
      </c>
      <c r="R292" s="69">
        <f t="shared" si="28"/>
        <v>0.318187085788094</v>
      </c>
      <c r="S292" s="69">
        <f t="shared" si="29"/>
        <v>0.1059</v>
      </c>
      <c r="T292" s="129"/>
      <c r="U292" s="47"/>
    </row>
    <row r="293" s="34" customFormat="1" spans="1:21">
      <c r="A293" s="47">
        <v>291</v>
      </c>
      <c r="B293" s="51">
        <v>515</v>
      </c>
      <c r="C293" s="52" t="s">
        <v>122</v>
      </c>
      <c r="D293" s="51" t="s">
        <v>114</v>
      </c>
      <c r="E293" s="48" t="s">
        <v>21</v>
      </c>
      <c r="F293" s="55">
        <v>7.1</v>
      </c>
      <c r="G293" s="47" t="s">
        <v>119</v>
      </c>
      <c r="H293" s="50">
        <v>74</v>
      </c>
      <c r="I293" s="50">
        <v>4637.51</v>
      </c>
      <c r="J293" s="64">
        <f t="shared" si="24"/>
        <v>1324.009105</v>
      </c>
      <c r="K293" s="65">
        <v>0.2855</v>
      </c>
      <c r="L293" s="66">
        <v>96.8666666666667</v>
      </c>
      <c r="M293" s="67">
        <v>5684.286</v>
      </c>
      <c r="N293" s="67">
        <f t="shared" si="25"/>
        <v>1740.5283732</v>
      </c>
      <c r="O293" s="68">
        <v>0.3062</v>
      </c>
      <c r="P293" s="69">
        <f t="shared" si="26"/>
        <v>-0.236063317274605</v>
      </c>
      <c r="Q293" s="69">
        <f t="shared" si="27"/>
        <v>-0.184152591899845</v>
      </c>
      <c r="R293" s="69">
        <f t="shared" si="28"/>
        <v>-0.239306221382775</v>
      </c>
      <c r="S293" s="69">
        <f t="shared" si="29"/>
        <v>-0.0207</v>
      </c>
      <c r="T293" s="129"/>
      <c r="U293" s="47"/>
    </row>
    <row r="294" s="34" customFormat="1" spans="1:21">
      <c r="A294" s="47">
        <v>292</v>
      </c>
      <c r="B294" s="51">
        <v>515</v>
      </c>
      <c r="C294" s="52" t="s">
        <v>122</v>
      </c>
      <c r="D294" s="51" t="s">
        <v>114</v>
      </c>
      <c r="E294" s="48" t="s">
        <v>21</v>
      </c>
      <c r="F294" s="55">
        <v>7.8</v>
      </c>
      <c r="G294" s="47" t="s">
        <v>119</v>
      </c>
      <c r="H294" s="50">
        <v>88</v>
      </c>
      <c r="I294" s="50">
        <v>4468.48</v>
      </c>
      <c r="J294" s="64">
        <f t="shared" si="24"/>
        <v>1189.956224</v>
      </c>
      <c r="K294" s="65">
        <v>0.2663</v>
      </c>
      <c r="L294" s="66">
        <v>96.8666666666667</v>
      </c>
      <c r="M294" s="67">
        <v>5684.286</v>
      </c>
      <c r="N294" s="67">
        <f t="shared" si="25"/>
        <v>1740.5283732</v>
      </c>
      <c r="O294" s="68">
        <v>0.3062</v>
      </c>
      <c r="P294" s="69">
        <f t="shared" si="26"/>
        <v>-0.0915347556779081</v>
      </c>
      <c r="Q294" s="69">
        <f t="shared" si="27"/>
        <v>-0.213888956326265</v>
      </c>
      <c r="R294" s="69">
        <f t="shared" si="28"/>
        <v>-0.316324719365397</v>
      </c>
      <c r="S294" s="69">
        <f t="shared" si="29"/>
        <v>-0.0399</v>
      </c>
      <c r="T294" s="129"/>
      <c r="U294" s="47"/>
    </row>
    <row r="295" s="34" customFormat="1" spans="1:21">
      <c r="A295" s="47">
        <v>293</v>
      </c>
      <c r="B295" s="51">
        <v>515</v>
      </c>
      <c r="C295" s="52" t="s">
        <v>122</v>
      </c>
      <c r="D295" s="51" t="s">
        <v>114</v>
      </c>
      <c r="E295" s="48" t="s">
        <v>21</v>
      </c>
      <c r="F295" s="55">
        <v>7.15</v>
      </c>
      <c r="G295" s="47" t="s">
        <v>119</v>
      </c>
      <c r="H295" s="50">
        <v>26</v>
      </c>
      <c r="I295" s="50">
        <v>1037</v>
      </c>
      <c r="J295" s="64">
        <f t="shared" si="24"/>
        <v>273.2495</v>
      </c>
      <c r="K295" s="65">
        <v>0.2635</v>
      </c>
      <c r="L295" s="66">
        <v>96.8666666666667</v>
      </c>
      <c r="M295" s="67">
        <v>5684.286</v>
      </c>
      <c r="N295" s="67">
        <f t="shared" si="25"/>
        <v>1740.5283732</v>
      </c>
      <c r="O295" s="68">
        <v>0.3062</v>
      </c>
      <c r="P295" s="69">
        <f t="shared" si="26"/>
        <v>-0.731589814177564</v>
      </c>
      <c r="Q295" s="69">
        <f t="shared" si="27"/>
        <v>-0.8175672371165</v>
      </c>
      <c r="R295" s="69">
        <f t="shared" si="28"/>
        <v>-0.843007730177001</v>
      </c>
      <c r="S295" s="69">
        <f t="shared" si="29"/>
        <v>-0.0427</v>
      </c>
      <c r="T295" s="129"/>
      <c r="U295" s="47"/>
    </row>
    <row r="296" s="34" customFormat="1" spans="1:21">
      <c r="A296" s="47">
        <v>294</v>
      </c>
      <c r="B296" s="51">
        <v>515</v>
      </c>
      <c r="C296" s="52" t="s">
        <v>122</v>
      </c>
      <c r="D296" s="51" t="s">
        <v>114</v>
      </c>
      <c r="E296" s="48" t="s">
        <v>21</v>
      </c>
      <c r="F296" s="55">
        <v>7.22</v>
      </c>
      <c r="G296" s="47" t="s">
        <v>119</v>
      </c>
      <c r="H296" s="50">
        <v>75</v>
      </c>
      <c r="I296" s="50">
        <v>5027.31</v>
      </c>
      <c r="J296" s="64">
        <f t="shared" si="24"/>
        <v>1664.03961</v>
      </c>
      <c r="K296" s="65">
        <v>0.331</v>
      </c>
      <c r="L296" s="66">
        <v>96.8666666666667</v>
      </c>
      <c r="M296" s="67">
        <v>5684.286</v>
      </c>
      <c r="N296" s="67">
        <f t="shared" si="25"/>
        <v>1740.5283732</v>
      </c>
      <c r="O296" s="68">
        <v>0.3062</v>
      </c>
      <c r="P296" s="69">
        <f t="shared" si="26"/>
        <v>-0.225739848589126</v>
      </c>
      <c r="Q296" s="69">
        <f t="shared" si="27"/>
        <v>-0.115577576497734</v>
      </c>
      <c r="R296" s="69">
        <f t="shared" si="28"/>
        <v>-0.0439457146334097</v>
      </c>
      <c r="S296" s="69">
        <f t="shared" si="29"/>
        <v>0.0248</v>
      </c>
      <c r="T296" s="129"/>
      <c r="U296" s="47"/>
    </row>
    <row r="297" s="34" customFormat="1" spans="1:21">
      <c r="A297" s="47">
        <v>295</v>
      </c>
      <c r="B297" s="51">
        <v>515</v>
      </c>
      <c r="C297" s="52" t="s">
        <v>122</v>
      </c>
      <c r="D297" s="51" t="s">
        <v>114</v>
      </c>
      <c r="E297" s="48" t="s">
        <v>21</v>
      </c>
      <c r="F297" s="55">
        <v>7.29</v>
      </c>
      <c r="G297" s="47" t="s">
        <v>119</v>
      </c>
      <c r="H297" s="50">
        <v>110</v>
      </c>
      <c r="I297" s="50">
        <v>3655.69</v>
      </c>
      <c r="J297" s="64">
        <f t="shared" si="24"/>
        <v>1140.209711</v>
      </c>
      <c r="K297" s="65">
        <v>0.3119</v>
      </c>
      <c r="L297" s="66">
        <v>96.8666666666667</v>
      </c>
      <c r="M297" s="67">
        <v>5684.286</v>
      </c>
      <c r="N297" s="67">
        <f t="shared" si="25"/>
        <v>1740.5283732</v>
      </c>
      <c r="O297" s="68">
        <v>0.3062</v>
      </c>
      <c r="P297" s="69">
        <f t="shared" si="26"/>
        <v>0.135581555402615</v>
      </c>
      <c r="Q297" s="69">
        <f t="shared" si="27"/>
        <v>-0.356877891084298</v>
      </c>
      <c r="R297" s="69">
        <f t="shared" si="28"/>
        <v>-0.34490599029782</v>
      </c>
      <c r="S297" s="69">
        <f t="shared" si="29"/>
        <v>0.00569999999999998</v>
      </c>
      <c r="T297" s="129"/>
      <c r="U297" s="47"/>
    </row>
    <row r="298" s="34" customFormat="1" spans="1:21">
      <c r="A298" s="47">
        <v>296</v>
      </c>
      <c r="B298" s="51">
        <v>118074</v>
      </c>
      <c r="C298" s="52" t="s">
        <v>130</v>
      </c>
      <c r="D298" s="51" t="s">
        <v>114</v>
      </c>
      <c r="E298" s="48" t="s">
        <v>28</v>
      </c>
      <c r="F298" s="55">
        <v>7.7</v>
      </c>
      <c r="G298" s="55" t="s">
        <v>131</v>
      </c>
      <c r="H298" s="50">
        <v>57</v>
      </c>
      <c r="I298" s="50">
        <v>2572.2</v>
      </c>
      <c r="J298" s="64">
        <f t="shared" si="24"/>
        <v>903.61386</v>
      </c>
      <c r="K298" s="65">
        <v>0.3513</v>
      </c>
      <c r="L298" s="66">
        <v>65.2666666666667</v>
      </c>
      <c r="M298" s="67">
        <v>2702.04833333333</v>
      </c>
      <c r="N298" s="67">
        <f t="shared" si="25"/>
        <v>770.083774999999</v>
      </c>
      <c r="O298" s="68">
        <v>0.285</v>
      </c>
      <c r="P298" s="69">
        <f t="shared" si="26"/>
        <v>-0.126659856996936</v>
      </c>
      <c r="Q298" s="69">
        <f t="shared" si="27"/>
        <v>-0.0480555183752562</v>
      </c>
      <c r="R298" s="69">
        <f t="shared" si="28"/>
        <v>0.173396829455342</v>
      </c>
      <c r="S298" s="69">
        <f t="shared" si="29"/>
        <v>0.0663</v>
      </c>
      <c r="T298" s="129"/>
      <c r="U298" s="47"/>
    </row>
    <row r="299" s="34" customFormat="1" spans="1:21">
      <c r="A299" s="47">
        <v>297</v>
      </c>
      <c r="B299" s="77">
        <v>102564</v>
      </c>
      <c r="C299" s="79" t="s">
        <v>94</v>
      </c>
      <c r="D299" s="80" t="s">
        <v>72</v>
      </c>
      <c r="E299" s="48" t="s">
        <v>28</v>
      </c>
      <c r="F299" s="77">
        <v>7.12</v>
      </c>
      <c r="G299" s="86" t="s">
        <v>22</v>
      </c>
      <c r="H299" s="50">
        <v>53</v>
      </c>
      <c r="I299" s="50">
        <v>2763.92</v>
      </c>
      <c r="J299" s="64">
        <f t="shared" si="24"/>
        <v>829.176</v>
      </c>
      <c r="K299" s="82">
        <v>0.3</v>
      </c>
      <c r="L299" s="66">
        <v>52.9333333333333</v>
      </c>
      <c r="M299" s="67">
        <v>3720.98433333333</v>
      </c>
      <c r="N299" s="67">
        <f t="shared" si="25"/>
        <v>1060.85263343333</v>
      </c>
      <c r="O299" s="68">
        <v>0.2851</v>
      </c>
      <c r="P299" s="69">
        <f t="shared" si="26"/>
        <v>0.00125944584382932</v>
      </c>
      <c r="Q299" s="69">
        <f t="shared" si="27"/>
        <v>-0.257207299896362</v>
      </c>
      <c r="R299" s="69">
        <f t="shared" si="28"/>
        <v>-0.218387197365516</v>
      </c>
      <c r="S299" s="69">
        <f t="shared" si="29"/>
        <v>0.0149</v>
      </c>
      <c r="T299" s="129"/>
      <c r="U299" s="47"/>
    </row>
    <row r="300" s="34" customFormat="1" spans="1:21">
      <c r="A300" s="47">
        <v>298</v>
      </c>
      <c r="B300" s="77">
        <v>102564</v>
      </c>
      <c r="C300" s="79" t="s">
        <v>94</v>
      </c>
      <c r="D300" s="80" t="s">
        <v>72</v>
      </c>
      <c r="E300" s="48" t="s">
        <v>28</v>
      </c>
      <c r="F300" s="77">
        <v>7.19</v>
      </c>
      <c r="G300" s="86" t="s">
        <v>22</v>
      </c>
      <c r="H300" s="50">
        <v>64</v>
      </c>
      <c r="I300" s="50">
        <v>4359.68</v>
      </c>
      <c r="J300" s="64">
        <f t="shared" si="24"/>
        <v>1212.427008</v>
      </c>
      <c r="K300" s="65">
        <v>0.2781</v>
      </c>
      <c r="L300" s="66">
        <v>52.9333333333333</v>
      </c>
      <c r="M300" s="67">
        <v>3720.98433333333</v>
      </c>
      <c r="N300" s="67">
        <f t="shared" si="25"/>
        <v>1060.85263343333</v>
      </c>
      <c r="O300" s="68">
        <v>0.2851</v>
      </c>
      <c r="P300" s="69">
        <f t="shared" si="26"/>
        <v>0.209068010075567</v>
      </c>
      <c r="Q300" s="69">
        <f t="shared" si="27"/>
        <v>0.17164696474132</v>
      </c>
      <c r="R300" s="69">
        <f t="shared" si="28"/>
        <v>0.142879764624907</v>
      </c>
      <c r="S300" s="69">
        <f t="shared" si="29"/>
        <v>-0.00700000000000001</v>
      </c>
      <c r="T300" s="129"/>
      <c r="U300" s="47"/>
    </row>
    <row r="301" s="34" customFormat="1" spans="1:21">
      <c r="A301" s="47">
        <v>299</v>
      </c>
      <c r="B301" s="77">
        <v>102564</v>
      </c>
      <c r="C301" s="79" t="s">
        <v>94</v>
      </c>
      <c r="D301" s="80" t="s">
        <v>72</v>
      </c>
      <c r="E301" s="48" t="s">
        <v>28</v>
      </c>
      <c r="F301" s="77">
        <v>7.26</v>
      </c>
      <c r="G301" s="86" t="s">
        <v>22</v>
      </c>
      <c r="H301" s="50">
        <v>67</v>
      </c>
      <c r="I301" s="50">
        <v>3913.91</v>
      </c>
      <c r="J301" s="64">
        <f t="shared" si="24"/>
        <v>1018.399382</v>
      </c>
      <c r="K301" s="65">
        <v>0.2602</v>
      </c>
      <c r="L301" s="66">
        <v>52.9333333333333</v>
      </c>
      <c r="M301" s="67">
        <v>3720.98433333333</v>
      </c>
      <c r="N301" s="67">
        <f t="shared" si="25"/>
        <v>1060.85263343333</v>
      </c>
      <c r="O301" s="68">
        <v>0.2851</v>
      </c>
      <c r="P301" s="69">
        <f t="shared" si="26"/>
        <v>0.26574307304786</v>
      </c>
      <c r="Q301" s="69">
        <f t="shared" si="27"/>
        <v>0.0518480190680736</v>
      </c>
      <c r="R301" s="69">
        <f t="shared" si="28"/>
        <v>-0.0400180478375563</v>
      </c>
      <c r="S301" s="69">
        <f t="shared" si="29"/>
        <v>-0.0249</v>
      </c>
      <c r="T301" s="129"/>
      <c r="U301" s="47"/>
    </row>
    <row r="302" s="34" customFormat="1" spans="1:21">
      <c r="A302" s="47">
        <v>300</v>
      </c>
      <c r="B302" s="51">
        <v>114069</v>
      </c>
      <c r="C302" s="52" t="s">
        <v>132</v>
      </c>
      <c r="D302" s="51" t="s">
        <v>114</v>
      </c>
      <c r="E302" s="48" t="s">
        <v>28</v>
      </c>
      <c r="F302" s="55">
        <v>7.5</v>
      </c>
      <c r="G302" s="47" t="s">
        <v>133</v>
      </c>
      <c r="H302" s="50">
        <v>63</v>
      </c>
      <c r="I302" s="50">
        <v>2222.9</v>
      </c>
      <c r="J302" s="64">
        <f t="shared" si="24"/>
        <v>868.70932</v>
      </c>
      <c r="K302" s="65">
        <v>0.3908</v>
      </c>
      <c r="L302" s="66">
        <v>47.4666666666667</v>
      </c>
      <c r="M302" s="67">
        <v>2326.97933333333</v>
      </c>
      <c r="N302" s="67">
        <f t="shared" si="25"/>
        <v>777.443795266665</v>
      </c>
      <c r="O302" s="68">
        <v>0.3341</v>
      </c>
      <c r="P302" s="69">
        <f t="shared" si="26"/>
        <v>0.327247191011235</v>
      </c>
      <c r="Q302" s="69">
        <f t="shared" si="27"/>
        <v>-0.0447272272006986</v>
      </c>
      <c r="R302" s="69">
        <f t="shared" si="28"/>
        <v>0.117391797695202</v>
      </c>
      <c r="S302" s="69">
        <f t="shared" si="29"/>
        <v>0.0567</v>
      </c>
      <c r="T302" s="129"/>
      <c r="U302" s="47"/>
    </row>
    <row r="303" s="34" customFormat="1" spans="1:21">
      <c r="A303" s="47">
        <v>301</v>
      </c>
      <c r="B303" s="51">
        <v>733</v>
      </c>
      <c r="C303" s="52" t="s">
        <v>128</v>
      </c>
      <c r="D303" s="51" t="s">
        <v>114</v>
      </c>
      <c r="E303" s="48" t="s">
        <v>28</v>
      </c>
      <c r="F303" s="55">
        <v>7.8</v>
      </c>
      <c r="G303" s="47" t="s">
        <v>115</v>
      </c>
      <c r="H303" s="50">
        <v>93</v>
      </c>
      <c r="I303" s="50">
        <v>4074.46</v>
      </c>
      <c r="J303" s="64">
        <f t="shared" si="24"/>
        <v>1389.39086</v>
      </c>
      <c r="K303" s="65">
        <v>0.341</v>
      </c>
      <c r="L303" s="66">
        <v>77.0666666666667</v>
      </c>
      <c r="M303" s="67">
        <v>4257.027</v>
      </c>
      <c r="N303" s="67">
        <f t="shared" si="25"/>
        <v>1438.875126</v>
      </c>
      <c r="O303" s="68">
        <v>0.338</v>
      </c>
      <c r="P303" s="69">
        <f t="shared" si="26"/>
        <v>0.20674740484429</v>
      </c>
      <c r="Q303" s="69">
        <f t="shared" si="27"/>
        <v>-0.0428860329051237</v>
      </c>
      <c r="R303" s="69">
        <f t="shared" si="28"/>
        <v>-0.0343909385226246</v>
      </c>
      <c r="S303" s="69">
        <f t="shared" si="29"/>
        <v>0.00300000000000006</v>
      </c>
      <c r="T303" s="129"/>
      <c r="U303" s="47"/>
    </row>
    <row r="304" s="34" customFormat="1" spans="1:21">
      <c r="A304" s="47">
        <v>302</v>
      </c>
      <c r="B304" s="51">
        <v>733</v>
      </c>
      <c r="C304" s="52" t="s">
        <v>128</v>
      </c>
      <c r="D304" s="51" t="s">
        <v>114</v>
      </c>
      <c r="E304" s="48" t="s">
        <v>28</v>
      </c>
      <c r="F304" s="55">
        <v>7.15</v>
      </c>
      <c r="G304" s="47" t="s">
        <v>115</v>
      </c>
      <c r="H304" s="50">
        <v>64</v>
      </c>
      <c r="I304" s="50">
        <v>2169.87</v>
      </c>
      <c r="J304" s="64">
        <f t="shared" si="24"/>
        <v>877.712415</v>
      </c>
      <c r="K304" s="65">
        <v>0.4045</v>
      </c>
      <c r="L304" s="66">
        <v>77.0666666666667</v>
      </c>
      <c r="M304" s="67">
        <v>4257.027</v>
      </c>
      <c r="N304" s="67">
        <f t="shared" si="25"/>
        <v>1438.875126</v>
      </c>
      <c r="O304" s="68">
        <v>0.338</v>
      </c>
      <c r="P304" s="69">
        <f t="shared" si="26"/>
        <v>-0.169550173010381</v>
      </c>
      <c r="Q304" s="69">
        <f t="shared" si="27"/>
        <v>-0.490285121517904</v>
      </c>
      <c r="R304" s="69">
        <f t="shared" si="28"/>
        <v>-0.390000981224829</v>
      </c>
      <c r="S304" s="69">
        <f t="shared" si="29"/>
        <v>0.0665000000000001</v>
      </c>
      <c r="T304" s="129"/>
      <c r="U304" s="47"/>
    </row>
    <row r="305" s="34" customFormat="1" spans="1:21">
      <c r="A305" s="47">
        <v>303</v>
      </c>
      <c r="B305" s="51">
        <v>733</v>
      </c>
      <c r="C305" s="52" t="s">
        <v>128</v>
      </c>
      <c r="D305" s="51" t="s">
        <v>114</v>
      </c>
      <c r="E305" s="48" t="s">
        <v>28</v>
      </c>
      <c r="F305" s="55">
        <v>7.22</v>
      </c>
      <c r="G305" s="47" t="s">
        <v>115</v>
      </c>
      <c r="H305" s="50">
        <v>107</v>
      </c>
      <c r="I305" s="50">
        <v>5692.16</v>
      </c>
      <c r="J305" s="64">
        <f t="shared" si="24"/>
        <v>1789.045888</v>
      </c>
      <c r="K305" s="65">
        <v>0.3143</v>
      </c>
      <c r="L305" s="66">
        <v>77.0666666666667</v>
      </c>
      <c r="M305" s="67">
        <v>4257.027</v>
      </c>
      <c r="N305" s="67">
        <f t="shared" si="25"/>
        <v>1438.875126</v>
      </c>
      <c r="O305" s="68">
        <v>0.338</v>
      </c>
      <c r="P305" s="69">
        <f t="shared" si="26"/>
        <v>0.388408304498269</v>
      </c>
      <c r="Q305" s="69">
        <f t="shared" si="27"/>
        <v>0.337120953191042</v>
      </c>
      <c r="R305" s="69">
        <f t="shared" si="28"/>
        <v>0.243364247301611</v>
      </c>
      <c r="S305" s="69">
        <f t="shared" si="29"/>
        <v>-0.0236999999999999</v>
      </c>
      <c r="T305" s="129"/>
      <c r="U305" s="47"/>
    </row>
    <row r="306" s="34" customFormat="1" spans="1:21">
      <c r="A306" s="47">
        <v>304</v>
      </c>
      <c r="B306" s="51">
        <v>733</v>
      </c>
      <c r="C306" s="52" t="s">
        <v>128</v>
      </c>
      <c r="D306" s="51" t="s">
        <v>114</v>
      </c>
      <c r="E306" s="48" t="s">
        <v>28</v>
      </c>
      <c r="F306" s="55">
        <v>7.29</v>
      </c>
      <c r="G306" s="47" t="s">
        <v>115</v>
      </c>
      <c r="H306" s="50">
        <v>99</v>
      </c>
      <c r="I306" s="50">
        <v>5466.15</v>
      </c>
      <c r="J306" s="64">
        <f t="shared" si="24"/>
        <v>2154.209715</v>
      </c>
      <c r="K306" s="65">
        <v>0.3941</v>
      </c>
      <c r="L306" s="66">
        <v>77.0666666666667</v>
      </c>
      <c r="M306" s="67">
        <v>4257.027</v>
      </c>
      <c r="N306" s="67">
        <f t="shared" si="25"/>
        <v>1438.875126</v>
      </c>
      <c r="O306" s="68">
        <v>0.338</v>
      </c>
      <c r="P306" s="69">
        <f t="shared" si="26"/>
        <v>0.284602076124567</v>
      </c>
      <c r="Q306" s="69">
        <f t="shared" si="27"/>
        <v>0.284029911015363</v>
      </c>
      <c r="R306" s="69">
        <f t="shared" si="28"/>
        <v>0.497148485003416</v>
      </c>
      <c r="S306" s="69">
        <f t="shared" si="29"/>
        <v>0.0561</v>
      </c>
      <c r="T306" s="129"/>
      <c r="U306" s="47"/>
    </row>
    <row r="307" s="34" customFormat="1" spans="1:21">
      <c r="A307" s="47">
        <v>305</v>
      </c>
      <c r="B307" s="51">
        <v>106568</v>
      </c>
      <c r="C307" s="52" t="s">
        <v>134</v>
      </c>
      <c r="D307" s="51" t="s">
        <v>114</v>
      </c>
      <c r="E307" s="48" t="s">
        <v>28</v>
      </c>
      <c r="F307" s="55">
        <v>7.1</v>
      </c>
      <c r="G307" s="47" t="s">
        <v>124</v>
      </c>
      <c r="H307" s="50">
        <v>48</v>
      </c>
      <c r="I307" s="50">
        <v>2770.5</v>
      </c>
      <c r="J307" s="64">
        <f t="shared" si="24"/>
        <v>1017.60465</v>
      </c>
      <c r="K307" s="65">
        <v>0.3673</v>
      </c>
      <c r="L307" s="66">
        <v>30.7666666666667</v>
      </c>
      <c r="M307" s="67">
        <v>2010.32966666667</v>
      </c>
      <c r="N307" s="67">
        <f t="shared" si="25"/>
        <v>694.166833900001</v>
      </c>
      <c r="O307" s="68">
        <v>0.3453</v>
      </c>
      <c r="P307" s="69">
        <f t="shared" si="26"/>
        <v>0.560130010834234</v>
      </c>
      <c r="Q307" s="69">
        <f t="shared" si="27"/>
        <v>0.378132176994517</v>
      </c>
      <c r="R307" s="69">
        <f t="shared" si="28"/>
        <v>0.465936717666047</v>
      </c>
      <c r="S307" s="69">
        <f t="shared" si="29"/>
        <v>0.022</v>
      </c>
      <c r="T307" s="129"/>
      <c r="U307" s="47"/>
    </row>
    <row r="308" s="34" customFormat="1" spans="1:21">
      <c r="A308" s="47">
        <v>306</v>
      </c>
      <c r="B308" s="51">
        <v>712</v>
      </c>
      <c r="C308" s="52" t="s">
        <v>113</v>
      </c>
      <c r="D308" s="51" t="s">
        <v>114</v>
      </c>
      <c r="E308" s="48" t="s">
        <v>24</v>
      </c>
      <c r="F308" s="56">
        <v>7.1</v>
      </c>
      <c r="G308" s="47" t="s">
        <v>115</v>
      </c>
      <c r="H308" s="50">
        <v>137</v>
      </c>
      <c r="I308" s="50">
        <v>8357.96</v>
      </c>
      <c r="J308" s="64">
        <f t="shared" si="24"/>
        <v>3451.83748</v>
      </c>
      <c r="K308" s="65">
        <v>0.413</v>
      </c>
      <c r="L308" s="66">
        <v>167.166666666667</v>
      </c>
      <c r="M308" s="67">
        <v>10241.5793333333</v>
      </c>
      <c r="N308" s="67">
        <f t="shared" si="25"/>
        <v>3532.32071206666</v>
      </c>
      <c r="O308" s="68">
        <v>0.3449</v>
      </c>
      <c r="P308" s="69">
        <f t="shared" si="26"/>
        <v>-0.180458624127619</v>
      </c>
      <c r="Q308" s="69">
        <f t="shared" si="27"/>
        <v>-0.183918834393313</v>
      </c>
      <c r="R308" s="69">
        <f t="shared" si="28"/>
        <v>-0.0227848031442106</v>
      </c>
      <c r="S308" s="69">
        <f t="shared" si="29"/>
        <v>0.0680999999999999</v>
      </c>
      <c r="T308" s="129"/>
      <c r="U308" s="47"/>
    </row>
    <row r="309" s="34" customFormat="1" spans="1:21">
      <c r="A309" s="47">
        <v>307</v>
      </c>
      <c r="B309" s="51">
        <v>712</v>
      </c>
      <c r="C309" s="52" t="s">
        <v>113</v>
      </c>
      <c r="D309" s="51" t="s">
        <v>114</v>
      </c>
      <c r="E309" s="48" t="s">
        <v>24</v>
      </c>
      <c r="F309" s="57">
        <v>7.17</v>
      </c>
      <c r="G309" s="47" t="s">
        <v>115</v>
      </c>
      <c r="H309" s="50">
        <v>254</v>
      </c>
      <c r="I309" s="50">
        <v>18200.45</v>
      </c>
      <c r="J309" s="64">
        <f t="shared" si="24"/>
        <v>4996.023525</v>
      </c>
      <c r="K309" s="65">
        <v>0.2745</v>
      </c>
      <c r="L309" s="66">
        <v>167.166666666667</v>
      </c>
      <c r="M309" s="67">
        <v>10241.5793333333</v>
      </c>
      <c r="N309" s="67">
        <f t="shared" si="25"/>
        <v>3532.32071206666</v>
      </c>
      <c r="O309" s="68">
        <v>0.3449</v>
      </c>
      <c r="P309" s="69">
        <f t="shared" si="26"/>
        <v>0.519441674975072</v>
      </c>
      <c r="Q309" s="75">
        <f t="shared" si="27"/>
        <v>0.777113607933782</v>
      </c>
      <c r="R309" s="69">
        <f t="shared" si="28"/>
        <v>0.414374268999197</v>
      </c>
      <c r="S309" s="69">
        <f t="shared" si="29"/>
        <v>-0.0704000000000001</v>
      </c>
      <c r="T309" s="87">
        <v>0</v>
      </c>
      <c r="U309" s="54" t="s">
        <v>26</v>
      </c>
    </row>
    <row r="310" s="34" customFormat="1" spans="1:21">
      <c r="A310" s="47">
        <v>308</v>
      </c>
      <c r="B310" s="51">
        <v>712</v>
      </c>
      <c r="C310" s="52" t="s">
        <v>113</v>
      </c>
      <c r="D310" s="51" t="s">
        <v>114</v>
      </c>
      <c r="E310" s="48" t="s">
        <v>24</v>
      </c>
      <c r="F310" s="55">
        <v>7.24</v>
      </c>
      <c r="G310" s="47" t="s">
        <v>115</v>
      </c>
      <c r="H310" s="50">
        <v>148</v>
      </c>
      <c r="I310" s="50">
        <v>7643.6</v>
      </c>
      <c r="J310" s="64">
        <f t="shared" si="24"/>
        <v>3006.99224</v>
      </c>
      <c r="K310" s="65">
        <v>0.3934</v>
      </c>
      <c r="L310" s="66">
        <v>167.166666666667</v>
      </c>
      <c r="M310" s="67">
        <v>10241.5793333333</v>
      </c>
      <c r="N310" s="67">
        <f t="shared" si="25"/>
        <v>3532.32071206666</v>
      </c>
      <c r="O310" s="68">
        <v>0.3449</v>
      </c>
      <c r="P310" s="69">
        <f t="shared" si="26"/>
        <v>-0.114656031904289</v>
      </c>
      <c r="Q310" s="69">
        <f t="shared" si="27"/>
        <v>-0.25366979532909</v>
      </c>
      <c r="R310" s="69">
        <f t="shared" si="28"/>
        <v>-0.148720491395953</v>
      </c>
      <c r="S310" s="69">
        <f t="shared" si="29"/>
        <v>0.0485</v>
      </c>
      <c r="T310" s="129"/>
      <c r="U310" s="47"/>
    </row>
    <row r="311" s="34" customFormat="1" spans="1:21">
      <c r="A311" s="47">
        <v>309</v>
      </c>
      <c r="B311" s="51">
        <v>712</v>
      </c>
      <c r="C311" s="52" t="s">
        <v>113</v>
      </c>
      <c r="D311" s="51" t="s">
        <v>114</v>
      </c>
      <c r="E311" s="48" t="s">
        <v>24</v>
      </c>
      <c r="F311" s="55">
        <v>7.31</v>
      </c>
      <c r="G311" s="47" t="s">
        <v>115</v>
      </c>
      <c r="H311" s="50">
        <v>172</v>
      </c>
      <c r="I311" s="50">
        <v>8425.55</v>
      </c>
      <c r="J311" s="64">
        <f t="shared" si="24"/>
        <v>2997.81069</v>
      </c>
      <c r="K311" s="65">
        <v>0.3558</v>
      </c>
      <c r="L311" s="66">
        <v>167.166666666667</v>
      </c>
      <c r="M311" s="67">
        <v>10241.5793333333</v>
      </c>
      <c r="N311" s="67">
        <f t="shared" si="25"/>
        <v>3532.32071206666</v>
      </c>
      <c r="O311" s="68">
        <v>0.3449</v>
      </c>
      <c r="P311" s="69">
        <f t="shared" si="26"/>
        <v>0.0289132602193399</v>
      </c>
      <c r="Q311" s="69">
        <f t="shared" si="27"/>
        <v>-0.177319266318884</v>
      </c>
      <c r="R311" s="69">
        <f t="shared" si="28"/>
        <v>-0.151319788217625</v>
      </c>
      <c r="S311" s="69">
        <f t="shared" si="29"/>
        <v>0.0109</v>
      </c>
      <c r="T311" s="129"/>
      <c r="U311" s="47"/>
    </row>
    <row r="312" s="34" customFormat="1" spans="1:21">
      <c r="A312" s="47">
        <v>310</v>
      </c>
      <c r="B312" s="51">
        <v>545</v>
      </c>
      <c r="C312" s="52" t="s">
        <v>135</v>
      </c>
      <c r="D312" s="51" t="s">
        <v>114</v>
      </c>
      <c r="E312" s="48" t="s">
        <v>28</v>
      </c>
      <c r="F312" s="55">
        <v>7.3</v>
      </c>
      <c r="G312" s="47" t="s">
        <v>29</v>
      </c>
      <c r="H312" s="50">
        <v>35</v>
      </c>
      <c r="I312" s="50">
        <v>2071.3</v>
      </c>
      <c r="J312" s="64">
        <f t="shared" si="24"/>
        <v>637.54614</v>
      </c>
      <c r="K312" s="65">
        <v>0.3078</v>
      </c>
      <c r="L312" s="66">
        <v>28.9333333333333</v>
      </c>
      <c r="M312" s="67">
        <v>1647.95166666667</v>
      </c>
      <c r="N312" s="67">
        <f t="shared" si="25"/>
        <v>466.370321666668</v>
      </c>
      <c r="O312" s="68">
        <v>0.283</v>
      </c>
      <c r="P312" s="69">
        <f t="shared" si="26"/>
        <v>0.20967741935484</v>
      </c>
      <c r="Q312" s="69">
        <f t="shared" si="27"/>
        <v>0.256893658895738</v>
      </c>
      <c r="R312" s="69">
        <f t="shared" si="28"/>
        <v>0.367038403562219</v>
      </c>
      <c r="S312" s="69">
        <f t="shared" si="29"/>
        <v>0.0248</v>
      </c>
      <c r="T312" s="129"/>
      <c r="U312" s="47"/>
    </row>
    <row r="313" s="34" customFormat="1" spans="1:21">
      <c r="A313" s="47">
        <v>311</v>
      </c>
      <c r="B313" s="51">
        <v>114069</v>
      </c>
      <c r="C313" s="52" t="s">
        <v>132</v>
      </c>
      <c r="D313" s="51" t="s">
        <v>114</v>
      </c>
      <c r="E313" s="48" t="s">
        <v>28</v>
      </c>
      <c r="F313" s="55">
        <v>7.12</v>
      </c>
      <c r="G313" s="47" t="s">
        <v>133</v>
      </c>
      <c r="H313" s="50">
        <v>52</v>
      </c>
      <c r="I313" s="50">
        <v>2208.89</v>
      </c>
      <c r="J313" s="64">
        <f t="shared" si="24"/>
        <v>879.13822</v>
      </c>
      <c r="K313" s="65">
        <v>0.398</v>
      </c>
      <c r="L313" s="66">
        <v>47.4666666666667</v>
      </c>
      <c r="M313" s="67">
        <v>2326.97933333333</v>
      </c>
      <c r="N313" s="67">
        <f t="shared" si="25"/>
        <v>777.443795266665</v>
      </c>
      <c r="O313" s="68">
        <v>0.3341</v>
      </c>
      <c r="P313" s="69">
        <f t="shared" si="26"/>
        <v>0.0955056179775274</v>
      </c>
      <c r="Q313" s="69">
        <f t="shared" si="27"/>
        <v>-0.0507479080891409</v>
      </c>
      <c r="R313" s="69">
        <f t="shared" si="28"/>
        <v>0.13080614361126</v>
      </c>
      <c r="S313" s="69">
        <f t="shared" si="29"/>
        <v>0.0639</v>
      </c>
      <c r="T313" s="129"/>
      <c r="U313" s="47"/>
    </row>
    <row r="314" s="34" customFormat="1" spans="1:21">
      <c r="A314" s="47">
        <v>312</v>
      </c>
      <c r="B314" s="51">
        <v>114069</v>
      </c>
      <c r="C314" s="52" t="s">
        <v>132</v>
      </c>
      <c r="D314" s="51" t="s">
        <v>114</v>
      </c>
      <c r="E314" s="48" t="s">
        <v>28</v>
      </c>
      <c r="F314" s="57">
        <v>7.19</v>
      </c>
      <c r="G314" s="47" t="s">
        <v>133</v>
      </c>
      <c r="H314" s="50">
        <v>65</v>
      </c>
      <c r="I314" s="50">
        <v>5894.85</v>
      </c>
      <c r="J314" s="64">
        <f t="shared" si="24"/>
        <v>1025.7039</v>
      </c>
      <c r="K314" s="65">
        <v>0.174</v>
      </c>
      <c r="L314" s="66">
        <v>47.4666666666667</v>
      </c>
      <c r="M314" s="67">
        <v>2326.97933333333</v>
      </c>
      <c r="N314" s="67">
        <f t="shared" si="25"/>
        <v>777.443795266665</v>
      </c>
      <c r="O314" s="68">
        <v>0.3341</v>
      </c>
      <c r="P314" s="69">
        <f t="shared" si="26"/>
        <v>0.369382022471909</v>
      </c>
      <c r="Q314" s="75">
        <f t="shared" si="27"/>
        <v>1.53326272200097</v>
      </c>
      <c r="R314" s="69">
        <f t="shared" si="28"/>
        <v>0.319328684909217</v>
      </c>
      <c r="S314" s="69">
        <f t="shared" si="29"/>
        <v>-0.1601</v>
      </c>
      <c r="T314" s="87">
        <v>0</v>
      </c>
      <c r="U314" s="54" t="s">
        <v>26</v>
      </c>
    </row>
    <row r="315" s="34" customFormat="1" spans="1:21">
      <c r="A315" s="47">
        <v>313</v>
      </c>
      <c r="B315" s="51">
        <v>114069</v>
      </c>
      <c r="C315" s="52" t="s">
        <v>132</v>
      </c>
      <c r="D315" s="51" t="s">
        <v>114</v>
      </c>
      <c r="E315" s="48" t="s">
        <v>28</v>
      </c>
      <c r="F315" s="55">
        <v>7.26</v>
      </c>
      <c r="G315" s="47" t="s">
        <v>133</v>
      </c>
      <c r="H315" s="50">
        <v>58</v>
      </c>
      <c r="I315" s="50">
        <v>1931.6</v>
      </c>
      <c r="J315" s="64">
        <f t="shared" si="24"/>
        <v>725.89528</v>
      </c>
      <c r="K315" s="65">
        <v>0.3758</v>
      </c>
      <c r="L315" s="66">
        <v>47.4666666666667</v>
      </c>
      <c r="M315" s="67">
        <v>2326.97933333333</v>
      </c>
      <c r="N315" s="67">
        <f t="shared" si="25"/>
        <v>777.443795266665</v>
      </c>
      <c r="O315" s="68">
        <v>0.3341</v>
      </c>
      <c r="P315" s="69">
        <f t="shared" si="26"/>
        <v>0.22191011235955</v>
      </c>
      <c r="Q315" s="69">
        <f t="shared" si="27"/>
        <v>-0.16991097757923</v>
      </c>
      <c r="R315" s="69">
        <f t="shared" si="28"/>
        <v>-0.0663051343139014</v>
      </c>
      <c r="S315" s="69">
        <f t="shared" si="29"/>
        <v>0.0417</v>
      </c>
      <c r="T315" s="129"/>
      <c r="U315" s="47"/>
    </row>
    <row r="316" s="34" customFormat="1" spans="1:21">
      <c r="A316" s="47">
        <v>314</v>
      </c>
      <c r="B316" s="51">
        <v>114069</v>
      </c>
      <c r="C316" s="52" t="s">
        <v>132</v>
      </c>
      <c r="D316" s="51" t="s">
        <v>114</v>
      </c>
      <c r="E316" s="48" t="s">
        <v>28</v>
      </c>
      <c r="F316" s="55">
        <v>7.6</v>
      </c>
      <c r="G316" s="47" t="s">
        <v>133</v>
      </c>
      <c r="H316" s="50">
        <v>51</v>
      </c>
      <c r="I316" s="50">
        <v>1745.63</v>
      </c>
      <c r="J316" s="64">
        <f t="shared" si="24"/>
        <v>462.242824</v>
      </c>
      <c r="K316" s="65">
        <v>0.2648</v>
      </c>
      <c r="L316" s="66">
        <v>47.4666666666667</v>
      </c>
      <c r="M316" s="67">
        <v>2326.97933333333</v>
      </c>
      <c r="N316" s="67">
        <f t="shared" si="25"/>
        <v>777.443795266665</v>
      </c>
      <c r="O316" s="68">
        <v>0.3341</v>
      </c>
      <c r="P316" s="69">
        <f t="shared" si="26"/>
        <v>0.0744382022471903</v>
      </c>
      <c r="Q316" s="69">
        <f t="shared" si="27"/>
        <v>-0.249830037166924</v>
      </c>
      <c r="R316" s="69">
        <f t="shared" si="28"/>
        <v>-0.405432486805751</v>
      </c>
      <c r="S316" s="69">
        <f t="shared" si="29"/>
        <v>-0.0693</v>
      </c>
      <c r="T316" s="129"/>
      <c r="U316" s="47"/>
    </row>
    <row r="317" s="34" customFormat="1" spans="1:21">
      <c r="A317" s="47">
        <v>315</v>
      </c>
      <c r="B317" s="51">
        <v>114069</v>
      </c>
      <c r="C317" s="52" t="s">
        <v>132</v>
      </c>
      <c r="D317" s="51" t="s">
        <v>114</v>
      </c>
      <c r="E317" s="48" t="s">
        <v>28</v>
      </c>
      <c r="F317" s="55">
        <v>7.13</v>
      </c>
      <c r="G317" s="47" t="s">
        <v>133</v>
      </c>
      <c r="H317" s="50">
        <v>60</v>
      </c>
      <c r="I317" s="50">
        <v>2506.86</v>
      </c>
      <c r="J317" s="64">
        <f t="shared" si="24"/>
        <v>835.536438</v>
      </c>
      <c r="K317" s="65">
        <v>0.3333</v>
      </c>
      <c r="L317" s="66">
        <v>47.4666666666667</v>
      </c>
      <c r="M317" s="67">
        <v>2326.97933333333</v>
      </c>
      <c r="N317" s="67">
        <f t="shared" si="25"/>
        <v>777.443795266665</v>
      </c>
      <c r="O317" s="68">
        <v>0.3341</v>
      </c>
      <c r="P317" s="69">
        <f t="shared" si="26"/>
        <v>0.264044943820224</v>
      </c>
      <c r="Q317" s="69">
        <f t="shared" si="27"/>
        <v>0.0773022192719676</v>
      </c>
      <c r="R317" s="69">
        <f t="shared" si="28"/>
        <v>0.0747226270079222</v>
      </c>
      <c r="S317" s="69">
        <f t="shared" si="29"/>
        <v>-0.000799999999999967</v>
      </c>
      <c r="T317" s="129"/>
      <c r="U317" s="47"/>
    </row>
    <row r="318" s="34" customFormat="1" spans="1:21">
      <c r="A318" s="47">
        <v>316</v>
      </c>
      <c r="B318" s="51">
        <v>114069</v>
      </c>
      <c r="C318" s="52" t="s">
        <v>132</v>
      </c>
      <c r="D318" s="51" t="s">
        <v>114</v>
      </c>
      <c r="E318" s="48" t="s">
        <v>28</v>
      </c>
      <c r="F318" s="56">
        <v>7.2</v>
      </c>
      <c r="G318" s="47" t="s">
        <v>133</v>
      </c>
      <c r="H318" s="50">
        <v>63</v>
      </c>
      <c r="I318" s="50">
        <v>2515.37</v>
      </c>
      <c r="J318" s="64">
        <f t="shared" si="24"/>
        <v>727.193467</v>
      </c>
      <c r="K318" s="65">
        <v>0.2891</v>
      </c>
      <c r="L318" s="66">
        <v>47.4666666666667</v>
      </c>
      <c r="M318" s="67">
        <v>2326.97933333333</v>
      </c>
      <c r="N318" s="67">
        <f t="shared" si="25"/>
        <v>777.443795266665</v>
      </c>
      <c r="O318" s="68">
        <v>0.3341</v>
      </c>
      <c r="P318" s="69">
        <f t="shared" si="26"/>
        <v>0.327247191011235</v>
      </c>
      <c r="Q318" s="69">
        <f t="shared" si="27"/>
        <v>0.0809593209393939</v>
      </c>
      <c r="R318" s="69">
        <f t="shared" si="28"/>
        <v>-0.0646353197139214</v>
      </c>
      <c r="S318" s="69">
        <f t="shared" si="29"/>
        <v>-0.0449999999999999</v>
      </c>
      <c r="T318" s="129"/>
      <c r="U318" s="47"/>
    </row>
    <row r="319" s="34" customFormat="1" spans="1:21">
      <c r="A319" s="47">
        <v>317</v>
      </c>
      <c r="B319" s="51">
        <v>114069</v>
      </c>
      <c r="C319" s="52" t="s">
        <v>132</v>
      </c>
      <c r="D319" s="51" t="s">
        <v>114</v>
      </c>
      <c r="E319" s="48" t="s">
        <v>28</v>
      </c>
      <c r="F319" s="55">
        <v>7.27</v>
      </c>
      <c r="G319" s="47" t="s">
        <v>133</v>
      </c>
      <c r="H319" s="50">
        <v>56</v>
      </c>
      <c r="I319" s="50">
        <v>1498.73</v>
      </c>
      <c r="J319" s="64">
        <f t="shared" si="24"/>
        <v>588.701144</v>
      </c>
      <c r="K319" s="65">
        <v>0.3928</v>
      </c>
      <c r="L319" s="66">
        <v>47.4666666666667</v>
      </c>
      <c r="M319" s="67">
        <v>2326.97933333333</v>
      </c>
      <c r="N319" s="67">
        <f t="shared" si="25"/>
        <v>777.443795266665</v>
      </c>
      <c r="O319" s="68">
        <v>0.3341</v>
      </c>
      <c r="P319" s="69">
        <f t="shared" si="26"/>
        <v>0.179775280898876</v>
      </c>
      <c r="Q319" s="69">
        <f t="shared" si="27"/>
        <v>-0.355933257106709</v>
      </c>
      <c r="R319" s="69">
        <f t="shared" si="28"/>
        <v>-0.242773371420279</v>
      </c>
      <c r="S319" s="69">
        <f t="shared" si="29"/>
        <v>0.0587000000000001</v>
      </c>
      <c r="T319" s="129"/>
      <c r="U319" s="47"/>
    </row>
    <row r="320" s="34" customFormat="1" spans="1:21">
      <c r="A320" s="47">
        <v>318</v>
      </c>
      <c r="B320" s="51">
        <v>118758</v>
      </c>
      <c r="C320" s="52" t="s">
        <v>136</v>
      </c>
      <c r="D320" s="51" t="s">
        <v>114</v>
      </c>
      <c r="E320" s="48" t="s">
        <v>28</v>
      </c>
      <c r="F320" s="55">
        <v>7.5</v>
      </c>
      <c r="G320" s="47" t="s">
        <v>124</v>
      </c>
      <c r="H320" s="50">
        <v>23</v>
      </c>
      <c r="I320" s="50">
        <v>1466.77</v>
      </c>
      <c r="J320" s="64">
        <f t="shared" si="24"/>
        <v>349.384614</v>
      </c>
      <c r="K320" s="65">
        <v>0.2382</v>
      </c>
      <c r="L320" s="66">
        <v>34.8666666666667</v>
      </c>
      <c r="M320" s="67">
        <v>1411.75233333333</v>
      </c>
      <c r="N320" s="67">
        <f t="shared" si="25"/>
        <v>392.608323899999</v>
      </c>
      <c r="O320" s="68">
        <v>0.2781</v>
      </c>
      <c r="P320" s="69">
        <f t="shared" si="26"/>
        <v>-0.340344168260039</v>
      </c>
      <c r="Q320" s="69">
        <f t="shared" si="27"/>
        <v>0.0389711887613929</v>
      </c>
      <c r="R320" s="69">
        <f t="shared" si="28"/>
        <v>-0.110093717501029</v>
      </c>
      <c r="S320" s="69">
        <f t="shared" si="29"/>
        <v>-0.0399</v>
      </c>
      <c r="T320" s="129"/>
      <c r="U320" s="47"/>
    </row>
    <row r="321" s="34" customFormat="1" spans="1:21">
      <c r="A321" s="47">
        <v>319</v>
      </c>
      <c r="B321" s="51">
        <v>118074</v>
      </c>
      <c r="C321" s="52" t="s">
        <v>130</v>
      </c>
      <c r="D321" s="51" t="s">
        <v>114</v>
      </c>
      <c r="E321" s="48" t="s">
        <v>28</v>
      </c>
      <c r="F321" s="55">
        <v>7.14</v>
      </c>
      <c r="G321" s="55" t="s">
        <v>131</v>
      </c>
      <c r="H321" s="50">
        <v>63</v>
      </c>
      <c r="I321" s="50">
        <v>2899.3</v>
      </c>
      <c r="J321" s="64">
        <f t="shared" si="24"/>
        <v>787.44988</v>
      </c>
      <c r="K321" s="65">
        <v>0.2716</v>
      </c>
      <c r="L321" s="66">
        <v>65.2666666666667</v>
      </c>
      <c r="M321" s="67">
        <v>2702.04833333333</v>
      </c>
      <c r="N321" s="67">
        <f t="shared" si="25"/>
        <v>770.083774999999</v>
      </c>
      <c r="O321" s="68">
        <v>0.285</v>
      </c>
      <c r="P321" s="69">
        <f t="shared" si="26"/>
        <v>-0.0347293156281924</v>
      </c>
      <c r="Q321" s="69">
        <f t="shared" si="27"/>
        <v>0.0730007913749398</v>
      </c>
      <c r="R321" s="69">
        <f t="shared" si="28"/>
        <v>0.0225509296050304</v>
      </c>
      <c r="S321" s="69">
        <f t="shared" si="29"/>
        <v>-0.0134</v>
      </c>
      <c r="T321" s="129"/>
      <c r="U321" s="47"/>
    </row>
    <row r="322" s="34" customFormat="1" spans="1:21">
      <c r="A322" s="47">
        <v>320</v>
      </c>
      <c r="B322" s="51">
        <v>118074</v>
      </c>
      <c r="C322" s="52" t="s">
        <v>130</v>
      </c>
      <c r="D322" s="51" t="s">
        <v>114</v>
      </c>
      <c r="E322" s="48" t="s">
        <v>28</v>
      </c>
      <c r="F322" s="55">
        <v>7.21</v>
      </c>
      <c r="G322" s="55" t="s">
        <v>131</v>
      </c>
      <c r="H322" s="50">
        <v>45</v>
      </c>
      <c r="I322" s="50">
        <v>2211.32</v>
      </c>
      <c r="J322" s="64">
        <f t="shared" si="24"/>
        <v>739.68654</v>
      </c>
      <c r="K322" s="65">
        <v>0.3345</v>
      </c>
      <c r="L322" s="66">
        <v>65.2666666666667</v>
      </c>
      <c r="M322" s="67">
        <v>2702.04833333333</v>
      </c>
      <c r="N322" s="67">
        <f t="shared" si="25"/>
        <v>770.083774999999</v>
      </c>
      <c r="O322" s="68">
        <v>0.285</v>
      </c>
      <c r="P322" s="69">
        <f t="shared" si="26"/>
        <v>-0.310520939734423</v>
      </c>
      <c r="Q322" s="69">
        <f t="shared" si="27"/>
        <v>-0.181613454977673</v>
      </c>
      <c r="R322" s="69">
        <f t="shared" si="28"/>
        <v>-0.0394726340001111</v>
      </c>
      <c r="S322" s="69">
        <f t="shared" si="29"/>
        <v>0.0495</v>
      </c>
      <c r="T322" s="129"/>
      <c r="U322" s="47"/>
    </row>
    <row r="323" s="34" customFormat="1" spans="1:21">
      <c r="A323" s="47">
        <v>321</v>
      </c>
      <c r="B323" s="51">
        <v>118074</v>
      </c>
      <c r="C323" s="52" t="s">
        <v>130</v>
      </c>
      <c r="D323" s="51" t="s">
        <v>114</v>
      </c>
      <c r="E323" s="48" t="s">
        <v>28</v>
      </c>
      <c r="F323" s="55">
        <v>7.28</v>
      </c>
      <c r="G323" s="55" t="s">
        <v>131</v>
      </c>
      <c r="H323" s="50">
        <v>123</v>
      </c>
      <c r="I323" s="50">
        <v>4243.22</v>
      </c>
      <c r="J323" s="64">
        <f t="shared" si="24"/>
        <v>1834.768328</v>
      </c>
      <c r="K323" s="65">
        <v>0.4324</v>
      </c>
      <c r="L323" s="66">
        <v>65.2666666666667</v>
      </c>
      <c r="M323" s="67">
        <v>2702.04833333333</v>
      </c>
      <c r="N323" s="67">
        <f t="shared" si="25"/>
        <v>770.083774999999</v>
      </c>
      <c r="O323" s="68">
        <v>0.285</v>
      </c>
      <c r="P323" s="69">
        <f t="shared" si="26"/>
        <v>0.884576098059243</v>
      </c>
      <c r="Q323" s="75">
        <f t="shared" si="27"/>
        <v>0.570371613140404</v>
      </c>
      <c r="R323" s="69">
        <f t="shared" si="28"/>
        <v>1.38255679130495</v>
      </c>
      <c r="S323" s="69">
        <f t="shared" si="29"/>
        <v>0.1474</v>
      </c>
      <c r="T323" s="87">
        <f>(J323-N323)*0.1</f>
        <v>106.4684553</v>
      </c>
      <c r="U323" s="47"/>
    </row>
    <row r="324" s="34" customFormat="1" spans="1:21">
      <c r="A324" s="47">
        <v>322</v>
      </c>
      <c r="B324" s="51">
        <v>118074</v>
      </c>
      <c r="C324" s="52" t="s">
        <v>130</v>
      </c>
      <c r="D324" s="51" t="s">
        <v>114</v>
      </c>
      <c r="E324" s="48" t="s">
        <v>28</v>
      </c>
      <c r="F324" s="55">
        <v>7.2</v>
      </c>
      <c r="G324" s="55" t="s">
        <v>131</v>
      </c>
      <c r="H324" s="50">
        <v>55</v>
      </c>
      <c r="I324" s="50">
        <v>2387.71</v>
      </c>
      <c r="J324" s="64">
        <f t="shared" ref="J324:J387" si="30">I324*K324</f>
        <v>774.573124</v>
      </c>
      <c r="K324" s="65">
        <v>0.3244</v>
      </c>
      <c r="L324" s="66">
        <v>65.2666666666667</v>
      </c>
      <c r="M324" s="67">
        <v>2702.04833333333</v>
      </c>
      <c r="N324" s="67">
        <f t="shared" ref="N324:N387" si="31">M324*O324</f>
        <v>770.083774999999</v>
      </c>
      <c r="O324" s="68">
        <v>0.285</v>
      </c>
      <c r="P324" s="69">
        <f t="shared" ref="P324:P387" si="32">(H324-L324)/L324</f>
        <v>-0.157303370786517</v>
      </c>
      <c r="Q324" s="69">
        <f t="shared" ref="Q324:Q387" si="33">(I324-M324)/M324</f>
        <v>-0.116333349576154</v>
      </c>
      <c r="R324" s="69">
        <f t="shared" ref="R324:R387" si="34">(J324-N324)/N324</f>
        <v>0.00582968911401992</v>
      </c>
      <c r="S324" s="69">
        <f t="shared" ref="S324:S387" si="35">(K324-O324)</f>
        <v>0.0394</v>
      </c>
      <c r="T324" s="129"/>
      <c r="U324" s="47"/>
    </row>
    <row r="325" s="34" customFormat="1" spans="1:21">
      <c r="A325" s="47">
        <v>323</v>
      </c>
      <c r="B325" s="51">
        <v>118074</v>
      </c>
      <c r="C325" s="52" t="s">
        <v>130</v>
      </c>
      <c r="D325" s="51" t="s">
        <v>114</v>
      </c>
      <c r="E325" s="48" t="s">
        <v>28</v>
      </c>
      <c r="F325" s="55">
        <v>7.9</v>
      </c>
      <c r="G325" s="55" t="s">
        <v>131</v>
      </c>
      <c r="H325" s="50">
        <v>56</v>
      </c>
      <c r="I325" s="50">
        <v>3165.61</v>
      </c>
      <c r="J325" s="64">
        <f t="shared" si="30"/>
        <v>924.674681</v>
      </c>
      <c r="K325" s="65">
        <v>0.2921</v>
      </c>
      <c r="L325" s="66">
        <v>65.2666666666667</v>
      </c>
      <c r="M325" s="67">
        <v>2702.04833333333</v>
      </c>
      <c r="N325" s="67">
        <f t="shared" si="31"/>
        <v>770.083774999999</v>
      </c>
      <c r="O325" s="68">
        <v>0.285</v>
      </c>
      <c r="P325" s="69">
        <f t="shared" si="32"/>
        <v>-0.141981613891727</v>
      </c>
      <c r="Q325" s="69">
        <f t="shared" si="33"/>
        <v>0.171559354045605</v>
      </c>
      <c r="R325" s="69">
        <f t="shared" si="34"/>
        <v>0.200745569532355</v>
      </c>
      <c r="S325" s="69">
        <f t="shared" si="35"/>
        <v>0.00710000000000005</v>
      </c>
      <c r="T325" s="129"/>
      <c r="U325" s="47"/>
    </row>
    <row r="326" s="34" customFormat="1" spans="1:21">
      <c r="A326" s="47">
        <v>324</v>
      </c>
      <c r="B326" s="51">
        <v>118074</v>
      </c>
      <c r="C326" s="52" t="s">
        <v>130</v>
      </c>
      <c r="D326" s="51" t="s">
        <v>114</v>
      </c>
      <c r="E326" s="48" t="s">
        <v>28</v>
      </c>
      <c r="F326" s="55">
        <v>7.16</v>
      </c>
      <c r="G326" s="55" t="s">
        <v>131</v>
      </c>
      <c r="H326" s="50">
        <v>71</v>
      </c>
      <c r="I326" s="50">
        <v>2372.39</v>
      </c>
      <c r="J326" s="64">
        <f t="shared" si="30"/>
        <v>730.69612</v>
      </c>
      <c r="K326" s="65">
        <v>0.308</v>
      </c>
      <c r="L326" s="66">
        <v>65.2666666666667</v>
      </c>
      <c r="M326" s="67">
        <v>2702.04833333333</v>
      </c>
      <c r="N326" s="67">
        <f t="shared" si="31"/>
        <v>770.083774999999</v>
      </c>
      <c r="O326" s="68">
        <v>0.285</v>
      </c>
      <c r="P326" s="69">
        <f t="shared" si="32"/>
        <v>0.0878447395301323</v>
      </c>
      <c r="Q326" s="69">
        <f t="shared" si="33"/>
        <v>-0.122003122322632</v>
      </c>
      <c r="R326" s="69">
        <f t="shared" si="34"/>
        <v>-0.0511472339486689</v>
      </c>
      <c r="S326" s="69">
        <f t="shared" si="35"/>
        <v>0.023</v>
      </c>
      <c r="T326" s="129"/>
      <c r="U326" s="47"/>
    </row>
    <row r="327" s="34" customFormat="1" spans="1:21">
      <c r="A327" s="47">
        <v>325</v>
      </c>
      <c r="B327" s="51">
        <v>118074</v>
      </c>
      <c r="C327" s="52" t="s">
        <v>130</v>
      </c>
      <c r="D327" s="51" t="s">
        <v>114</v>
      </c>
      <c r="E327" s="48" t="s">
        <v>28</v>
      </c>
      <c r="F327" s="55">
        <v>7.23</v>
      </c>
      <c r="G327" s="55" t="s">
        <v>131</v>
      </c>
      <c r="H327" s="50">
        <v>63</v>
      </c>
      <c r="I327" s="50">
        <v>3092.77</v>
      </c>
      <c r="J327" s="64">
        <f t="shared" si="30"/>
        <v>236.287628</v>
      </c>
      <c r="K327" s="65">
        <v>0.0764</v>
      </c>
      <c r="L327" s="66">
        <v>65.2666666666667</v>
      </c>
      <c r="M327" s="67">
        <v>2702.04833333333</v>
      </c>
      <c r="N327" s="67">
        <f t="shared" si="31"/>
        <v>770.083774999999</v>
      </c>
      <c r="O327" s="68">
        <v>0.285</v>
      </c>
      <c r="P327" s="69">
        <f t="shared" si="32"/>
        <v>-0.0347293156281924</v>
      </c>
      <c r="Q327" s="69">
        <f t="shared" si="33"/>
        <v>0.144602027227494</v>
      </c>
      <c r="R327" s="69">
        <f t="shared" si="34"/>
        <v>-0.693166333753753</v>
      </c>
      <c r="S327" s="69">
        <f t="shared" si="35"/>
        <v>-0.2086</v>
      </c>
      <c r="T327" s="129"/>
      <c r="U327" s="47"/>
    </row>
    <row r="328" s="34" customFormat="1" spans="1:21">
      <c r="A328" s="47">
        <v>326</v>
      </c>
      <c r="B328" s="51">
        <v>118074</v>
      </c>
      <c r="C328" s="52" t="s">
        <v>130</v>
      </c>
      <c r="D328" s="51" t="s">
        <v>114</v>
      </c>
      <c r="E328" s="48" t="s">
        <v>28</v>
      </c>
      <c r="F328" s="56">
        <v>7.3</v>
      </c>
      <c r="G328" s="55" t="s">
        <v>131</v>
      </c>
      <c r="H328" s="50">
        <v>77</v>
      </c>
      <c r="I328" s="50">
        <v>3449.61</v>
      </c>
      <c r="J328" s="64">
        <f t="shared" si="30"/>
        <v>1119.398445</v>
      </c>
      <c r="K328" s="65">
        <v>0.3245</v>
      </c>
      <c r="L328" s="66">
        <v>65.2666666666667</v>
      </c>
      <c r="M328" s="67">
        <v>2702.04833333333</v>
      </c>
      <c r="N328" s="67">
        <f t="shared" si="31"/>
        <v>770.083774999999</v>
      </c>
      <c r="O328" s="68">
        <v>0.285</v>
      </c>
      <c r="P328" s="69">
        <f t="shared" si="32"/>
        <v>0.179775280898876</v>
      </c>
      <c r="Q328" s="69">
        <f t="shared" si="33"/>
        <v>0.27666480182627</v>
      </c>
      <c r="R328" s="69">
        <f t="shared" si="34"/>
        <v>0.453606063833771</v>
      </c>
      <c r="S328" s="69">
        <f t="shared" si="35"/>
        <v>0.0395</v>
      </c>
      <c r="T328" s="129"/>
      <c r="U328" s="47"/>
    </row>
    <row r="329" s="34" customFormat="1" spans="1:21">
      <c r="A329" s="47">
        <v>327</v>
      </c>
      <c r="B329" s="51">
        <v>339</v>
      </c>
      <c r="C329" s="52" t="s">
        <v>137</v>
      </c>
      <c r="D329" s="51" t="s">
        <v>138</v>
      </c>
      <c r="E329" s="48" t="s">
        <v>28</v>
      </c>
      <c r="F329" s="55">
        <v>7.7</v>
      </c>
      <c r="G329" s="47" t="s">
        <v>25</v>
      </c>
      <c r="H329" s="50">
        <v>67</v>
      </c>
      <c r="I329" s="50">
        <v>3236.46</v>
      </c>
      <c r="J329" s="64">
        <f t="shared" si="30"/>
        <v>908.474322</v>
      </c>
      <c r="K329" s="65">
        <v>0.2807</v>
      </c>
      <c r="L329" s="66">
        <v>59</v>
      </c>
      <c r="M329" s="67">
        <v>3479.91233333333</v>
      </c>
      <c r="N329" s="67">
        <f t="shared" si="31"/>
        <v>942.012268633332</v>
      </c>
      <c r="O329" s="68">
        <v>0.2707</v>
      </c>
      <c r="P329" s="69">
        <f t="shared" si="32"/>
        <v>0.135593220338983</v>
      </c>
      <c r="Q329" s="69">
        <f t="shared" si="33"/>
        <v>-0.0699593294352138</v>
      </c>
      <c r="R329" s="69">
        <f t="shared" si="34"/>
        <v>-0.0356024520593443</v>
      </c>
      <c r="S329" s="69">
        <f t="shared" si="35"/>
        <v>0.01</v>
      </c>
      <c r="T329" s="129"/>
      <c r="U329" s="47"/>
    </row>
    <row r="330" s="34" customFormat="1" spans="1:21">
      <c r="A330" s="47">
        <v>328</v>
      </c>
      <c r="B330" s="51">
        <v>339</v>
      </c>
      <c r="C330" s="52" t="s">
        <v>137</v>
      </c>
      <c r="D330" s="51" t="s">
        <v>138</v>
      </c>
      <c r="E330" s="48" t="s">
        <v>28</v>
      </c>
      <c r="F330" s="55">
        <v>7.14</v>
      </c>
      <c r="G330" s="47" t="s">
        <v>25</v>
      </c>
      <c r="H330" s="50">
        <v>69</v>
      </c>
      <c r="I330" s="50">
        <v>4738.64</v>
      </c>
      <c r="J330" s="64">
        <f t="shared" si="30"/>
        <v>1422.539728</v>
      </c>
      <c r="K330" s="65">
        <v>0.3002</v>
      </c>
      <c r="L330" s="66">
        <v>59</v>
      </c>
      <c r="M330" s="67">
        <v>3479.91233333333</v>
      </c>
      <c r="N330" s="67">
        <f t="shared" si="31"/>
        <v>942.012268633332</v>
      </c>
      <c r="O330" s="68">
        <v>0.2707</v>
      </c>
      <c r="P330" s="69">
        <f t="shared" si="32"/>
        <v>0.169491525423729</v>
      </c>
      <c r="Q330" s="69">
        <f t="shared" si="33"/>
        <v>0.361712464595613</v>
      </c>
      <c r="R330" s="69">
        <f t="shared" si="34"/>
        <v>0.51010743210788</v>
      </c>
      <c r="S330" s="69">
        <f t="shared" si="35"/>
        <v>0.0295</v>
      </c>
      <c r="T330" s="129"/>
      <c r="U330" s="47"/>
    </row>
    <row r="331" s="34" customFormat="1" spans="1:21">
      <c r="A331" s="47">
        <v>329</v>
      </c>
      <c r="B331" s="51">
        <v>339</v>
      </c>
      <c r="C331" s="52" t="s">
        <v>137</v>
      </c>
      <c r="D331" s="51" t="s">
        <v>138</v>
      </c>
      <c r="E331" s="48" t="s">
        <v>28</v>
      </c>
      <c r="F331" s="55">
        <v>7.21</v>
      </c>
      <c r="G331" s="47" t="s">
        <v>25</v>
      </c>
      <c r="H331" s="50">
        <v>71</v>
      </c>
      <c r="I331" s="50">
        <v>4385.33</v>
      </c>
      <c r="J331" s="64">
        <f t="shared" si="30"/>
        <v>1197.19509</v>
      </c>
      <c r="K331" s="65">
        <v>0.273</v>
      </c>
      <c r="L331" s="66">
        <v>59</v>
      </c>
      <c r="M331" s="67">
        <v>3479.91233333333</v>
      </c>
      <c r="N331" s="67">
        <f t="shared" si="31"/>
        <v>942.012268633332</v>
      </c>
      <c r="O331" s="68">
        <v>0.2707</v>
      </c>
      <c r="P331" s="69">
        <f t="shared" si="32"/>
        <v>0.203389830508475</v>
      </c>
      <c r="Q331" s="69">
        <f t="shared" si="33"/>
        <v>0.260184044866266</v>
      </c>
      <c r="R331" s="69">
        <f t="shared" si="34"/>
        <v>0.27089118673251</v>
      </c>
      <c r="S331" s="69">
        <f t="shared" si="35"/>
        <v>0.00230000000000002</v>
      </c>
      <c r="T331" s="129"/>
      <c r="U331" s="47"/>
    </row>
    <row r="332" s="34" customFormat="1" spans="1:21">
      <c r="A332" s="47">
        <v>330</v>
      </c>
      <c r="B332" s="51">
        <v>339</v>
      </c>
      <c r="C332" s="52" t="s">
        <v>137</v>
      </c>
      <c r="D332" s="51" t="s">
        <v>138</v>
      </c>
      <c r="E332" s="48" t="s">
        <v>28</v>
      </c>
      <c r="F332" s="55">
        <v>7.28</v>
      </c>
      <c r="G332" s="47" t="s">
        <v>25</v>
      </c>
      <c r="H332" s="50">
        <v>92</v>
      </c>
      <c r="I332" s="50">
        <v>5706.06</v>
      </c>
      <c r="J332" s="64">
        <f t="shared" si="30"/>
        <v>2046.193116</v>
      </c>
      <c r="K332" s="65">
        <v>0.3586</v>
      </c>
      <c r="L332" s="66">
        <v>59</v>
      </c>
      <c r="M332" s="67">
        <v>3479.91233333333</v>
      </c>
      <c r="N332" s="67">
        <f t="shared" si="31"/>
        <v>942.012268633332</v>
      </c>
      <c r="O332" s="68">
        <v>0.2707</v>
      </c>
      <c r="P332" s="69">
        <f t="shared" si="32"/>
        <v>0.559322033898305</v>
      </c>
      <c r="Q332" s="75">
        <f t="shared" si="33"/>
        <v>0.639713720757527</v>
      </c>
      <c r="R332" s="69">
        <f t="shared" si="34"/>
        <v>1.17215123850628</v>
      </c>
      <c r="S332" s="69">
        <f t="shared" si="35"/>
        <v>0.0879</v>
      </c>
      <c r="T332" s="87">
        <f>(J332-N332)*0.1</f>
        <v>110.418084736667</v>
      </c>
      <c r="U332" s="47"/>
    </row>
    <row r="333" s="34" customFormat="1" spans="1:21">
      <c r="A333" s="47">
        <v>331</v>
      </c>
      <c r="B333" s="51">
        <v>573</v>
      </c>
      <c r="C333" s="52" t="s">
        <v>129</v>
      </c>
      <c r="D333" s="51" t="s">
        <v>114</v>
      </c>
      <c r="E333" s="48" t="s">
        <v>28</v>
      </c>
      <c r="F333" s="55">
        <v>7.9</v>
      </c>
      <c r="G333" s="47" t="s">
        <v>115</v>
      </c>
      <c r="H333" s="50">
        <v>80</v>
      </c>
      <c r="I333" s="50">
        <v>4848.98</v>
      </c>
      <c r="J333" s="64">
        <f t="shared" si="30"/>
        <v>1813.033622</v>
      </c>
      <c r="K333" s="65">
        <v>0.3739</v>
      </c>
      <c r="L333" s="66">
        <v>74.5333333333333</v>
      </c>
      <c r="M333" s="67">
        <v>4060.15866666667</v>
      </c>
      <c r="N333" s="67">
        <f t="shared" si="31"/>
        <v>1105.58120493333</v>
      </c>
      <c r="O333" s="68">
        <v>0.2723</v>
      </c>
      <c r="P333" s="69">
        <f t="shared" si="32"/>
        <v>0.0733452593917715</v>
      </c>
      <c r="Q333" s="69">
        <f t="shared" si="33"/>
        <v>0.194283376117648</v>
      </c>
      <c r="R333" s="69">
        <f t="shared" si="34"/>
        <v>0.639891863130329</v>
      </c>
      <c r="S333" s="69">
        <f t="shared" si="35"/>
        <v>0.1016</v>
      </c>
      <c r="T333" s="129"/>
      <c r="U333" s="47"/>
    </row>
    <row r="334" s="34" customFormat="1" spans="1:21">
      <c r="A334" s="47">
        <v>332</v>
      </c>
      <c r="B334" s="51">
        <v>573</v>
      </c>
      <c r="C334" s="52" t="s">
        <v>129</v>
      </c>
      <c r="D334" s="51" t="s">
        <v>114</v>
      </c>
      <c r="E334" s="48" t="s">
        <v>28</v>
      </c>
      <c r="F334" s="55">
        <v>7.16</v>
      </c>
      <c r="G334" s="47" t="s">
        <v>115</v>
      </c>
      <c r="H334" s="50">
        <v>82</v>
      </c>
      <c r="I334" s="50">
        <v>3004.26</v>
      </c>
      <c r="J334" s="64">
        <f t="shared" si="30"/>
        <v>1240.458954</v>
      </c>
      <c r="K334" s="65">
        <v>0.4129</v>
      </c>
      <c r="L334" s="66">
        <v>74.5333333333333</v>
      </c>
      <c r="M334" s="67">
        <v>4060.15866666667</v>
      </c>
      <c r="N334" s="67">
        <f t="shared" si="31"/>
        <v>1105.58120493333</v>
      </c>
      <c r="O334" s="68">
        <v>0.2723</v>
      </c>
      <c r="P334" s="69">
        <f t="shared" si="32"/>
        <v>0.100178890876566</v>
      </c>
      <c r="Q334" s="69">
        <f t="shared" si="33"/>
        <v>-0.260063399821157</v>
      </c>
      <c r="R334" s="69">
        <f t="shared" si="34"/>
        <v>0.121997143642469</v>
      </c>
      <c r="S334" s="69">
        <f t="shared" si="35"/>
        <v>0.1406</v>
      </c>
      <c r="T334" s="129"/>
      <c r="U334" s="47"/>
    </row>
    <row r="335" s="34" customFormat="1" spans="1:21">
      <c r="A335" s="47">
        <v>333</v>
      </c>
      <c r="B335" s="51">
        <v>573</v>
      </c>
      <c r="C335" s="52" t="s">
        <v>129</v>
      </c>
      <c r="D335" s="51" t="s">
        <v>114</v>
      </c>
      <c r="E335" s="48" t="s">
        <v>28</v>
      </c>
      <c r="F335" s="55">
        <v>7.23</v>
      </c>
      <c r="G335" s="47" t="s">
        <v>115</v>
      </c>
      <c r="H335" s="50">
        <v>80</v>
      </c>
      <c r="I335" s="50">
        <v>4674.2</v>
      </c>
      <c r="J335" s="64">
        <f t="shared" si="30"/>
        <v>1699.53912</v>
      </c>
      <c r="K335" s="65">
        <v>0.3636</v>
      </c>
      <c r="L335" s="66">
        <v>74.5333333333333</v>
      </c>
      <c r="M335" s="67">
        <v>4060.15866666667</v>
      </c>
      <c r="N335" s="67">
        <f t="shared" si="31"/>
        <v>1105.58120493333</v>
      </c>
      <c r="O335" s="68">
        <v>0.2723</v>
      </c>
      <c r="P335" s="69">
        <f t="shared" si="32"/>
        <v>0.0733452593917715</v>
      </c>
      <c r="Q335" s="69">
        <f t="shared" si="33"/>
        <v>0.151235797353075</v>
      </c>
      <c r="R335" s="69">
        <f t="shared" si="34"/>
        <v>0.537235901276452</v>
      </c>
      <c r="S335" s="69">
        <f t="shared" si="35"/>
        <v>0.0913</v>
      </c>
      <c r="T335" s="129"/>
      <c r="U335" s="47"/>
    </row>
    <row r="336" s="34" customFormat="1" spans="1:21">
      <c r="A336" s="47">
        <v>334</v>
      </c>
      <c r="B336" s="51">
        <v>573</v>
      </c>
      <c r="C336" s="52" t="s">
        <v>129</v>
      </c>
      <c r="D336" s="51" t="s">
        <v>114</v>
      </c>
      <c r="E336" s="48" t="s">
        <v>28</v>
      </c>
      <c r="F336" s="56">
        <v>7.3</v>
      </c>
      <c r="G336" s="47" t="s">
        <v>115</v>
      </c>
      <c r="H336" s="50">
        <v>62</v>
      </c>
      <c r="I336" s="50">
        <v>2640.11</v>
      </c>
      <c r="J336" s="64">
        <f t="shared" si="30"/>
        <v>716.261843</v>
      </c>
      <c r="K336" s="65">
        <v>0.2713</v>
      </c>
      <c r="L336" s="66">
        <v>74.5333333333333</v>
      </c>
      <c r="M336" s="67">
        <v>4060.15866666667</v>
      </c>
      <c r="N336" s="67">
        <f t="shared" si="31"/>
        <v>1105.58120493333</v>
      </c>
      <c r="O336" s="68">
        <v>0.2723</v>
      </c>
      <c r="P336" s="69">
        <f t="shared" si="32"/>
        <v>-0.168157423971377</v>
      </c>
      <c r="Q336" s="69">
        <f t="shared" si="33"/>
        <v>-0.34975201297552</v>
      </c>
      <c r="R336" s="69">
        <f t="shared" si="34"/>
        <v>-0.35213999676922</v>
      </c>
      <c r="S336" s="69">
        <f t="shared" si="35"/>
        <v>-0.001</v>
      </c>
      <c r="T336" s="129"/>
      <c r="U336" s="47"/>
    </row>
    <row r="337" s="34" customFormat="1" spans="1:21">
      <c r="A337" s="47">
        <v>335</v>
      </c>
      <c r="B337" s="51">
        <v>347</v>
      </c>
      <c r="C337" s="52" t="s">
        <v>139</v>
      </c>
      <c r="D337" s="51" t="s">
        <v>138</v>
      </c>
      <c r="E337" s="48" t="s">
        <v>28</v>
      </c>
      <c r="F337" s="55">
        <v>7.2</v>
      </c>
      <c r="G337" s="47" t="s">
        <v>25</v>
      </c>
      <c r="H337" s="50">
        <v>74</v>
      </c>
      <c r="I337" s="50">
        <v>5926.35</v>
      </c>
      <c r="J337" s="64">
        <f t="shared" si="30"/>
        <v>2367.576825</v>
      </c>
      <c r="K337" s="65">
        <v>0.3995</v>
      </c>
      <c r="L337" s="66">
        <v>67.5333333333333</v>
      </c>
      <c r="M337" s="67">
        <v>4543.69733333333</v>
      </c>
      <c r="N337" s="67">
        <f t="shared" si="31"/>
        <v>1118.20391373333</v>
      </c>
      <c r="O337" s="68">
        <v>0.2461</v>
      </c>
      <c r="P337" s="69">
        <f t="shared" si="32"/>
        <v>0.0957551826258643</v>
      </c>
      <c r="Q337" s="69">
        <f t="shared" si="33"/>
        <v>0.304301225463082</v>
      </c>
      <c r="R337" s="69">
        <f t="shared" si="34"/>
        <v>1.11730328960789</v>
      </c>
      <c r="S337" s="69">
        <f t="shared" si="35"/>
        <v>0.1534</v>
      </c>
      <c r="T337" s="129"/>
      <c r="U337" s="47"/>
    </row>
    <row r="338" s="34" customFormat="1" spans="1:21">
      <c r="A338" s="47">
        <v>336</v>
      </c>
      <c r="B338" s="51">
        <v>347</v>
      </c>
      <c r="C338" s="52" t="s">
        <v>139</v>
      </c>
      <c r="D338" s="51" t="s">
        <v>138</v>
      </c>
      <c r="E338" s="48" t="s">
        <v>28</v>
      </c>
      <c r="F338" s="55">
        <v>7.12</v>
      </c>
      <c r="G338" s="47" t="s">
        <v>25</v>
      </c>
      <c r="H338" s="50">
        <v>85</v>
      </c>
      <c r="I338" s="50">
        <v>3739.05</v>
      </c>
      <c r="J338" s="64">
        <f t="shared" si="30"/>
        <v>751.922955</v>
      </c>
      <c r="K338" s="65">
        <v>0.2011</v>
      </c>
      <c r="L338" s="66">
        <v>67.5333333333333</v>
      </c>
      <c r="M338" s="67">
        <v>4543.69733333333</v>
      </c>
      <c r="N338" s="67">
        <f t="shared" si="31"/>
        <v>1118.20391373333</v>
      </c>
      <c r="O338" s="68">
        <v>0.2461</v>
      </c>
      <c r="P338" s="69">
        <f t="shared" si="32"/>
        <v>0.258637709772952</v>
      </c>
      <c r="Q338" s="69">
        <f t="shared" si="33"/>
        <v>-0.177090874304127</v>
      </c>
      <c r="R338" s="69">
        <f t="shared" si="34"/>
        <v>-0.327561864374482</v>
      </c>
      <c r="S338" s="69">
        <f t="shared" si="35"/>
        <v>-0.045</v>
      </c>
      <c r="T338" s="129"/>
      <c r="U338" s="47"/>
    </row>
    <row r="339" s="34" customFormat="1" spans="1:21">
      <c r="A339" s="47">
        <v>337</v>
      </c>
      <c r="B339" s="51">
        <v>347</v>
      </c>
      <c r="C339" s="52" t="s">
        <v>139</v>
      </c>
      <c r="D339" s="51" t="s">
        <v>138</v>
      </c>
      <c r="E339" s="48" t="s">
        <v>28</v>
      </c>
      <c r="F339" s="55">
        <v>7.16</v>
      </c>
      <c r="G339" s="47" t="s">
        <v>25</v>
      </c>
      <c r="H339" s="50">
        <v>86</v>
      </c>
      <c r="I339" s="50">
        <v>3445.73</v>
      </c>
      <c r="J339" s="64">
        <f t="shared" si="30"/>
        <v>1180.851671</v>
      </c>
      <c r="K339" s="65">
        <v>0.3427</v>
      </c>
      <c r="L339" s="66">
        <v>67.5333333333333</v>
      </c>
      <c r="M339" s="67">
        <v>4543.69733333333</v>
      </c>
      <c r="N339" s="67">
        <f t="shared" si="31"/>
        <v>1118.20391373333</v>
      </c>
      <c r="O339" s="68">
        <v>0.2461</v>
      </c>
      <c r="P339" s="69">
        <f t="shared" si="32"/>
        <v>0.273445212240869</v>
      </c>
      <c r="Q339" s="69">
        <f t="shared" si="33"/>
        <v>-0.241646230544111</v>
      </c>
      <c r="R339" s="69">
        <f t="shared" si="34"/>
        <v>0.0560253425133404</v>
      </c>
      <c r="S339" s="69">
        <f t="shared" si="35"/>
        <v>0.0966</v>
      </c>
      <c r="T339" s="129"/>
      <c r="U339" s="47"/>
    </row>
    <row r="340" s="34" customFormat="1" spans="1:21">
      <c r="A340" s="47">
        <v>338</v>
      </c>
      <c r="B340" s="51">
        <v>347</v>
      </c>
      <c r="C340" s="52" t="s">
        <v>139</v>
      </c>
      <c r="D340" s="51" t="s">
        <v>138</v>
      </c>
      <c r="E340" s="48" t="s">
        <v>28</v>
      </c>
      <c r="F340" s="55">
        <v>7.23</v>
      </c>
      <c r="G340" s="47" t="s">
        <v>25</v>
      </c>
      <c r="H340" s="50">
        <v>76</v>
      </c>
      <c r="I340" s="50">
        <v>3789.3</v>
      </c>
      <c r="J340" s="64">
        <f t="shared" si="30"/>
        <v>995.44911</v>
      </c>
      <c r="K340" s="65">
        <v>0.2627</v>
      </c>
      <c r="L340" s="66">
        <v>67.5333333333333</v>
      </c>
      <c r="M340" s="67">
        <v>4543.69733333333</v>
      </c>
      <c r="N340" s="67">
        <f t="shared" si="31"/>
        <v>1118.20391373333</v>
      </c>
      <c r="O340" s="68">
        <v>0.2461</v>
      </c>
      <c r="P340" s="69">
        <f t="shared" si="32"/>
        <v>0.125370187561698</v>
      </c>
      <c r="Q340" s="69">
        <f t="shared" si="33"/>
        <v>-0.166031598935727</v>
      </c>
      <c r="R340" s="69">
        <f t="shared" si="34"/>
        <v>-0.109778549534398</v>
      </c>
      <c r="S340" s="69">
        <f t="shared" si="35"/>
        <v>0.0166</v>
      </c>
      <c r="T340" s="129"/>
      <c r="U340" s="47"/>
    </row>
    <row r="341" s="34" customFormat="1" spans="1:21">
      <c r="A341" s="47">
        <v>339</v>
      </c>
      <c r="B341" s="51">
        <v>347</v>
      </c>
      <c r="C341" s="52" t="s">
        <v>139</v>
      </c>
      <c r="D341" s="51" t="s">
        <v>138</v>
      </c>
      <c r="E341" s="48" t="s">
        <v>28</v>
      </c>
      <c r="F341" s="56">
        <v>7.3</v>
      </c>
      <c r="G341" s="47" t="s">
        <v>25</v>
      </c>
      <c r="H341" s="50">
        <v>63</v>
      </c>
      <c r="I341" s="50">
        <v>4511.03</v>
      </c>
      <c r="J341" s="64">
        <f t="shared" si="30"/>
        <v>1278.877005</v>
      </c>
      <c r="K341" s="65">
        <v>0.2835</v>
      </c>
      <c r="L341" s="66">
        <v>67.5333333333333</v>
      </c>
      <c r="M341" s="67">
        <v>4543.69733333333</v>
      </c>
      <c r="N341" s="67">
        <f t="shared" si="31"/>
        <v>1118.20391373333</v>
      </c>
      <c r="O341" s="68">
        <v>0.2461</v>
      </c>
      <c r="P341" s="69">
        <f t="shared" si="32"/>
        <v>-0.0671273445212237</v>
      </c>
      <c r="Q341" s="69">
        <f t="shared" si="33"/>
        <v>-0.00718959273402237</v>
      </c>
      <c r="R341" s="69">
        <f t="shared" si="34"/>
        <v>0.143688543112169</v>
      </c>
      <c r="S341" s="69">
        <f t="shared" si="35"/>
        <v>0.0374</v>
      </c>
      <c r="T341" s="129"/>
      <c r="U341" s="47"/>
    </row>
    <row r="342" s="34" customFormat="1" spans="1:21">
      <c r="A342" s="47">
        <v>340</v>
      </c>
      <c r="B342" s="77">
        <v>399</v>
      </c>
      <c r="C342" s="79" t="s">
        <v>102</v>
      </c>
      <c r="D342" s="80" t="s">
        <v>96</v>
      </c>
      <c r="E342" s="48" t="s">
        <v>21</v>
      </c>
      <c r="F342" s="77">
        <v>7.11</v>
      </c>
      <c r="G342" s="81" t="s">
        <v>103</v>
      </c>
      <c r="H342" s="50">
        <v>72</v>
      </c>
      <c r="I342" s="50">
        <v>4465.86</v>
      </c>
      <c r="J342" s="64">
        <f t="shared" si="30"/>
        <v>1640.310378</v>
      </c>
      <c r="K342" s="65">
        <v>0.3673</v>
      </c>
      <c r="L342" s="66">
        <v>72.9</v>
      </c>
      <c r="M342" s="67">
        <v>5564.10233333333</v>
      </c>
      <c r="N342" s="67">
        <f t="shared" si="31"/>
        <v>1515.6614756</v>
      </c>
      <c r="O342" s="68">
        <v>0.2724</v>
      </c>
      <c r="P342" s="69">
        <f t="shared" si="32"/>
        <v>-0.0123456790123458</v>
      </c>
      <c r="Q342" s="69">
        <f t="shared" si="33"/>
        <v>-0.197379966711611</v>
      </c>
      <c r="R342" s="69">
        <f t="shared" si="34"/>
        <v>0.0822405955463483</v>
      </c>
      <c r="S342" s="69">
        <f t="shared" si="35"/>
        <v>0.0949</v>
      </c>
      <c r="T342" s="129"/>
      <c r="U342" s="47"/>
    </row>
    <row r="343" s="34" customFormat="1" spans="1:21">
      <c r="A343" s="47">
        <v>341</v>
      </c>
      <c r="B343" s="77">
        <v>399</v>
      </c>
      <c r="C343" s="79" t="s">
        <v>102</v>
      </c>
      <c r="D343" s="80" t="s">
        <v>96</v>
      </c>
      <c r="E343" s="48" t="s">
        <v>21</v>
      </c>
      <c r="F343" s="83">
        <v>7.18</v>
      </c>
      <c r="G343" s="81" t="s">
        <v>103</v>
      </c>
      <c r="H343" s="50">
        <v>110</v>
      </c>
      <c r="I343" s="50">
        <v>11542.57</v>
      </c>
      <c r="J343" s="64">
        <f t="shared" si="30"/>
        <v>1567.481006</v>
      </c>
      <c r="K343" s="65">
        <v>0.1358</v>
      </c>
      <c r="L343" s="66">
        <v>72.9</v>
      </c>
      <c r="M343" s="67">
        <v>5564.10233333333</v>
      </c>
      <c r="N343" s="67">
        <f t="shared" si="31"/>
        <v>1515.6614756</v>
      </c>
      <c r="O343" s="68">
        <v>0.2724</v>
      </c>
      <c r="P343" s="69">
        <f t="shared" si="32"/>
        <v>0.508916323731138</v>
      </c>
      <c r="Q343" s="75">
        <f t="shared" si="33"/>
        <v>1.07447119202876</v>
      </c>
      <c r="R343" s="69">
        <f t="shared" si="34"/>
        <v>0.0341893828102266</v>
      </c>
      <c r="S343" s="69">
        <f t="shared" si="35"/>
        <v>-0.1366</v>
      </c>
      <c r="T343" s="87">
        <v>0</v>
      </c>
      <c r="U343" s="54" t="s">
        <v>26</v>
      </c>
    </row>
    <row r="344" s="34" customFormat="1" spans="1:21">
      <c r="A344" s="47">
        <v>342</v>
      </c>
      <c r="B344" s="77">
        <v>399</v>
      </c>
      <c r="C344" s="79" t="s">
        <v>102</v>
      </c>
      <c r="D344" s="80" t="s">
        <v>96</v>
      </c>
      <c r="E344" s="48" t="s">
        <v>21</v>
      </c>
      <c r="F344" s="77">
        <v>7.25</v>
      </c>
      <c r="G344" s="81" t="s">
        <v>103</v>
      </c>
      <c r="H344" s="50">
        <v>67</v>
      </c>
      <c r="I344" s="50">
        <v>4317.46</v>
      </c>
      <c r="J344" s="64">
        <f t="shared" si="30"/>
        <v>1113.041188</v>
      </c>
      <c r="K344" s="65">
        <v>0.2578</v>
      </c>
      <c r="L344" s="66">
        <v>72.9</v>
      </c>
      <c r="M344" s="67">
        <v>5564.10233333333</v>
      </c>
      <c r="N344" s="67">
        <f t="shared" si="31"/>
        <v>1515.6614756</v>
      </c>
      <c r="O344" s="68">
        <v>0.2724</v>
      </c>
      <c r="P344" s="69">
        <f t="shared" si="32"/>
        <v>-0.0809327846364884</v>
      </c>
      <c r="Q344" s="69">
        <f t="shared" si="33"/>
        <v>-0.224050935559716</v>
      </c>
      <c r="R344" s="69">
        <f t="shared" si="34"/>
        <v>-0.265639982332212</v>
      </c>
      <c r="S344" s="69">
        <f t="shared" si="35"/>
        <v>-0.0145999999999999</v>
      </c>
      <c r="T344" s="129"/>
      <c r="U344" s="47"/>
    </row>
    <row r="345" s="34" customFormat="1" spans="1:21">
      <c r="A345" s="47">
        <v>343</v>
      </c>
      <c r="B345" s="51">
        <v>357</v>
      </c>
      <c r="C345" s="52" t="s">
        <v>140</v>
      </c>
      <c r="D345" s="51" t="s">
        <v>138</v>
      </c>
      <c r="E345" s="48" t="s">
        <v>21</v>
      </c>
      <c r="F345" s="55">
        <v>7.4</v>
      </c>
      <c r="G345" s="47" t="s">
        <v>141</v>
      </c>
      <c r="H345" s="50">
        <v>108</v>
      </c>
      <c r="I345" s="50">
        <v>7429.67</v>
      </c>
      <c r="J345" s="64">
        <f t="shared" si="30"/>
        <v>1781.634866</v>
      </c>
      <c r="K345" s="65">
        <v>0.2398</v>
      </c>
      <c r="L345" s="66">
        <v>81.9333333333333</v>
      </c>
      <c r="M345" s="67">
        <v>7248.80033333333</v>
      </c>
      <c r="N345" s="67">
        <f t="shared" si="31"/>
        <v>2064.45833493333</v>
      </c>
      <c r="O345" s="68">
        <v>0.2848</v>
      </c>
      <c r="P345" s="69">
        <f t="shared" si="32"/>
        <v>0.318144833197722</v>
      </c>
      <c r="Q345" s="69">
        <f t="shared" si="33"/>
        <v>0.0249516690141054</v>
      </c>
      <c r="R345" s="69">
        <f t="shared" si="34"/>
        <v>-0.136996452845567</v>
      </c>
      <c r="S345" s="69">
        <f t="shared" si="35"/>
        <v>-0.045</v>
      </c>
      <c r="T345" s="129"/>
      <c r="U345" s="47"/>
    </row>
    <row r="346" s="34" customFormat="1" spans="1:21">
      <c r="A346" s="47">
        <v>344</v>
      </c>
      <c r="B346" s="51">
        <v>545</v>
      </c>
      <c r="C346" s="52" t="s">
        <v>135</v>
      </c>
      <c r="D346" s="51" t="s">
        <v>114</v>
      </c>
      <c r="E346" s="48" t="s">
        <v>28</v>
      </c>
      <c r="F346" s="56">
        <v>7.1</v>
      </c>
      <c r="G346" s="47" t="s">
        <v>29</v>
      </c>
      <c r="H346" s="50">
        <v>39</v>
      </c>
      <c r="I346" s="50">
        <v>1805.84</v>
      </c>
      <c r="J346" s="64">
        <f t="shared" si="30"/>
        <v>434.846272</v>
      </c>
      <c r="K346" s="65">
        <v>0.2408</v>
      </c>
      <c r="L346" s="66">
        <v>28.9333333333333</v>
      </c>
      <c r="M346" s="67">
        <v>1647.95166666667</v>
      </c>
      <c r="N346" s="67">
        <f t="shared" si="31"/>
        <v>466.370321666668</v>
      </c>
      <c r="O346" s="68">
        <v>0.283</v>
      </c>
      <c r="P346" s="69">
        <f t="shared" si="32"/>
        <v>0.347926267281107</v>
      </c>
      <c r="Q346" s="69">
        <f t="shared" si="33"/>
        <v>0.0958088374355617</v>
      </c>
      <c r="R346" s="69">
        <f t="shared" si="34"/>
        <v>-0.0675944591714375</v>
      </c>
      <c r="S346" s="69">
        <f t="shared" si="35"/>
        <v>-0.0422</v>
      </c>
      <c r="T346" s="129"/>
      <c r="U346" s="47"/>
    </row>
    <row r="347" s="34" customFormat="1" spans="1:21">
      <c r="A347" s="47">
        <v>345</v>
      </c>
      <c r="B347" s="51">
        <v>545</v>
      </c>
      <c r="C347" s="52" t="s">
        <v>135</v>
      </c>
      <c r="D347" s="51" t="s">
        <v>114</v>
      </c>
      <c r="E347" s="48" t="s">
        <v>28</v>
      </c>
      <c r="F347" s="57">
        <v>7.17</v>
      </c>
      <c r="G347" s="47" t="s">
        <v>29</v>
      </c>
      <c r="H347" s="50">
        <v>65</v>
      </c>
      <c r="I347" s="50">
        <v>5626.38</v>
      </c>
      <c r="J347" s="64">
        <f t="shared" si="30"/>
        <v>1058.884716</v>
      </c>
      <c r="K347" s="65">
        <v>0.1882</v>
      </c>
      <c r="L347" s="66">
        <v>28.9333333333333</v>
      </c>
      <c r="M347" s="67">
        <v>1647.95166666667</v>
      </c>
      <c r="N347" s="67">
        <f t="shared" si="31"/>
        <v>466.370321666668</v>
      </c>
      <c r="O347" s="68">
        <v>0.283</v>
      </c>
      <c r="P347" s="69">
        <f t="shared" si="32"/>
        <v>1.24654377880185</v>
      </c>
      <c r="Q347" s="75">
        <f t="shared" si="33"/>
        <v>2.4141656662665</v>
      </c>
      <c r="R347" s="69">
        <f t="shared" si="34"/>
        <v>1.27048048901539</v>
      </c>
      <c r="S347" s="69">
        <f t="shared" si="35"/>
        <v>-0.0948</v>
      </c>
      <c r="T347" s="87">
        <v>0</v>
      </c>
      <c r="U347" s="54" t="s">
        <v>26</v>
      </c>
    </row>
    <row r="348" s="34" customFormat="1" spans="1:21">
      <c r="A348" s="47">
        <v>346</v>
      </c>
      <c r="B348" s="51">
        <v>545</v>
      </c>
      <c r="C348" s="52" t="s">
        <v>135</v>
      </c>
      <c r="D348" s="51" t="s">
        <v>114</v>
      </c>
      <c r="E348" s="48" t="s">
        <v>28</v>
      </c>
      <c r="F348" s="55">
        <v>7.24</v>
      </c>
      <c r="G348" s="47" t="s">
        <v>29</v>
      </c>
      <c r="H348" s="50">
        <v>32</v>
      </c>
      <c r="I348" s="50">
        <v>1719.46</v>
      </c>
      <c r="J348" s="64">
        <f t="shared" si="30"/>
        <v>561.40369</v>
      </c>
      <c r="K348" s="65">
        <v>0.3265</v>
      </c>
      <c r="L348" s="66">
        <v>28.9333333333333</v>
      </c>
      <c r="M348" s="67">
        <v>1647.95166666667</v>
      </c>
      <c r="N348" s="67">
        <f t="shared" si="31"/>
        <v>466.370321666668</v>
      </c>
      <c r="O348" s="68">
        <v>0.283</v>
      </c>
      <c r="P348" s="69">
        <f t="shared" si="32"/>
        <v>0.105990783410139</v>
      </c>
      <c r="Q348" s="69">
        <f t="shared" si="33"/>
        <v>0.0433922515931373</v>
      </c>
      <c r="R348" s="69">
        <f t="shared" si="34"/>
        <v>0.203772332668407</v>
      </c>
      <c r="S348" s="69">
        <f t="shared" si="35"/>
        <v>0.0435</v>
      </c>
      <c r="T348" s="129"/>
      <c r="U348" s="47"/>
    </row>
    <row r="349" s="34" customFormat="1" spans="1:21">
      <c r="A349" s="47">
        <v>347</v>
      </c>
      <c r="B349" s="51">
        <v>545</v>
      </c>
      <c r="C349" s="52" t="s">
        <v>135</v>
      </c>
      <c r="D349" s="51" t="s">
        <v>114</v>
      </c>
      <c r="E349" s="48" t="s">
        <v>28</v>
      </c>
      <c r="F349" s="55">
        <v>7.31</v>
      </c>
      <c r="G349" s="47" t="s">
        <v>29</v>
      </c>
      <c r="H349" s="50">
        <v>42</v>
      </c>
      <c r="I349" s="50">
        <v>2569.93</v>
      </c>
      <c r="J349" s="64">
        <f t="shared" si="30"/>
        <v>738.597882</v>
      </c>
      <c r="K349" s="65">
        <v>0.2874</v>
      </c>
      <c r="L349" s="66">
        <v>28.9333333333333</v>
      </c>
      <c r="M349" s="67">
        <v>1647.95166666667</v>
      </c>
      <c r="N349" s="67">
        <f t="shared" si="31"/>
        <v>466.370321666668</v>
      </c>
      <c r="O349" s="68">
        <v>0.283</v>
      </c>
      <c r="P349" s="69">
        <f t="shared" si="32"/>
        <v>0.451612903225808</v>
      </c>
      <c r="Q349" s="75">
        <f t="shared" si="33"/>
        <v>0.559469280551307</v>
      </c>
      <c r="R349" s="69">
        <f t="shared" si="34"/>
        <v>0.583715446043978</v>
      </c>
      <c r="S349" s="69">
        <f t="shared" si="35"/>
        <v>0.00439999999999996</v>
      </c>
      <c r="T349" s="87">
        <f>(J349-N349)*0.1</f>
        <v>27.2227560333332</v>
      </c>
      <c r="U349" s="47"/>
    </row>
    <row r="350" s="34" customFormat="1" spans="1:21">
      <c r="A350" s="47">
        <v>348</v>
      </c>
      <c r="B350" s="51">
        <v>365</v>
      </c>
      <c r="C350" s="52" t="s">
        <v>142</v>
      </c>
      <c r="D350" s="51" t="s">
        <v>138</v>
      </c>
      <c r="E350" s="48" t="s">
        <v>24</v>
      </c>
      <c r="F350" s="55">
        <v>7.3</v>
      </c>
      <c r="G350" s="43" t="s">
        <v>29</v>
      </c>
      <c r="H350" s="50">
        <v>101</v>
      </c>
      <c r="I350" s="50">
        <v>10101.42</v>
      </c>
      <c r="J350" s="64">
        <f t="shared" si="30"/>
        <v>3093.054804</v>
      </c>
      <c r="K350" s="65">
        <v>0.3062</v>
      </c>
      <c r="L350" s="66">
        <v>109.266666666667</v>
      </c>
      <c r="M350" s="67">
        <v>10135.0606666667</v>
      </c>
      <c r="N350" s="67">
        <f t="shared" si="31"/>
        <v>2837.81698666668</v>
      </c>
      <c r="O350" s="90">
        <v>0.28</v>
      </c>
      <c r="P350" s="69">
        <f t="shared" si="32"/>
        <v>-0.0756558877364275</v>
      </c>
      <c r="Q350" s="69">
        <f t="shared" si="33"/>
        <v>-0.00331923683272483</v>
      </c>
      <c r="R350" s="69">
        <f t="shared" si="34"/>
        <v>0.0899416060064987</v>
      </c>
      <c r="S350" s="69">
        <f t="shared" si="35"/>
        <v>0.0262</v>
      </c>
      <c r="T350" s="129"/>
      <c r="U350" s="47"/>
    </row>
    <row r="351" s="34" customFormat="1" spans="1:21">
      <c r="A351" s="47">
        <v>349</v>
      </c>
      <c r="B351" s="51">
        <v>365</v>
      </c>
      <c r="C351" s="52" t="s">
        <v>142</v>
      </c>
      <c r="D351" s="51" t="s">
        <v>138</v>
      </c>
      <c r="E351" s="48" t="s">
        <v>24</v>
      </c>
      <c r="F351" s="56">
        <v>7.1</v>
      </c>
      <c r="G351" s="43" t="s">
        <v>29</v>
      </c>
      <c r="H351" s="50">
        <v>111</v>
      </c>
      <c r="I351" s="50">
        <v>10114.61</v>
      </c>
      <c r="J351" s="64">
        <f t="shared" si="30"/>
        <v>3013.142319</v>
      </c>
      <c r="K351" s="65">
        <v>0.2979</v>
      </c>
      <c r="L351" s="66">
        <v>109.266666666667</v>
      </c>
      <c r="M351" s="67">
        <v>10135.0606666667</v>
      </c>
      <c r="N351" s="67">
        <f t="shared" si="31"/>
        <v>2837.81698666668</v>
      </c>
      <c r="O351" s="90">
        <v>0.28</v>
      </c>
      <c r="P351" s="69">
        <f t="shared" si="32"/>
        <v>0.0158633312995697</v>
      </c>
      <c r="Q351" s="69">
        <f t="shared" si="33"/>
        <v>-0.00201781393711442</v>
      </c>
      <c r="R351" s="69">
        <f t="shared" si="34"/>
        <v>0.0617817615290484</v>
      </c>
      <c r="S351" s="69">
        <f t="shared" si="35"/>
        <v>0.0179</v>
      </c>
      <c r="T351" s="129"/>
      <c r="U351" s="47"/>
    </row>
    <row r="352" s="34" customFormat="1" spans="1:21">
      <c r="A352" s="47">
        <v>350</v>
      </c>
      <c r="B352" s="51">
        <v>365</v>
      </c>
      <c r="C352" s="52" t="s">
        <v>142</v>
      </c>
      <c r="D352" s="51" t="s">
        <v>138</v>
      </c>
      <c r="E352" s="48" t="s">
        <v>24</v>
      </c>
      <c r="F352" s="57">
        <v>7.17</v>
      </c>
      <c r="G352" s="43" t="s">
        <v>29</v>
      </c>
      <c r="H352" s="50">
        <v>181</v>
      </c>
      <c r="I352" s="50">
        <v>19203.8</v>
      </c>
      <c r="J352" s="64">
        <f t="shared" si="30"/>
        <v>4244.0398</v>
      </c>
      <c r="K352" s="65">
        <v>0.221</v>
      </c>
      <c r="L352" s="66">
        <v>109.266666666667</v>
      </c>
      <c r="M352" s="67">
        <v>10135.0606666667</v>
      </c>
      <c r="N352" s="67">
        <f t="shared" si="31"/>
        <v>2837.81698666668</v>
      </c>
      <c r="O352" s="90">
        <v>0.28</v>
      </c>
      <c r="P352" s="69">
        <f t="shared" si="32"/>
        <v>0.656497864551551</v>
      </c>
      <c r="Q352" s="75">
        <f t="shared" si="33"/>
        <v>0.894788855399708</v>
      </c>
      <c r="R352" s="69">
        <f t="shared" si="34"/>
        <v>0.495529775154769</v>
      </c>
      <c r="S352" s="69">
        <f t="shared" si="35"/>
        <v>-0.059</v>
      </c>
      <c r="T352" s="87">
        <v>0</v>
      </c>
      <c r="U352" s="54" t="s">
        <v>26</v>
      </c>
    </row>
    <row r="353" s="34" customFormat="1" spans="1:21">
      <c r="A353" s="47">
        <v>351</v>
      </c>
      <c r="B353" s="51">
        <v>365</v>
      </c>
      <c r="C353" s="52" t="s">
        <v>142</v>
      </c>
      <c r="D353" s="51" t="s">
        <v>138</v>
      </c>
      <c r="E353" s="48" t="s">
        <v>24</v>
      </c>
      <c r="F353" s="55">
        <v>7.24</v>
      </c>
      <c r="G353" s="43" t="s">
        <v>29</v>
      </c>
      <c r="H353" s="50">
        <v>81</v>
      </c>
      <c r="I353" s="50">
        <v>7605.73</v>
      </c>
      <c r="J353" s="64">
        <f t="shared" si="30"/>
        <v>2304.53619</v>
      </c>
      <c r="K353" s="65">
        <v>0.303</v>
      </c>
      <c r="L353" s="66">
        <v>109.266666666667</v>
      </c>
      <c r="M353" s="67">
        <v>10135.0606666667</v>
      </c>
      <c r="N353" s="67">
        <f t="shared" si="31"/>
        <v>2837.81698666668</v>
      </c>
      <c r="O353" s="90">
        <v>0.28</v>
      </c>
      <c r="P353" s="69">
        <f t="shared" si="32"/>
        <v>-0.258694325808422</v>
      </c>
      <c r="Q353" s="69">
        <f t="shared" si="33"/>
        <v>-0.249562459451816</v>
      </c>
      <c r="R353" s="69">
        <f t="shared" si="34"/>
        <v>-0.187919375763929</v>
      </c>
      <c r="S353" s="69">
        <f t="shared" si="35"/>
        <v>0.023</v>
      </c>
      <c r="T353" s="129"/>
      <c r="U353" s="47"/>
    </row>
    <row r="354" s="34" customFormat="1" spans="1:21">
      <c r="A354" s="47">
        <v>352</v>
      </c>
      <c r="B354" s="51">
        <v>365</v>
      </c>
      <c r="C354" s="52" t="s">
        <v>142</v>
      </c>
      <c r="D354" s="51" t="s">
        <v>138</v>
      </c>
      <c r="E354" s="48" t="s">
        <v>24</v>
      </c>
      <c r="F354" s="55">
        <v>7.31</v>
      </c>
      <c r="G354" s="43" t="s">
        <v>29</v>
      </c>
      <c r="H354" s="50">
        <v>93</v>
      </c>
      <c r="I354" s="50">
        <v>5741.62</v>
      </c>
      <c r="J354" s="64">
        <f t="shared" si="30"/>
        <v>1708.13195</v>
      </c>
      <c r="K354" s="65">
        <v>0.2975</v>
      </c>
      <c r="L354" s="66">
        <v>109.266666666667</v>
      </c>
      <c r="M354" s="67">
        <v>10135.0606666667</v>
      </c>
      <c r="N354" s="67">
        <f t="shared" si="31"/>
        <v>2837.81698666668</v>
      </c>
      <c r="O354" s="90">
        <v>0.28</v>
      </c>
      <c r="P354" s="69">
        <f t="shared" si="32"/>
        <v>-0.148871262965225</v>
      </c>
      <c r="Q354" s="69">
        <f t="shared" si="33"/>
        <v>-0.433489330864721</v>
      </c>
      <c r="R354" s="69">
        <f t="shared" si="34"/>
        <v>-0.398082414043766</v>
      </c>
      <c r="S354" s="69">
        <f t="shared" si="35"/>
        <v>0.0175</v>
      </c>
      <c r="T354" s="129"/>
      <c r="U354" s="47"/>
    </row>
    <row r="355" s="34" customFormat="1" spans="1:21">
      <c r="A355" s="47">
        <v>353</v>
      </c>
      <c r="B355" s="51">
        <v>379</v>
      </c>
      <c r="C355" s="52" t="s">
        <v>143</v>
      </c>
      <c r="D355" s="51" t="s">
        <v>138</v>
      </c>
      <c r="E355" s="48" t="s">
        <v>24</v>
      </c>
      <c r="F355" s="55">
        <v>7.3</v>
      </c>
      <c r="G355" s="47" t="s">
        <v>144</v>
      </c>
      <c r="H355" s="50">
        <v>116</v>
      </c>
      <c r="I355" s="50">
        <v>11962.01</v>
      </c>
      <c r="J355" s="64">
        <f t="shared" si="30"/>
        <v>2533.553718</v>
      </c>
      <c r="K355" s="65">
        <v>0.2118</v>
      </c>
      <c r="L355" s="66">
        <v>117.033333333333</v>
      </c>
      <c r="M355" s="67">
        <v>8456.63466666667</v>
      </c>
      <c r="N355" s="67">
        <f t="shared" si="31"/>
        <v>2200.41634026667</v>
      </c>
      <c r="O355" s="68">
        <v>0.2602</v>
      </c>
      <c r="P355" s="69">
        <f t="shared" si="32"/>
        <v>-0.00882939333522934</v>
      </c>
      <c r="Q355" s="69">
        <f t="shared" si="33"/>
        <v>0.414511856252983</v>
      </c>
      <c r="R355" s="69">
        <f t="shared" si="34"/>
        <v>0.151397429494165</v>
      </c>
      <c r="S355" s="69">
        <f t="shared" si="35"/>
        <v>-0.0484</v>
      </c>
      <c r="T355" s="129"/>
      <c r="U355" s="47"/>
    </row>
    <row r="356" s="34" customFormat="1" spans="1:21">
      <c r="A356" s="47">
        <v>354</v>
      </c>
      <c r="B356" s="51">
        <v>379</v>
      </c>
      <c r="C356" s="52" t="s">
        <v>143</v>
      </c>
      <c r="D356" s="51" t="s">
        <v>138</v>
      </c>
      <c r="E356" s="48" t="s">
        <v>24</v>
      </c>
      <c r="F356" s="56">
        <v>7.1</v>
      </c>
      <c r="G356" s="47" t="s">
        <v>144</v>
      </c>
      <c r="H356" s="50">
        <v>111</v>
      </c>
      <c r="I356" s="50">
        <v>5581.67</v>
      </c>
      <c r="J356" s="64">
        <f t="shared" si="30"/>
        <v>1753.202547</v>
      </c>
      <c r="K356" s="65">
        <v>0.3141</v>
      </c>
      <c r="L356" s="66">
        <v>117.033333333333</v>
      </c>
      <c r="M356" s="67">
        <v>8456.63466666667</v>
      </c>
      <c r="N356" s="67">
        <f t="shared" si="31"/>
        <v>2200.41634026667</v>
      </c>
      <c r="O356" s="68">
        <v>0.2602</v>
      </c>
      <c r="P356" s="69">
        <f t="shared" si="32"/>
        <v>-0.0515522643121591</v>
      </c>
      <c r="Q356" s="69">
        <f t="shared" si="33"/>
        <v>-0.339965574958423</v>
      </c>
      <c r="R356" s="69">
        <f t="shared" si="34"/>
        <v>-0.203240534567413</v>
      </c>
      <c r="S356" s="69">
        <f t="shared" si="35"/>
        <v>0.0539</v>
      </c>
      <c r="T356" s="129"/>
      <c r="U356" s="47"/>
    </row>
    <row r="357" s="34" customFormat="1" spans="1:21">
      <c r="A357" s="47">
        <v>355</v>
      </c>
      <c r="B357" s="51">
        <v>379</v>
      </c>
      <c r="C357" s="52" t="s">
        <v>143</v>
      </c>
      <c r="D357" s="51" t="s">
        <v>138</v>
      </c>
      <c r="E357" s="48" t="s">
        <v>24</v>
      </c>
      <c r="F357" s="57">
        <v>7.17</v>
      </c>
      <c r="G357" s="47" t="s">
        <v>144</v>
      </c>
      <c r="H357" s="50">
        <v>162</v>
      </c>
      <c r="I357" s="50">
        <v>16042.89</v>
      </c>
      <c r="J357" s="64">
        <f t="shared" si="30"/>
        <v>4140.669909</v>
      </c>
      <c r="K357" s="65">
        <v>0.2581</v>
      </c>
      <c r="L357" s="66">
        <v>117.033333333333</v>
      </c>
      <c r="M357" s="67">
        <v>8456.63466666667</v>
      </c>
      <c r="N357" s="67">
        <f t="shared" si="31"/>
        <v>2200.41634026667</v>
      </c>
      <c r="O357" s="68">
        <v>0.2602</v>
      </c>
      <c r="P357" s="69">
        <f t="shared" si="32"/>
        <v>0.384221019652525</v>
      </c>
      <c r="Q357" s="75">
        <f t="shared" si="33"/>
        <v>0.897077340142871</v>
      </c>
      <c r="R357" s="69">
        <f t="shared" si="34"/>
        <v>0.881766569911126</v>
      </c>
      <c r="S357" s="69">
        <f t="shared" si="35"/>
        <v>-0.00209999999999999</v>
      </c>
      <c r="T357" s="87">
        <v>0</v>
      </c>
      <c r="U357" s="54" t="s">
        <v>26</v>
      </c>
    </row>
    <row r="358" s="34" customFormat="1" spans="1:21">
      <c r="A358" s="47">
        <v>356</v>
      </c>
      <c r="B358" s="51">
        <v>379</v>
      </c>
      <c r="C358" s="52" t="s">
        <v>143</v>
      </c>
      <c r="D358" s="51" t="s">
        <v>138</v>
      </c>
      <c r="E358" s="48" t="s">
        <v>24</v>
      </c>
      <c r="F358" s="55">
        <v>7.24</v>
      </c>
      <c r="G358" s="47" t="s">
        <v>144</v>
      </c>
      <c r="H358" s="50">
        <v>122</v>
      </c>
      <c r="I358" s="50">
        <v>8746.3</v>
      </c>
      <c r="J358" s="64">
        <f t="shared" si="30"/>
        <v>2985.11219</v>
      </c>
      <c r="K358" s="65">
        <v>0.3413</v>
      </c>
      <c r="L358" s="66">
        <v>117.033333333333</v>
      </c>
      <c r="M358" s="67">
        <v>8456.63466666667</v>
      </c>
      <c r="N358" s="67">
        <f t="shared" si="31"/>
        <v>2200.41634026667</v>
      </c>
      <c r="O358" s="68">
        <v>0.2602</v>
      </c>
      <c r="P358" s="69">
        <f t="shared" si="32"/>
        <v>0.0424380518370864</v>
      </c>
      <c r="Q358" s="69">
        <f t="shared" si="33"/>
        <v>0.0342530267359303</v>
      </c>
      <c r="R358" s="69">
        <f t="shared" si="34"/>
        <v>0.356612444369612</v>
      </c>
      <c r="S358" s="69">
        <f t="shared" si="35"/>
        <v>0.0811000000000001</v>
      </c>
      <c r="T358" s="129"/>
      <c r="U358" s="47"/>
    </row>
    <row r="359" s="34" customFormat="1" spans="1:21">
      <c r="A359" s="47">
        <v>357</v>
      </c>
      <c r="B359" s="51">
        <v>379</v>
      </c>
      <c r="C359" s="52" t="s">
        <v>143</v>
      </c>
      <c r="D359" s="51" t="s">
        <v>138</v>
      </c>
      <c r="E359" s="48" t="s">
        <v>24</v>
      </c>
      <c r="F359" s="55">
        <v>7.31</v>
      </c>
      <c r="G359" s="47" t="s">
        <v>144</v>
      </c>
      <c r="H359" s="50">
        <v>133</v>
      </c>
      <c r="I359" s="50">
        <v>7120.71</v>
      </c>
      <c r="J359" s="64">
        <f t="shared" si="30"/>
        <v>1978.845309</v>
      </c>
      <c r="K359" s="65">
        <v>0.2779</v>
      </c>
      <c r="L359" s="66">
        <v>117.033333333333</v>
      </c>
      <c r="M359" s="67">
        <v>8456.63466666667</v>
      </c>
      <c r="N359" s="67">
        <f t="shared" si="31"/>
        <v>2200.41634026667</v>
      </c>
      <c r="O359" s="68">
        <v>0.2602</v>
      </c>
      <c r="P359" s="69">
        <f t="shared" si="32"/>
        <v>0.136428367986332</v>
      </c>
      <c r="Q359" s="69">
        <f t="shared" si="33"/>
        <v>-0.157973557960645</v>
      </c>
      <c r="R359" s="69">
        <f t="shared" si="34"/>
        <v>-0.100695049028683</v>
      </c>
      <c r="S359" s="69">
        <f t="shared" si="35"/>
        <v>0.0177</v>
      </c>
      <c r="T359" s="129"/>
      <c r="U359" s="47"/>
    </row>
    <row r="360" s="34" customFormat="1" spans="1:21">
      <c r="A360" s="47">
        <v>358</v>
      </c>
      <c r="B360" s="51">
        <v>103639</v>
      </c>
      <c r="C360" s="52" t="s">
        <v>125</v>
      </c>
      <c r="D360" s="51" t="s">
        <v>114</v>
      </c>
      <c r="E360" s="48" t="s">
        <v>21</v>
      </c>
      <c r="F360" s="55">
        <v>7.12</v>
      </c>
      <c r="G360" s="47" t="s">
        <v>59</v>
      </c>
      <c r="H360" s="50">
        <v>113</v>
      </c>
      <c r="I360" s="50">
        <v>4112.99</v>
      </c>
      <c r="J360" s="64">
        <f t="shared" si="30"/>
        <v>1385.255032</v>
      </c>
      <c r="K360" s="65">
        <v>0.3368</v>
      </c>
      <c r="L360" s="66">
        <v>86.2666666666667</v>
      </c>
      <c r="M360" s="67">
        <v>5333.55433333333</v>
      </c>
      <c r="N360" s="67">
        <f t="shared" si="31"/>
        <v>1655.00190963333</v>
      </c>
      <c r="O360" s="68">
        <v>0.3103</v>
      </c>
      <c r="P360" s="69">
        <f t="shared" si="32"/>
        <v>0.309891808346213</v>
      </c>
      <c r="Q360" s="69">
        <f t="shared" si="33"/>
        <v>-0.228846329680213</v>
      </c>
      <c r="R360" s="69">
        <f t="shared" si="34"/>
        <v>-0.162988861863667</v>
      </c>
      <c r="S360" s="69">
        <f t="shared" si="35"/>
        <v>0.0265</v>
      </c>
      <c r="T360" s="129"/>
      <c r="U360" s="47"/>
    </row>
    <row r="361" s="34" customFormat="1" spans="1:21">
      <c r="A361" s="47">
        <v>359</v>
      </c>
      <c r="B361" s="51">
        <v>103639</v>
      </c>
      <c r="C361" s="52" t="s">
        <v>125</v>
      </c>
      <c r="D361" s="51" t="s">
        <v>114</v>
      </c>
      <c r="E361" s="48" t="s">
        <v>21</v>
      </c>
      <c r="F361" s="89">
        <v>7.2</v>
      </c>
      <c r="G361" s="47" t="s">
        <v>59</v>
      </c>
      <c r="H361" s="50">
        <v>129</v>
      </c>
      <c r="I361" s="50">
        <v>12790.7</v>
      </c>
      <c r="J361" s="64">
        <f t="shared" si="30"/>
        <v>2819.07028</v>
      </c>
      <c r="K361" s="65">
        <v>0.2204</v>
      </c>
      <c r="L361" s="66">
        <v>86.2666666666667</v>
      </c>
      <c r="M361" s="67">
        <v>5333.55433333333</v>
      </c>
      <c r="N361" s="67">
        <f t="shared" si="31"/>
        <v>1655.00190963333</v>
      </c>
      <c r="O361" s="68">
        <v>0.3103</v>
      </c>
      <c r="P361" s="69">
        <f t="shared" si="32"/>
        <v>0.495363214837712</v>
      </c>
      <c r="Q361" s="75">
        <f t="shared" si="33"/>
        <v>1.39815687637444</v>
      </c>
      <c r="R361" s="69">
        <f t="shared" si="34"/>
        <v>0.703363762658478</v>
      </c>
      <c r="S361" s="69">
        <f t="shared" si="35"/>
        <v>-0.0899</v>
      </c>
      <c r="T361" s="87">
        <v>0</v>
      </c>
      <c r="U361" s="54" t="s">
        <v>26</v>
      </c>
    </row>
    <row r="362" s="34" customFormat="1" spans="1:21">
      <c r="A362" s="47">
        <v>360</v>
      </c>
      <c r="B362" s="51">
        <v>103639</v>
      </c>
      <c r="C362" s="52" t="s">
        <v>125</v>
      </c>
      <c r="D362" s="51" t="s">
        <v>114</v>
      </c>
      <c r="E362" s="48" t="s">
        <v>21</v>
      </c>
      <c r="F362" s="55">
        <v>7.27</v>
      </c>
      <c r="G362" s="47" t="s">
        <v>59</v>
      </c>
      <c r="H362" s="50">
        <v>93</v>
      </c>
      <c r="I362" s="50">
        <v>7286.49</v>
      </c>
      <c r="J362" s="64">
        <f t="shared" si="30"/>
        <v>2524.768785</v>
      </c>
      <c r="K362" s="65">
        <v>0.3465</v>
      </c>
      <c r="L362" s="66">
        <v>86.2666666666667</v>
      </c>
      <c r="M362" s="67">
        <v>5333.55433333333</v>
      </c>
      <c r="N362" s="67">
        <f t="shared" si="31"/>
        <v>1655.00190963333</v>
      </c>
      <c r="O362" s="68">
        <v>0.3103</v>
      </c>
      <c r="P362" s="69">
        <f t="shared" si="32"/>
        <v>0.0780525502318389</v>
      </c>
      <c r="Q362" s="69">
        <f t="shared" si="33"/>
        <v>0.366160264734031</v>
      </c>
      <c r="R362" s="69">
        <f t="shared" si="34"/>
        <v>0.525538291106483</v>
      </c>
      <c r="S362" s="69">
        <f t="shared" si="35"/>
        <v>0.0362</v>
      </c>
      <c r="T362" s="129"/>
      <c r="U362" s="47"/>
    </row>
    <row r="363" s="34" customFormat="1" spans="1:21">
      <c r="A363" s="47">
        <v>361</v>
      </c>
      <c r="B363" s="51">
        <v>570</v>
      </c>
      <c r="C363" s="52" t="s">
        <v>145</v>
      </c>
      <c r="D363" s="51" t="s">
        <v>138</v>
      </c>
      <c r="E363" s="48" t="s">
        <v>28</v>
      </c>
      <c r="F363" s="55">
        <v>7.6</v>
      </c>
      <c r="G363" s="47" t="s">
        <v>146</v>
      </c>
      <c r="H363" s="50">
        <v>76</v>
      </c>
      <c r="I363" s="50">
        <v>4443.74</v>
      </c>
      <c r="J363" s="64">
        <f t="shared" si="30"/>
        <v>1408.66558</v>
      </c>
      <c r="K363" s="65">
        <v>0.317</v>
      </c>
      <c r="L363" s="66">
        <v>54.8</v>
      </c>
      <c r="M363" s="67">
        <v>3299.76833333333</v>
      </c>
      <c r="N363" s="67">
        <f t="shared" si="31"/>
        <v>965.512214333332</v>
      </c>
      <c r="O363" s="68">
        <v>0.2926</v>
      </c>
      <c r="P363" s="69">
        <f t="shared" si="32"/>
        <v>0.386861313868613</v>
      </c>
      <c r="Q363" s="69">
        <f t="shared" si="33"/>
        <v>0.346682418614237</v>
      </c>
      <c r="R363" s="69">
        <f t="shared" si="34"/>
        <v>0.458982661314809</v>
      </c>
      <c r="S363" s="69">
        <f t="shared" si="35"/>
        <v>0.0244</v>
      </c>
      <c r="T363" s="129"/>
      <c r="U363" s="47"/>
    </row>
    <row r="364" s="34" customFormat="1" spans="1:21">
      <c r="A364" s="47">
        <v>362</v>
      </c>
      <c r="B364" s="51">
        <v>106568</v>
      </c>
      <c r="C364" s="52" t="s">
        <v>134</v>
      </c>
      <c r="D364" s="51" t="s">
        <v>114</v>
      </c>
      <c r="E364" s="48" t="s">
        <v>28</v>
      </c>
      <c r="F364" s="55">
        <v>7.8</v>
      </c>
      <c r="G364" s="47" t="s">
        <v>124</v>
      </c>
      <c r="H364" s="50">
        <v>48</v>
      </c>
      <c r="I364" s="50">
        <v>2107.7</v>
      </c>
      <c r="J364" s="64">
        <f t="shared" si="30"/>
        <v>822.21377</v>
      </c>
      <c r="K364" s="65">
        <v>0.3901</v>
      </c>
      <c r="L364" s="66">
        <v>30.7666666666667</v>
      </c>
      <c r="M364" s="67">
        <v>2010.32966666667</v>
      </c>
      <c r="N364" s="67">
        <f t="shared" si="31"/>
        <v>694.166833900001</v>
      </c>
      <c r="O364" s="68">
        <v>0.3453</v>
      </c>
      <c r="P364" s="69">
        <f t="shared" si="32"/>
        <v>0.560130010834234</v>
      </c>
      <c r="Q364" s="69">
        <f t="shared" si="33"/>
        <v>0.0484350079232426</v>
      </c>
      <c r="R364" s="69">
        <f t="shared" si="34"/>
        <v>0.184461328093996</v>
      </c>
      <c r="S364" s="69">
        <f t="shared" si="35"/>
        <v>0.0448</v>
      </c>
      <c r="T364" s="129"/>
      <c r="U364" s="47"/>
    </row>
    <row r="365" s="34" customFormat="1" spans="1:21">
      <c r="A365" s="47">
        <v>363</v>
      </c>
      <c r="B365" s="51">
        <v>106568</v>
      </c>
      <c r="C365" s="52" t="s">
        <v>134</v>
      </c>
      <c r="D365" s="51" t="s">
        <v>114</v>
      </c>
      <c r="E365" s="48" t="s">
        <v>28</v>
      </c>
      <c r="F365" s="55">
        <v>7.16</v>
      </c>
      <c r="G365" s="47" t="s">
        <v>124</v>
      </c>
      <c r="H365" s="50">
        <v>39</v>
      </c>
      <c r="I365" s="50">
        <v>1886.9</v>
      </c>
      <c r="J365" s="64">
        <f t="shared" si="30"/>
        <v>617.58237</v>
      </c>
      <c r="K365" s="65">
        <v>0.3273</v>
      </c>
      <c r="L365" s="66">
        <v>30.7666666666667</v>
      </c>
      <c r="M365" s="67">
        <v>2010.32966666667</v>
      </c>
      <c r="N365" s="67">
        <f t="shared" si="31"/>
        <v>694.166833900001</v>
      </c>
      <c r="O365" s="68">
        <v>0.3453</v>
      </c>
      <c r="P365" s="69">
        <f t="shared" si="32"/>
        <v>0.267605633802815</v>
      </c>
      <c r="Q365" s="69">
        <f t="shared" si="33"/>
        <v>-0.0613977243201752</v>
      </c>
      <c r="R365" s="69">
        <f t="shared" si="34"/>
        <v>-0.110325731740496</v>
      </c>
      <c r="S365" s="69">
        <f t="shared" si="35"/>
        <v>-0.018</v>
      </c>
      <c r="T365" s="129"/>
      <c r="U365" s="47"/>
    </row>
    <row r="366" s="34" customFormat="1" spans="1:21">
      <c r="A366" s="47">
        <v>364</v>
      </c>
      <c r="B366" s="51">
        <v>106568</v>
      </c>
      <c r="C366" s="52" t="s">
        <v>134</v>
      </c>
      <c r="D366" s="51" t="s">
        <v>114</v>
      </c>
      <c r="E366" s="48" t="s">
        <v>28</v>
      </c>
      <c r="F366" s="57">
        <v>7.22</v>
      </c>
      <c r="G366" s="47" t="s">
        <v>124</v>
      </c>
      <c r="H366" s="50">
        <v>39</v>
      </c>
      <c r="I366" s="50">
        <v>3256.51</v>
      </c>
      <c r="J366" s="64">
        <f t="shared" si="30"/>
        <v>1128.055064</v>
      </c>
      <c r="K366" s="65">
        <v>0.3464</v>
      </c>
      <c r="L366" s="66">
        <v>30.7666666666667</v>
      </c>
      <c r="M366" s="67">
        <v>2010.32966666667</v>
      </c>
      <c r="N366" s="67">
        <f t="shared" si="31"/>
        <v>694.166833900001</v>
      </c>
      <c r="O366" s="68">
        <v>0.3453</v>
      </c>
      <c r="P366" s="69">
        <f t="shared" si="32"/>
        <v>0.267605633802815</v>
      </c>
      <c r="Q366" s="75">
        <f t="shared" si="33"/>
        <v>0.619888545643175</v>
      </c>
      <c r="R366" s="69">
        <f t="shared" si="34"/>
        <v>0.625048920390373</v>
      </c>
      <c r="S366" s="69">
        <f t="shared" si="35"/>
        <v>0.00109999999999999</v>
      </c>
      <c r="T366" s="87">
        <v>0</v>
      </c>
      <c r="U366" s="54" t="s">
        <v>26</v>
      </c>
    </row>
    <row r="367" s="34" customFormat="1" spans="1:21">
      <c r="A367" s="47">
        <v>365</v>
      </c>
      <c r="B367" s="51">
        <v>106568</v>
      </c>
      <c r="C367" s="52" t="s">
        <v>134</v>
      </c>
      <c r="D367" s="51" t="s">
        <v>114</v>
      </c>
      <c r="E367" s="48" t="s">
        <v>28</v>
      </c>
      <c r="F367" s="55">
        <v>7.29</v>
      </c>
      <c r="G367" s="47" t="s">
        <v>124</v>
      </c>
      <c r="H367" s="50">
        <v>64</v>
      </c>
      <c r="I367" s="50">
        <v>3742.87</v>
      </c>
      <c r="J367" s="64">
        <f t="shared" si="30"/>
        <v>1407.31912</v>
      </c>
      <c r="K367" s="65">
        <v>0.376</v>
      </c>
      <c r="L367" s="66">
        <v>30.7666666666667</v>
      </c>
      <c r="M367" s="67">
        <v>2010.32966666667</v>
      </c>
      <c r="N367" s="67">
        <f t="shared" si="31"/>
        <v>694.166833900001</v>
      </c>
      <c r="O367" s="68">
        <v>0.3453</v>
      </c>
      <c r="P367" s="69">
        <f t="shared" si="32"/>
        <v>1.08017334777898</v>
      </c>
      <c r="Q367" s="75">
        <f t="shared" si="33"/>
        <v>0.861819015090225</v>
      </c>
      <c r="R367" s="69">
        <f t="shared" si="34"/>
        <v>1.02734998457551</v>
      </c>
      <c r="S367" s="69">
        <f t="shared" si="35"/>
        <v>0.0307</v>
      </c>
      <c r="T367" s="87">
        <f>(J367-N367)*0.2</f>
        <v>142.63045722</v>
      </c>
      <c r="U367" s="47"/>
    </row>
    <row r="368" s="34" customFormat="1" spans="1:21">
      <c r="A368" s="47">
        <v>366</v>
      </c>
      <c r="B368" s="51">
        <v>726</v>
      </c>
      <c r="C368" s="52" t="s">
        <v>147</v>
      </c>
      <c r="D368" s="51" t="s">
        <v>138</v>
      </c>
      <c r="E368" s="48" t="s">
        <v>21</v>
      </c>
      <c r="F368" s="55">
        <v>7.1</v>
      </c>
      <c r="G368" s="47" t="s">
        <v>89</v>
      </c>
      <c r="H368" s="50">
        <v>104</v>
      </c>
      <c r="I368" s="50">
        <v>9235.75</v>
      </c>
      <c r="J368" s="64">
        <f t="shared" si="30"/>
        <v>1690.14225</v>
      </c>
      <c r="K368" s="65">
        <v>0.183</v>
      </c>
      <c r="L368" s="66">
        <v>111.333333333333</v>
      </c>
      <c r="M368" s="67">
        <v>6491.071</v>
      </c>
      <c r="N368" s="67">
        <f t="shared" si="31"/>
        <v>1811.6579161</v>
      </c>
      <c r="O368" s="68">
        <v>0.2791</v>
      </c>
      <c r="P368" s="69">
        <f t="shared" si="32"/>
        <v>-0.0658682634730511</v>
      </c>
      <c r="Q368" s="69">
        <f t="shared" si="33"/>
        <v>0.422839158591856</v>
      </c>
      <c r="R368" s="69">
        <f t="shared" si="34"/>
        <v>-0.0670742887054471</v>
      </c>
      <c r="S368" s="69">
        <f t="shared" si="35"/>
        <v>-0.0961</v>
      </c>
      <c r="T368" s="129"/>
      <c r="U368" s="47"/>
    </row>
    <row r="369" s="34" customFormat="1" spans="1:21">
      <c r="A369" s="47">
        <v>367</v>
      </c>
      <c r="B369" s="51">
        <v>726</v>
      </c>
      <c r="C369" s="52" t="s">
        <v>147</v>
      </c>
      <c r="D369" s="51" t="s">
        <v>138</v>
      </c>
      <c r="E369" s="48" t="s">
        <v>21</v>
      </c>
      <c r="F369" s="55">
        <v>7.8</v>
      </c>
      <c r="G369" s="47" t="s">
        <v>89</v>
      </c>
      <c r="H369" s="50">
        <v>150</v>
      </c>
      <c r="I369" s="50">
        <v>4725</v>
      </c>
      <c r="J369" s="64">
        <f t="shared" si="30"/>
        <v>1663.6725</v>
      </c>
      <c r="K369" s="65">
        <v>0.3521</v>
      </c>
      <c r="L369" s="66">
        <v>111.333333333333</v>
      </c>
      <c r="M369" s="67">
        <v>6491.071</v>
      </c>
      <c r="N369" s="67">
        <f t="shared" si="31"/>
        <v>1811.6579161</v>
      </c>
      <c r="O369" s="68">
        <v>0.2791</v>
      </c>
      <c r="P369" s="69">
        <f t="shared" si="32"/>
        <v>0.347305389221561</v>
      </c>
      <c r="Q369" s="69">
        <f t="shared" si="33"/>
        <v>-0.27207698082489</v>
      </c>
      <c r="R369" s="69">
        <f t="shared" si="34"/>
        <v>-0.0816850768485982</v>
      </c>
      <c r="S369" s="69">
        <f t="shared" si="35"/>
        <v>0.073</v>
      </c>
      <c r="T369" s="129"/>
      <c r="U369" s="47"/>
    </row>
    <row r="370" s="34" customFormat="1" spans="1:21">
      <c r="A370" s="47">
        <v>368</v>
      </c>
      <c r="B370" s="51">
        <v>726</v>
      </c>
      <c r="C370" s="52" t="s">
        <v>147</v>
      </c>
      <c r="D370" s="51" t="s">
        <v>138</v>
      </c>
      <c r="E370" s="48" t="s">
        <v>21</v>
      </c>
      <c r="F370" s="55">
        <v>7.26</v>
      </c>
      <c r="G370" s="47" t="s">
        <v>89</v>
      </c>
      <c r="H370" s="50">
        <v>129</v>
      </c>
      <c r="I370" s="50">
        <v>6418.85</v>
      </c>
      <c r="J370" s="64">
        <f t="shared" si="30"/>
        <v>2238.252995</v>
      </c>
      <c r="K370" s="65">
        <v>0.3487</v>
      </c>
      <c r="L370" s="66">
        <v>111.333333333333</v>
      </c>
      <c r="M370" s="67">
        <v>6491.071</v>
      </c>
      <c r="N370" s="67">
        <f t="shared" si="31"/>
        <v>1811.6579161</v>
      </c>
      <c r="O370" s="68">
        <v>0.2791</v>
      </c>
      <c r="P370" s="69">
        <f t="shared" si="32"/>
        <v>0.158682634730542</v>
      </c>
      <c r="Q370" s="69">
        <f t="shared" si="33"/>
        <v>-0.0111262070619778</v>
      </c>
      <c r="R370" s="69">
        <f t="shared" si="34"/>
        <v>0.235472202069109</v>
      </c>
      <c r="S370" s="69">
        <f t="shared" si="35"/>
        <v>0.0695999999999999</v>
      </c>
      <c r="T370" s="129"/>
      <c r="U370" s="47"/>
    </row>
    <row r="371" s="34" customFormat="1" spans="1:21">
      <c r="A371" s="47">
        <v>369</v>
      </c>
      <c r="B371" s="51">
        <v>726</v>
      </c>
      <c r="C371" s="52" t="s">
        <v>147</v>
      </c>
      <c r="D371" s="51" t="s">
        <v>138</v>
      </c>
      <c r="E371" s="48" t="s">
        <v>21</v>
      </c>
      <c r="F371" s="57">
        <v>7.22</v>
      </c>
      <c r="G371" s="47" t="s">
        <v>89</v>
      </c>
      <c r="H371" s="50">
        <v>128</v>
      </c>
      <c r="I371" s="50">
        <v>9769.51</v>
      </c>
      <c r="J371" s="64">
        <f t="shared" si="30"/>
        <v>2484.386393</v>
      </c>
      <c r="K371" s="65">
        <v>0.2543</v>
      </c>
      <c r="L371" s="66">
        <v>111.333333333333</v>
      </c>
      <c r="M371" s="67">
        <v>6491.071</v>
      </c>
      <c r="N371" s="67">
        <f t="shared" si="31"/>
        <v>1811.6579161</v>
      </c>
      <c r="O371" s="68">
        <v>0.2791</v>
      </c>
      <c r="P371" s="69">
        <f t="shared" si="32"/>
        <v>0.149700598802399</v>
      </c>
      <c r="Q371" s="75">
        <f t="shared" si="33"/>
        <v>0.505069040224641</v>
      </c>
      <c r="R371" s="69">
        <f t="shared" si="34"/>
        <v>0.371333059581247</v>
      </c>
      <c r="S371" s="69">
        <f t="shared" si="35"/>
        <v>-0.0248</v>
      </c>
      <c r="T371" s="87">
        <v>0</v>
      </c>
      <c r="U371" s="54" t="s">
        <v>26</v>
      </c>
    </row>
    <row r="372" s="34" customFormat="1" spans="1:21">
      <c r="A372" s="47">
        <v>370</v>
      </c>
      <c r="B372" s="51">
        <v>726</v>
      </c>
      <c r="C372" s="52" t="s">
        <v>147</v>
      </c>
      <c r="D372" s="51" t="s">
        <v>138</v>
      </c>
      <c r="E372" s="48" t="s">
        <v>21</v>
      </c>
      <c r="F372" s="55">
        <v>7.29</v>
      </c>
      <c r="G372" s="47" t="s">
        <v>89</v>
      </c>
      <c r="H372" s="50">
        <v>123</v>
      </c>
      <c r="I372" s="50">
        <v>6110.99</v>
      </c>
      <c r="J372" s="64">
        <f t="shared" si="30"/>
        <v>2255.566409</v>
      </c>
      <c r="K372" s="65">
        <v>0.3691</v>
      </c>
      <c r="L372" s="66">
        <v>111.333333333333</v>
      </c>
      <c r="M372" s="67">
        <v>6491.071</v>
      </c>
      <c r="N372" s="67">
        <f t="shared" si="31"/>
        <v>1811.6579161</v>
      </c>
      <c r="O372" s="68">
        <v>0.2791</v>
      </c>
      <c r="P372" s="69">
        <f t="shared" si="32"/>
        <v>0.10479041916168</v>
      </c>
      <c r="Q372" s="69">
        <f t="shared" si="33"/>
        <v>-0.0585544357780095</v>
      </c>
      <c r="R372" s="69">
        <f t="shared" si="34"/>
        <v>0.24502887049207</v>
      </c>
      <c r="S372" s="69">
        <f t="shared" si="35"/>
        <v>0.09</v>
      </c>
      <c r="T372" s="129"/>
      <c r="U372" s="47"/>
    </row>
    <row r="373" s="34" customFormat="1" spans="1:21">
      <c r="A373" s="47">
        <v>371</v>
      </c>
      <c r="B373" s="51">
        <v>570</v>
      </c>
      <c r="C373" s="52" t="s">
        <v>145</v>
      </c>
      <c r="D373" s="51" t="s">
        <v>138</v>
      </c>
      <c r="E373" s="48" t="s">
        <v>28</v>
      </c>
      <c r="F373" s="55">
        <v>7.13</v>
      </c>
      <c r="G373" s="47" t="s">
        <v>146</v>
      </c>
      <c r="H373" s="50">
        <v>73</v>
      </c>
      <c r="I373" s="50">
        <v>3353.62</v>
      </c>
      <c r="J373" s="64">
        <f t="shared" si="30"/>
        <v>961.818216</v>
      </c>
      <c r="K373" s="65">
        <v>0.2868</v>
      </c>
      <c r="L373" s="66">
        <v>54.8</v>
      </c>
      <c r="M373" s="67">
        <v>3299.76833333333</v>
      </c>
      <c r="N373" s="67">
        <f t="shared" si="31"/>
        <v>965.512214333332</v>
      </c>
      <c r="O373" s="68">
        <v>0.2926</v>
      </c>
      <c r="P373" s="69">
        <f t="shared" si="32"/>
        <v>0.332116788321168</v>
      </c>
      <c r="Q373" s="69">
        <f t="shared" si="33"/>
        <v>0.0163198325539026</v>
      </c>
      <c r="R373" s="69">
        <f t="shared" si="34"/>
        <v>-0.00382594676534778</v>
      </c>
      <c r="S373" s="69">
        <f t="shared" si="35"/>
        <v>-0.00580000000000003</v>
      </c>
      <c r="T373" s="129"/>
      <c r="U373" s="47"/>
    </row>
    <row r="374" s="34" customFormat="1" spans="1:21">
      <c r="A374" s="47">
        <v>372</v>
      </c>
      <c r="B374" s="51">
        <v>570</v>
      </c>
      <c r="C374" s="52" t="s">
        <v>145</v>
      </c>
      <c r="D374" s="51" t="s">
        <v>138</v>
      </c>
      <c r="E374" s="48" t="s">
        <v>28</v>
      </c>
      <c r="F374" s="89">
        <v>7.2</v>
      </c>
      <c r="G374" s="47" t="s">
        <v>146</v>
      </c>
      <c r="H374" s="50">
        <v>98</v>
      </c>
      <c r="I374" s="50">
        <v>8161.63</v>
      </c>
      <c r="J374" s="64">
        <f t="shared" si="30"/>
        <v>2128.553104</v>
      </c>
      <c r="K374" s="65">
        <v>0.2608</v>
      </c>
      <c r="L374" s="66">
        <v>54.8</v>
      </c>
      <c r="M374" s="67">
        <v>3299.76833333333</v>
      </c>
      <c r="N374" s="67">
        <f t="shared" si="31"/>
        <v>965.512214333332</v>
      </c>
      <c r="O374" s="68">
        <v>0.2926</v>
      </c>
      <c r="P374" s="69">
        <f t="shared" si="32"/>
        <v>0.788321167883212</v>
      </c>
      <c r="Q374" s="75">
        <f t="shared" si="33"/>
        <v>1.4733948494364</v>
      </c>
      <c r="R374" s="69">
        <f t="shared" si="34"/>
        <v>1.20458433606635</v>
      </c>
      <c r="S374" s="69">
        <f t="shared" si="35"/>
        <v>-0.0318000000000001</v>
      </c>
      <c r="T374" s="87">
        <v>0</v>
      </c>
      <c r="U374" s="54" t="s">
        <v>26</v>
      </c>
    </row>
    <row r="375" s="34" customFormat="1" spans="1:21">
      <c r="A375" s="47">
        <v>373</v>
      </c>
      <c r="B375" s="51">
        <v>570</v>
      </c>
      <c r="C375" s="52" t="s">
        <v>145</v>
      </c>
      <c r="D375" s="51" t="s">
        <v>138</v>
      </c>
      <c r="E375" s="48" t="s">
        <v>28</v>
      </c>
      <c r="F375" s="55">
        <v>7.27</v>
      </c>
      <c r="G375" s="47" t="s">
        <v>146</v>
      </c>
      <c r="H375" s="50">
        <v>69</v>
      </c>
      <c r="I375" s="50">
        <v>3182.32</v>
      </c>
      <c r="J375" s="64">
        <f t="shared" si="30"/>
        <v>839.496016</v>
      </c>
      <c r="K375" s="65">
        <v>0.2638</v>
      </c>
      <c r="L375" s="66">
        <v>54.8</v>
      </c>
      <c r="M375" s="67">
        <v>3299.76833333333</v>
      </c>
      <c r="N375" s="67">
        <f t="shared" si="31"/>
        <v>965.512214333332</v>
      </c>
      <c r="O375" s="68">
        <v>0.2926</v>
      </c>
      <c r="P375" s="69">
        <f t="shared" si="32"/>
        <v>0.259124087591241</v>
      </c>
      <c r="Q375" s="69">
        <f t="shared" si="33"/>
        <v>-0.0355929027340797</v>
      </c>
      <c r="R375" s="69">
        <f t="shared" si="34"/>
        <v>-0.13051745639525</v>
      </c>
      <c r="S375" s="69">
        <f t="shared" si="35"/>
        <v>-0.0288</v>
      </c>
      <c r="T375" s="129"/>
      <c r="U375" s="47"/>
    </row>
    <row r="376" s="34" customFormat="1" spans="1:21">
      <c r="A376" s="47">
        <v>374</v>
      </c>
      <c r="B376" s="51">
        <v>727</v>
      </c>
      <c r="C376" s="52" t="s">
        <v>148</v>
      </c>
      <c r="D376" s="51" t="s">
        <v>138</v>
      </c>
      <c r="E376" s="48" t="s">
        <v>28</v>
      </c>
      <c r="F376" s="47">
        <v>7.6</v>
      </c>
      <c r="G376" s="47" t="s">
        <v>89</v>
      </c>
      <c r="H376" s="50">
        <v>91</v>
      </c>
      <c r="I376" s="50">
        <v>6995.07</v>
      </c>
      <c r="J376" s="64">
        <f t="shared" si="30"/>
        <v>1801.230525</v>
      </c>
      <c r="K376" s="65">
        <v>0.2575</v>
      </c>
      <c r="L376" s="66">
        <v>51.4333333333333</v>
      </c>
      <c r="M376" s="67">
        <v>3388.28533333333</v>
      </c>
      <c r="N376" s="67">
        <f t="shared" si="31"/>
        <v>1034.10468373333</v>
      </c>
      <c r="O376" s="68">
        <v>0.3052</v>
      </c>
      <c r="P376" s="69">
        <f t="shared" si="32"/>
        <v>0.769280622164615</v>
      </c>
      <c r="Q376" s="75">
        <f t="shared" si="33"/>
        <v>1.06448669808997</v>
      </c>
      <c r="R376" s="69">
        <f t="shared" si="34"/>
        <v>0.741826096848517</v>
      </c>
      <c r="S376" s="69">
        <f t="shared" si="35"/>
        <v>-0.0477</v>
      </c>
      <c r="T376" s="87">
        <f>(J376-N376)*0.3</f>
        <v>230.13775238</v>
      </c>
      <c r="U376" s="47"/>
    </row>
    <row r="377" s="34" customFormat="1" spans="1:21">
      <c r="A377" s="47">
        <v>375</v>
      </c>
      <c r="B377" s="51">
        <v>357</v>
      </c>
      <c r="C377" s="52" t="s">
        <v>140</v>
      </c>
      <c r="D377" s="51" t="s">
        <v>138</v>
      </c>
      <c r="E377" s="48" t="s">
        <v>21</v>
      </c>
      <c r="F377" s="55">
        <v>7.11</v>
      </c>
      <c r="G377" s="47" t="s">
        <v>141</v>
      </c>
      <c r="H377" s="50">
        <v>86</v>
      </c>
      <c r="I377" s="50">
        <v>5324.02</v>
      </c>
      <c r="J377" s="64">
        <f t="shared" si="30"/>
        <v>1171.816802</v>
      </c>
      <c r="K377" s="65">
        <v>0.2201</v>
      </c>
      <c r="L377" s="66">
        <v>81.9333333333333</v>
      </c>
      <c r="M377" s="67">
        <v>7248.80033333333</v>
      </c>
      <c r="N377" s="67">
        <f t="shared" si="31"/>
        <v>2064.45833493333</v>
      </c>
      <c r="O377" s="68">
        <v>0.2848</v>
      </c>
      <c r="P377" s="69">
        <f t="shared" si="32"/>
        <v>0.0496338486574456</v>
      </c>
      <c r="Q377" s="69">
        <f t="shared" si="33"/>
        <v>-0.26553088025922</v>
      </c>
      <c r="R377" s="69">
        <f t="shared" si="34"/>
        <v>-0.432385346717185</v>
      </c>
      <c r="S377" s="69">
        <f t="shared" si="35"/>
        <v>-0.0647</v>
      </c>
      <c r="T377" s="129"/>
      <c r="U377" s="47"/>
    </row>
    <row r="378" s="34" customFormat="1" spans="1:21">
      <c r="A378" s="47">
        <v>376</v>
      </c>
      <c r="B378" s="51">
        <v>357</v>
      </c>
      <c r="C378" s="52" t="s">
        <v>140</v>
      </c>
      <c r="D378" s="51" t="s">
        <v>138</v>
      </c>
      <c r="E378" s="48" t="s">
        <v>21</v>
      </c>
      <c r="F378" s="57">
        <v>7.18</v>
      </c>
      <c r="G378" s="47" t="s">
        <v>141</v>
      </c>
      <c r="H378" s="50">
        <v>93</v>
      </c>
      <c r="I378" s="50">
        <v>12438.41</v>
      </c>
      <c r="J378" s="64">
        <f t="shared" si="30"/>
        <v>3668.087109</v>
      </c>
      <c r="K378" s="65">
        <v>0.2949</v>
      </c>
      <c r="L378" s="66">
        <v>81.9333333333333</v>
      </c>
      <c r="M378" s="67">
        <v>7248.80033333333</v>
      </c>
      <c r="N378" s="67">
        <f t="shared" si="31"/>
        <v>2064.45833493333</v>
      </c>
      <c r="O378" s="68">
        <v>0.2848</v>
      </c>
      <c r="P378" s="69">
        <f t="shared" si="32"/>
        <v>0.135069161920261</v>
      </c>
      <c r="Q378" s="75">
        <f t="shared" si="33"/>
        <v>0.715926695180504</v>
      </c>
      <c r="R378" s="69">
        <f t="shared" si="34"/>
        <v>0.776779432614925</v>
      </c>
      <c r="S378" s="69">
        <f t="shared" si="35"/>
        <v>0.0101</v>
      </c>
      <c r="T378" s="87">
        <v>0</v>
      </c>
      <c r="U378" s="54" t="s">
        <v>26</v>
      </c>
    </row>
    <row r="379" s="34" customFormat="1" spans="1:21">
      <c r="A379" s="47">
        <v>377</v>
      </c>
      <c r="B379" s="51">
        <v>357</v>
      </c>
      <c r="C379" s="52" t="s">
        <v>140</v>
      </c>
      <c r="D379" s="51" t="s">
        <v>138</v>
      </c>
      <c r="E379" s="48" t="s">
        <v>21</v>
      </c>
      <c r="F379" s="55">
        <v>7.25</v>
      </c>
      <c r="G379" s="47" t="s">
        <v>141</v>
      </c>
      <c r="H379" s="50">
        <v>97</v>
      </c>
      <c r="I379" s="50">
        <v>6048.16</v>
      </c>
      <c r="J379" s="64">
        <f t="shared" si="30"/>
        <v>1683.202928</v>
      </c>
      <c r="K379" s="65">
        <v>0.2783</v>
      </c>
      <c r="L379" s="66">
        <v>81.9333333333333</v>
      </c>
      <c r="M379" s="67">
        <v>7248.80033333333</v>
      </c>
      <c r="N379" s="67">
        <f t="shared" si="31"/>
        <v>2064.45833493333</v>
      </c>
      <c r="O379" s="68">
        <v>0.2848</v>
      </c>
      <c r="P379" s="69">
        <f t="shared" si="32"/>
        <v>0.183889340927584</v>
      </c>
      <c r="Q379" s="69">
        <f t="shared" si="33"/>
        <v>-0.165632970715476</v>
      </c>
      <c r="R379" s="69">
        <f t="shared" si="34"/>
        <v>-0.184675757549568</v>
      </c>
      <c r="S379" s="69">
        <f t="shared" si="35"/>
        <v>-0.00650000000000001</v>
      </c>
      <c r="T379" s="129"/>
      <c r="U379" s="47"/>
    </row>
    <row r="380" s="34" customFormat="1" spans="1:21">
      <c r="A380" s="47">
        <v>378</v>
      </c>
      <c r="B380" s="51">
        <v>745</v>
      </c>
      <c r="C380" s="52" t="s">
        <v>149</v>
      </c>
      <c r="D380" s="51" t="s">
        <v>138</v>
      </c>
      <c r="E380" s="48" t="s">
        <v>21</v>
      </c>
      <c r="F380" s="55">
        <v>7.4</v>
      </c>
      <c r="G380" s="47" t="s">
        <v>146</v>
      </c>
      <c r="H380" s="50">
        <v>99</v>
      </c>
      <c r="I380" s="50">
        <v>3914.42</v>
      </c>
      <c r="J380" s="64">
        <f t="shared" si="30"/>
        <v>1027.926692</v>
      </c>
      <c r="K380" s="65">
        <v>0.2626</v>
      </c>
      <c r="L380" s="66">
        <v>80.3666666666667</v>
      </c>
      <c r="M380" s="67">
        <v>4705.40866666667</v>
      </c>
      <c r="N380" s="67">
        <f t="shared" si="31"/>
        <v>1174.94054406667</v>
      </c>
      <c r="O380" s="68">
        <v>0.2497</v>
      </c>
      <c r="P380" s="69">
        <f t="shared" si="32"/>
        <v>0.231854002488593</v>
      </c>
      <c r="Q380" s="69">
        <f t="shared" si="33"/>
        <v>-0.168102012535079</v>
      </c>
      <c r="R380" s="69">
        <f t="shared" si="34"/>
        <v>-0.125124503370892</v>
      </c>
      <c r="S380" s="69">
        <f t="shared" si="35"/>
        <v>0.0129</v>
      </c>
      <c r="T380" s="129"/>
      <c r="U380" s="47"/>
    </row>
    <row r="381" s="34" customFormat="1" spans="1:21">
      <c r="A381" s="47">
        <v>379</v>
      </c>
      <c r="B381" s="51">
        <v>745</v>
      </c>
      <c r="C381" s="52" t="s">
        <v>149</v>
      </c>
      <c r="D381" s="51" t="s">
        <v>138</v>
      </c>
      <c r="E381" s="48" t="s">
        <v>21</v>
      </c>
      <c r="F381" s="57">
        <v>7.18</v>
      </c>
      <c r="G381" s="47" t="s">
        <v>146</v>
      </c>
      <c r="H381" s="50">
        <v>122</v>
      </c>
      <c r="I381" s="50">
        <v>12620.26</v>
      </c>
      <c r="J381" s="64">
        <f t="shared" si="30"/>
        <v>1980.118794</v>
      </c>
      <c r="K381" s="65">
        <v>0.1569</v>
      </c>
      <c r="L381" s="66">
        <v>80.3666666666667</v>
      </c>
      <c r="M381" s="67">
        <v>4705.40866666667</v>
      </c>
      <c r="N381" s="67">
        <f t="shared" si="31"/>
        <v>1174.94054406667</v>
      </c>
      <c r="O381" s="68">
        <v>0.2497</v>
      </c>
      <c r="P381" s="69">
        <f t="shared" si="32"/>
        <v>0.518042306097054</v>
      </c>
      <c r="Q381" s="75">
        <f t="shared" si="33"/>
        <v>1.68207522322184</v>
      </c>
      <c r="R381" s="69">
        <f t="shared" si="34"/>
        <v>0.685292761407717</v>
      </c>
      <c r="S381" s="69">
        <f t="shared" si="35"/>
        <v>-0.0928</v>
      </c>
      <c r="T381" s="87">
        <v>0</v>
      </c>
      <c r="U381" s="54" t="s">
        <v>26</v>
      </c>
    </row>
    <row r="382" s="34" customFormat="1" spans="1:21">
      <c r="A382" s="47">
        <v>380</v>
      </c>
      <c r="B382" s="51">
        <v>745</v>
      </c>
      <c r="C382" s="52" t="s">
        <v>149</v>
      </c>
      <c r="D382" s="51" t="s">
        <v>138</v>
      </c>
      <c r="E382" s="48" t="s">
        <v>21</v>
      </c>
      <c r="F382" s="55">
        <v>7.25</v>
      </c>
      <c r="G382" s="47" t="s">
        <v>146</v>
      </c>
      <c r="H382" s="50">
        <v>121</v>
      </c>
      <c r="I382" s="50">
        <v>5089.71</v>
      </c>
      <c r="J382" s="64">
        <f t="shared" si="30"/>
        <v>1359.461541</v>
      </c>
      <c r="K382" s="65">
        <v>0.2671</v>
      </c>
      <c r="L382" s="66">
        <v>80.3666666666667</v>
      </c>
      <c r="M382" s="67">
        <v>4705.40866666667</v>
      </c>
      <c r="N382" s="67">
        <f t="shared" si="31"/>
        <v>1174.94054406667</v>
      </c>
      <c r="O382" s="68">
        <v>0.2497</v>
      </c>
      <c r="P382" s="69">
        <f t="shared" si="32"/>
        <v>0.505599336374947</v>
      </c>
      <c r="Q382" s="69">
        <f t="shared" si="33"/>
        <v>0.0816722543263327</v>
      </c>
      <c r="R382" s="69">
        <f t="shared" si="34"/>
        <v>0.157047093033895</v>
      </c>
      <c r="S382" s="69">
        <f t="shared" si="35"/>
        <v>0.0174</v>
      </c>
      <c r="T382" s="129"/>
      <c r="U382" s="47"/>
    </row>
    <row r="383" s="34" customFormat="1" spans="1:21">
      <c r="A383" s="47">
        <v>381</v>
      </c>
      <c r="B383" s="51">
        <v>102934</v>
      </c>
      <c r="C383" s="52" t="s">
        <v>150</v>
      </c>
      <c r="D383" s="51" t="s">
        <v>138</v>
      </c>
      <c r="E383" s="48" t="s">
        <v>24</v>
      </c>
      <c r="F383" s="55">
        <v>7.4</v>
      </c>
      <c r="G383" s="47" t="s">
        <v>151</v>
      </c>
      <c r="H383" s="50">
        <v>119</v>
      </c>
      <c r="I383" s="50">
        <v>6596.47</v>
      </c>
      <c r="J383" s="64">
        <f t="shared" si="30"/>
        <v>1973.004177</v>
      </c>
      <c r="K383" s="65">
        <v>0.2991</v>
      </c>
      <c r="L383" s="66">
        <v>106.633333333333</v>
      </c>
      <c r="M383" s="67">
        <v>6176.91933333333</v>
      </c>
      <c r="N383" s="67">
        <f t="shared" si="31"/>
        <v>1849.98734033333</v>
      </c>
      <c r="O383" s="68">
        <v>0.2995</v>
      </c>
      <c r="P383" s="69">
        <f t="shared" si="32"/>
        <v>0.115973741794314</v>
      </c>
      <c r="Q383" s="69">
        <f t="shared" si="33"/>
        <v>0.0679223159678634</v>
      </c>
      <c r="R383" s="69">
        <f t="shared" si="34"/>
        <v>0.0664960424239998</v>
      </c>
      <c r="S383" s="69">
        <f t="shared" si="35"/>
        <v>-0.000400000000000011</v>
      </c>
      <c r="T383" s="129"/>
      <c r="U383" s="47"/>
    </row>
    <row r="384" s="34" customFormat="1" spans="1:21">
      <c r="A384" s="47">
        <v>382</v>
      </c>
      <c r="B384" s="51">
        <v>102934</v>
      </c>
      <c r="C384" s="52" t="s">
        <v>150</v>
      </c>
      <c r="D384" s="51" t="s">
        <v>138</v>
      </c>
      <c r="E384" s="48" t="s">
        <v>24</v>
      </c>
      <c r="F384" s="55">
        <v>7.11</v>
      </c>
      <c r="G384" s="47" t="s">
        <v>151</v>
      </c>
      <c r="H384" s="50">
        <v>93</v>
      </c>
      <c r="I384" s="50">
        <v>5205.22</v>
      </c>
      <c r="J384" s="64">
        <f t="shared" si="30"/>
        <v>931.213858</v>
      </c>
      <c r="K384" s="65">
        <v>0.1789</v>
      </c>
      <c r="L384" s="66">
        <v>106.633333333333</v>
      </c>
      <c r="M384" s="67">
        <v>6176.91933333333</v>
      </c>
      <c r="N384" s="67">
        <f t="shared" si="31"/>
        <v>1849.98734033333</v>
      </c>
      <c r="O384" s="68">
        <v>0.2995</v>
      </c>
      <c r="P384" s="69">
        <f t="shared" si="32"/>
        <v>-0.127852453891838</v>
      </c>
      <c r="Q384" s="69">
        <f t="shared" si="33"/>
        <v>-0.157311319914706</v>
      </c>
      <c r="R384" s="69">
        <f t="shared" si="34"/>
        <v>-0.496637713297966</v>
      </c>
      <c r="S384" s="69">
        <f t="shared" si="35"/>
        <v>-0.1206</v>
      </c>
      <c r="T384" s="129"/>
      <c r="U384" s="47"/>
    </row>
    <row r="385" s="34" customFormat="1" spans="1:21">
      <c r="A385" s="47">
        <v>383</v>
      </c>
      <c r="B385" s="51">
        <v>102934</v>
      </c>
      <c r="C385" s="52" t="s">
        <v>150</v>
      </c>
      <c r="D385" s="51" t="s">
        <v>138</v>
      </c>
      <c r="E385" s="48" t="s">
        <v>24</v>
      </c>
      <c r="F385" s="57">
        <v>7.18</v>
      </c>
      <c r="G385" s="47" t="s">
        <v>151</v>
      </c>
      <c r="H385" s="50">
        <v>161</v>
      </c>
      <c r="I385" s="50">
        <v>15390.39</v>
      </c>
      <c r="J385" s="64">
        <f t="shared" si="30"/>
        <v>3370.49541</v>
      </c>
      <c r="K385" s="65">
        <v>0.219</v>
      </c>
      <c r="L385" s="66">
        <v>106.633333333333</v>
      </c>
      <c r="M385" s="67">
        <v>6176.91933333333</v>
      </c>
      <c r="N385" s="67">
        <f t="shared" si="31"/>
        <v>1849.98734033333</v>
      </c>
      <c r="O385" s="68">
        <v>0.2995</v>
      </c>
      <c r="P385" s="69">
        <f t="shared" si="32"/>
        <v>0.509846827133484</v>
      </c>
      <c r="Q385" s="75">
        <f t="shared" si="33"/>
        <v>1.49159640420538</v>
      </c>
      <c r="R385" s="69">
        <f t="shared" si="34"/>
        <v>0.821901878200259</v>
      </c>
      <c r="S385" s="69">
        <f t="shared" si="35"/>
        <v>-0.0805</v>
      </c>
      <c r="T385" s="87">
        <v>0</v>
      </c>
      <c r="U385" s="54" t="s">
        <v>26</v>
      </c>
    </row>
    <row r="386" s="34" customFormat="1" spans="1:21">
      <c r="A386" s="47">
        <v>384</v>
      </c>
      <c r="B386" s="51">
        <v>102934</v>
      </c>
      <c r="C386" s="52" t="s">
        <v>150</v>
      </c>
      <c r="D386" s="51" t="s">
        <v>138</v>
      </c>
      <c r="E386" s="48" t="s">
        <v>24</v>
      </c>
      <c r="F386" s="55">
        <v>7.25</v>
      </c>
      <c r="G386" s="47" t="s">
        <v>151</v>
      </c>
      <c r="H386" s="50">
        <v>122</v>
      </c>
      <c r="I386" s="50">
        <v>6580.6</v>
      </c>
      <c r="J386" s="64">
        <f t="shared" si="30"/>
        <v>1810.32306</v>
      </c>
      <c r="K386" s="65">
        <v>0.2751</v>
      </c>
      <c r="L386" s="66">
        <v>106.633333333333</v>
      </c>
      <c r="M386" s="67">
        <v>6176.91933333333</v>
      </c>
      <c r="N386" s="67">
        <f t="shared" si="31"/>
        <v>1849.98734033333</v>
      </c>
      <c r="O386" s="68">
        <v>0.2995</v>
      </c>
      <c r="P386" s="69">
        <f t="shared" si="32"/>
        <v>0.144107533604255</v>
      </c>
      <c r="Q386" s="69">
        <f t="shared" si="33"/>
        <v>0.0653530740620547</v>
      </c>
      <c r="R386" s="69">
        <f t="shared" si="34"/>
        <v>-0.0214402982488439</v>
      </c>
      <c r="S386" s="69">
        <f t="shared" si="35"/>
        <v>-0.0244</v>
      </c>
      <c r="T386" s="129"/>
      <c r="U386" s="47"/>
    </row>
    <row r="387" s="34" customFormat="1" spans="1:21">
      <c r="A387" s="47">
        <v>385</v>
      </c>
      <c r="B387" s="51">
        <v>118758</v>
      </c>
      <c r="C387" s="52" t="s">
        <v>136</v>
      </c>
      <c r="D387" s="51" t="s">
        <v>114</v>
      </c>
      <c r="E387" s="48" t="s">
        <v>28</v>
      </c>
      <c r="F387" s="55">
        <v>7.12</v>
      </c>
      <c r="G387" s="47" t="s">
        <v>124</v>
      </c>
      <c r="H387" s="50">
        <v>31</v>
      </c>
      <c r="I387" s="50">
        <v>1001.36</v>
      </c>
      <c r="J387" s="64">
        <f t="shared" si="30"/>
        <v>259.85292</v>
      </c>
      <c r="K387" s="65">
        <v>0.2595</v>
      </c>
      <c r="L387" s="66">
        <v>34.8666666666667</v>
      </c>
      <c r="M387" s="67">
        <v>1411.75233333333</v>
      </c>
      <c r="N387" s="67">
        <f t="shared" si="31"/>
        <v>392.608323899999</v>
      </c>
      <c r="O387" s="68">
        <v>0.2781</v>
      </c>
      <c r="P387" s="69">
        <f t="shared" si="32"/>
        <v>-0.110898661567879</v>
      </c>
      <c r="Q387" s="69">
        <f t="shared" si="33"/>
        <v>-0.290697117081677</v>
      </c>
      <c r="R387" s="69">
        <f t="shared" si="34"/>
        <v>-0.338137007848598</v>
      </c>
      <c r="S387" s="69">
        <f t="shared" si="35"/>
        <v>-0.0186</v>
      </c>
      <c r="T387" s="129"/>
      <c r="U387" s="47"/>
    </row>
    <row r="388" s="34" customFormat="1" spans="1:21">
      <c r="A388" s="47">
        <v>386</v>
      </c>
      <c r="B388" s="51">
        <v>118758</v>
      </c>
      <c r="C388" s="52" t="s">
        <v>136</v>
      </c>
      <c r="D388" s="51" t="s">
        <v>114</v>
      </c>
      <c r="E388" s="48" t="s">
        <v>28</v>
      </c>
      <c r="F388" s="57">
        <v>7.19</v>
      </c>
      <c r="G388" s="47" t="s">
        <v>124</v>
      </c>
      <c r="H388" s="50">
        <v>48</v>
      </c>
      <c r="I388" s="50">
        <v>4709.81</v>
      </c>
      <c r="J388" s="64">
        <f t="shared" ref="J388:J443" si="36">I388*K388</f>
        <v>904.754501</v>
      </c>
      <c r="K388" s="65">
        <v>0.1921</v>
      </c>
      <c r="L388" s="66">
        <v>34.8666666666667</v>
      </c>
      <c r="M388" s="67">
        <v>1411.75233333333</v>
      </c>
      <c r="N388" s="67">
        <f t="shared" ref="N388:N443" si="37">M388*O388</f>
        <v>392.608323899999</v>
      </c>
      <c r="O388" s="68">
        <v>0.2781</v>
      </c>
      <c r="P388" s="69">
        <f t="shared" ref="P388:P443" si="38">(H388-L388)/L388</f>
        <v>0.376673040152962</v>
      </c>
      <c r="Q388" s="75">
        <f t="shared" ref="Q388:Q443" si="39">(I388-M388)/M388</f>
        <v>2.33614465426774</v>
      </c>
      <c r="R388" s="69">
        <f t="shared" ref="R388:R443" si="40">(J388-N388)/N388</f>
        <v>1.30447101073295</v>
      </c>
      <c r="S388" s="69">
        <f t="shared" ref="S388:S443" si="41">(K388-O388)</f>
        <v>-0.086</v>
      </c>
      <c r="T388" s="87">
        <v>0</v>
      </c>
      <c r="U388" s="54" t="s">
        <v>26</v>
      </c>
    </row>
    <row r="389" s="34" customFormat="1" spans="1:21">
      <c r="A389" s="47">
        <v>387</v>
      </c>
      <c r="B389" s="51">
        <v>118758</v>
      </c>
      <c r="C389" s="52" t="s">
        <v>136</v>
      </c>
      <c r="D389" s="51" t="s">
        <v>114</v>
      </c>
      <c r="E389" s="48" t="s">
        <v>28</v>
      </c>
      <c r="F389" s="55">
        <v>7.26</v>
      </c>
      <c r="G389" s="47" t="s">
        <v>124</v>
      </c>
      <c r="H389" s="50">
        <v>31</v>
      </c>
      <c r="I389" s="50">
        <v>2032.03</v>
      </c>
      <c r="J389" s="64">
        <f t="shared" si="36"/>
        <v>464.318855</v>
      </c>
      <c r="K389" s="65">
        <v>0.2285</v>
      </c>
      <c r="L389" s="66">
        <v>34.8666666666667</v>
      </c>
      <c r="M389" s="67">
        <v>1411.75233333333</v>
      </c>
      <c r="N389" s="67">
        <f t="shared" si="37"/>
        <v>392.608323899999</v>
      </c>
      <c r="O389" s="68">
        <v>0.2781</v>
      </c>
      <c r="P389" s="69">
        <f t="shared" si="38"/>
        <v>-0.110898661567879</v>
      </c>
      <c r="Q389" s="69">
        <f t="shared" si="39"/>
        <v>0.439367197787528</v>
      </c>
      <c r="R389" s="69">
        <f t="shared" si="40"/>
        <v>0.182651581065984</v>
      </c>
      <c r="S389" s="69">
        <f t="shared" si="41"/>
        <v>-0.0496</v>
      </c>
      <c r="T389" s="129"/>
      <c r="U389" s="47"/>
    </row>
    <row r="390" s="34" customFormat="1" spans="1:21">
      <c r="A390" s="47">
        <v>388</v>
      </c>
      <c r="B390" s="51">
        <v>118758</v>
      </c>
      <c r="C390" s="52" t="s">
        <v>136</v>
      </c>
      <c r="D390" s="51" t="s">
        <v>114</v>
      </c>
      <c r="E390" s="48" t="s">
        <v>28</v>
      </c>
      <c r="F390" s="55">
        <v>7.7</v>
      </c>
      <c r="G390" s="47" t="s">
        <v>124</v>
      </c>
      <c r="H390" s="50">
        <v>23</v>
      </c>
      <c r="I390" s="50">
        <v>960.76</v>
      </c>
      <c r="J390" s="64">
        <f t="shared" si="36"/>
        <v>191.479468</v>
      </c>
      <c r="K390" s="65">
        <v>0.1993</v>
      </c>
      <c r="L390" s="66">
        <v>34.8666666666667</v>
      </c>
      <c r="M390" s="67">
        <v>1411.75233333333</v>
      </c>
      <c r="N390" s="67">
        <f t="shared" si="37"/>
        <v>392.608323899999</v>
      </c>
      <c r="O390" s="68">
        <v>0.2781</v>
      </c>
      <c r="P390" s="69">
        <f t="shared" si="38"/>
        <v>-0.340344168260039</v>
      </c>
      <c r="Q390" s="69">
        <f t="shared" si="39"/>
        <v>-0.319455702452057</v>
      </c>
      <c r="R390" s="69">
        <f t="shared" si="40"/>
        <v>-0.512288822361363</v>
      </c>
      <c r="S390" s="69">
        <f t="shared" si="41"/>
        <v>-0.0788</v>
      </c>
      <c r="T390" s="129"/>
      <c r="U390" s="47"/>
    </row>
    <row r="391" s="34" customFormat="1" spans="1:21">
      <c r="A391" s="47">
        <v>389</v>
      </c>
      <c r="B391" s="51">
        <v>118758</v>
      </c>
      <c r="C391" s="52" t="s">
        <v>136</v>
      </c>
      <c r="D391" s="51" t="s">
        <v>114</v>
      </c>
      <c r="E391" s="48" t="s">
        <v>28</v>
      </c>
      <c r="F391" s="55">
        <v>7.14</v>
      </c>
      <c r="G391" s="47" t="s">
        <v>124</v>
      </c>
      <c r="H391" s="50">
        <v>31</v>
      </c>
      <c r="I391" s="50">
        <v>1124.09</v>
      </c>
      <c r="J391" s="64">
        <f t="shared" si="36"/>
        <v>400.400858</v>
      </c>
      <c r="K391" s="65">
        <v>0.3562</v>
      </c>
      <c r="L391" s="66">
        <v>34.8666666666667</v>
      </c>
      <c r="M391" s="67">
        <v>1411.75233333333</v>
      </c>
      <c r="N391" s="67">
        <f t="shared" si="37"/>
        <v>392.608323899999</v>
      </c>
      <c r="O391" s="68">
        <v>0.2781</v>
      </c>
      <c r="P391" s="69">
        <f t="shared" si="38"/>
        <v>-0.110898661567879</v>
      </c>
      <c r="Q391" s="69">
        <f t="shared" si="39"/>
        <v>-0.203762605197274</v>
      </c>
      <c r="R391" s="69">
        <f t="shared" si="40"/>
        <v>0.0198481122931711</v>
      </c>
      <c r="S391" s="69">
        <f t="shared" si="41"/>
        <v>0.0780999999999999</v>
      </c>
      <c r="T391" s="129"/>
      <c r="U391" s="47"/>
    </row>
    <row r="392" s="34" customFormat="1" spans="1:21">
      <c r="A392" s="47">
        <v>390</v>
      </c>
      <c r="B392" s="51">
        <v>118758</v>
      </c>
      <c r="C392" s="52" t="s">
        <v>136</v>
      </c>
      <c r="D392" s="51" t="s">
        <v>114</v>
      </c>
      <c r="E392" s="48" t="s">
        <v>28</v>
      </c>
      <c r="F392" s="55">
        <v>7.21</v>
      </c>
      <c r="G392" s="47" t="s">
        <v>124</v>
      </c>
      <c r="H392" s="50">
        <v>43</v>
      </c>
      <c r="I392" s="50">
        <v>1466.55</v>
      </c>
      <c r="J392" s="64">
        <f t="shared" si="36"/>
        <v>512.99919</v>
      </c>
      <c r="K392" s="65">
        <v>0.3498</v>
      </c>
      <c r="L392" s="66">
        <v>34.8666666666667</v>
      </c>
      <c r="M392" s="67">
        <v>1411.75233333333</v>
      </c>
      <c r="N392" s="67">
        <f t="shared" si="37"/>
        <v>392.608323899999</v>
      </c>
      <c r="O392" s="68">
        <v>0.2781</v>
      </c>
      <c r="P392" s="69">
        <f t="shared" si="38"/>
        <v>0.233269598470362</v>
      </c>
      <c r="Q392" s="69">
        <f t="shared" si="39"/>
        <v>0.0388153540623415</v>
      </c>
      <c r="R392" s="69">
        <f t="shared" si="40"/>
        <v>0.306643692380464</v>
      </c>
      <c r="S392" s="69">
        <f t="shared" si="41"/>
        <v>0.0716999999999999</v>
      </c>
      <c r="T392" s="129"/>
      <c r="U392" s="47"/>
    </row>
    <row r="393" s="34" customFormat="1" spans="1:21">
      <c r="A393" s="47">
        <v>391</v>
      </c>
      <c r="B393" s="51">
        <v>118758</v>
      </c>
      <c r="C393" s="52" t="s">
        <v>136</v>
      </c>
      <c r="D393" s="51" t="s">
        <v>114</v>
      </c>
      <c r="E393" s="48" t="s">
        <v>28</v>
      </c>
      <c r="F393" s="55">
        <v>7.28</v>
      </c>
      <c r="G393" s="47" t="s">
        <v>124</v>
      </c>
      <c r="H393" s="50">
        <v>54</v>
      </c>
      <c r="I393" s="50">
        <v>1659.51</v>
      </c>
      <c r="J393" s="64">
        <f t="shared" si="36"/>
        <v>359.947719</v>
      </c>
      <c r="K393" s="65">
        <v>0.2169</v>
      </c>
      <c r="L393" s="66">
        <v>34.8666666666667</v>
      </c>
      <c r="M393" s="67">
        <v>1411.75233333333</v>
      </c>
      <c r="N393" s="67">
        <f t="shared" si="37"/>
        <v>392.608323899999</v>
      </c>
      <c r="O393" s="68">
        <v>0.2781</v>
      </c>
      <c r="P393" s="69">
        <f t="shared" si="38"/>
        <v>0.548757170172082</v>
      </c>
      <c r="Q393" s="69">
        <f t="shared" si="39"/>
        <v>0.175496551921173</v>
      </c>
      <c r="R393" s="69">
        <f t="shared" si="40"/>
        <v>-0.0831887734207031</v>
      </c>
      <c r="S393" s="69">
        <f t="shared" si="41"/>
        <v>-0.0612</v>
      </c>
      <c r="T393" s="129"/>
      <c r="U393" s="47"/>
    </row>
    <row r="394" s="34" customFormat="1" spans="1:21">
      <c r="A394" s="47">
        <v>392</v>
      </c>
      <c r="B394" s="51">
        <v>105267</v>
      </c>
      <c r="C394" s="52" t="s">
        <v>152</v>
      </c>
      <c r="D394" s="51" t="s">
        <v>138</v>
      </c>
      <c r="E394" s="48" t="s">
        <v>21</v>
      </c>
      <c r="F394" s="55">
        <v>7.5</v>
      </c>
      <c r="G394" s="47" t="s">
        <v>144</v>
      </c>
      <c r="H394" s="50">
        <v>136</v>
      </c>
      <c r="I394" s="50">
        <v>8751.9</v>
      </c>
      <c r="J394" s="64">
        <f t="shared" si="36"/>
        <v>2773.47711</v>
      </c>
      <c r="K394" s="65">
        <v>0.3169</v>
      </c>
      <c r="L394" s="66">
        <v>113.366666666667</v>
      </c>
      <c r="M394" s="67">
        <v>6580.17766666667</v>
      </c>
      <c r="N394" s="67">
        <f t="shared" si="37"/>
        <v>2210.939696</v>
      </c>
      <c r="O394" s="68">
        <v>0.336</v>
      </c>
      <c r="P394" s="69">
        <f t="shared" si="38"/>
        <v>0.199647162599232</v>
      </c>
      <c r="Q394" s="69">
        <f t="shared" si="39"/>
        <v>0.33004007541235</v>
      </c>
      <c r="R394" s="69">
        <f t="shared" si="40"/>
        <v>0.254433630649327</v>
      </c>
      <c r="S394" s="69">
        <f t="shared" si="41"/>
        <v>-0.0191</v>
      </c>
      <c r="T394" s="129"/>
      <c r="U394" s="47"/>
    </row>
    <row r="395" s="34" customFormat="1" spans="1:21">
      <c r="A395" s="47">
        <v>393</v>
      </c>
      <c r="B395" s="51">
        <v>727</v>
      </c>
      <c r="C395" s="52" t="s">
        <v>148</v>
      </c>
      <c r="D395" s="51" t="s">
        <v>138</v>
      </c>
      <c r="E395" s="48" t="s">
        <v>28</v>
      </c>
      <c r="F395" s="47">
        <v>7.13</v>
      </c>
      <c r="G395" s="47" t="s">
        <v>89</v>
      </c>
      <c r="H395" s="50">
        <v>80</v>
      </c>
      <c r="I395" s="50">
        <v>3425.75</v>
      </c>
      <c r="J395" s="64">
        <f t="shared" si="36"/>
        <v>998.26355</v>
      </c>
      <c r="K395" s="65">
        <v>0.2914</v>
      </c>
      <c r="L395" s="66">
        <v>51.4333333333333</v>
      </c>
      <c r="M395" s="67">
        <v>3388.28533333333</v>
      </c>
      <c r="N395" s="67">
        <f t="shared" si="37"/>
        <v>1034.10468373333</v>
      </c>
      <c r="O395" s="68">
        <v>0.3052</v>
      </c>
      <c r="P395" s="69">
        <f t="shared" si="38"/>
        <v>0.555411535968893</v>
      </c>
      <c r="Q395" s="69">
        <f t="shared" si="39"/>
        <v>0.0110571167953594</v>
      </c>
      <c r="R395" s="69">
        <f t="shared" si="40"/>
        <v>-0.0346590962183231</v>
      </c>
      <c r="S395" s="69">
        <f t="shared" si="41"/>
        <v>-0.0138</v>
      </c>
      <c r="T395" s="129"/>
      <c r="U395" s="47"/>
    </row>
    <row r="396" s="34" customFormat="1" spans="1:21">
      <c r="A396" s="47">
        <v>394</v>
      </c>
      <c r="B396" s="51">
        <v>727</v>
      </c>
      <c r="C396" s="52" t="s">
        <v>148</v>
      </c>
      <c r="D396" s="51" t="s">
        <v>138</v>
      </c>
      <c r="E396" s="48" t="s">
        <v>28</v>
      </c>
      <c r="F396" s="87">
        <v>7.2</v>
      </c>
      <c r="G396" s="47" t="s">
        <v>89</v>
      </c>
      <c r="H396" s="50">
        <v>83</v>
      </c>
      <c r="I396" s="50">
        <v>9088.09</v>
      </c>
      <c r="J396" s="64">
        <f t="shared" si="36"/>
        <v>1770.359932</v>
      </c>
      <c r="K396" s="65">
        <v>0.1948</v>
      </c>
      <c r="L396" s="66">
        <v>51.4333333333333</v>
      </c>
      <c r="M396" s="67">
        <v>3388.28533333333</v>
      </c>
      <c r="N396" s="67">
        <f t="shared" si="37"/>
        <v>1034.10468373333</v>
      </c>
      <c r="O396" s="68">
        <v>0.3052</v>
      </c>
      <c r="P396" s="69">
        <f t="shared" si="38"/>
        <v>0.613739468567726</v>
      </c>
      <c r="Q396" s="75">
        <f t="shared" si="39"/>
        <v>1.68220917246639</v>
      </c>
      <c r="R396" s="69">
        <f t="shared" si="40"/>
        <v>0.711973613356661</v>
      </c>
      <c r="S396" s="69">
        <f t="shared" si="41"/>
        <v>-0.1104</v>
      </c>
      <c r="T396" s="87">
        <v>0</v>
      </c>
      <c r="U396" s="54" t="s">
        <v>26</v>
      </c>
    </row>
    <row r="397" s="34" customFormat="1" spans="1:21">
      <c r="A397" s="47">
        <v>395</v>
      </c>
      <c r="B397" s="51">
        <v>727</v>
      </c>
      <c r="C397" s="52" t="s">
        <v>148</v>
      </c>
      <c r="D397" s="51" t="s">
        <v>138</v>
      </c>
      <c r="E397" s="48" t="s">
        <v>28</v>
      </c>
      <c r="F397" s="47">
        <v>7.27</v>
      </c>
      <c r="G397" s="47" t="s">
        <v>89</v>
      </c>
      <c r="H397" s="50">
        <v>65</v>
      </c>
      <c r="I397" s="50">
        <v>4244.84</v>
      </c>
      <c r="J397" s="64">
        <f t="shared" si="36"/>
        <v>1240.342248</v>
      </c>
      <c r="K397" s="65">
        <v>0.2922</v>
      </c>
      <c r="L397" s="66">
        <v>51.4333333333333</v>
      </c>
      <c r="M397" s="67">
        <v>3388.28533333333</v>
      </c>
      <c r="N397" s="67">
        <f t="shared" si="37"/>
        <v>1034.10468373333</v>
      </c>
      <c r="O397" s="68">
        <v>0.3052</v>
      </c>
      <c r="P397" s="69">
        <f t="shared" si="38"/>
        <v>0.263771872974725</v>
      </c>
      <c r="Q397" s="69">
        <f t="shared" si="39"/>
        <v>0.252798859127961</v>
      </c>
      <c r="R397" s="69">
        <f t="shared" si="40"/>
        <v>0.199435867094333</v>
      </c>
      <c r="S397" s="69">
        <f t="shared" si="41"/>
        <v>-0.013</v>
      </c>
      <c r="T397" s="129"/>
      <c r="U397" s="47"/>
    </row>
    <row r="398" s="34" customFormat="1" spans="1:21">
      <c r="A398" s="47">
        <v>396</v>
      </c>
      <c r="B398" s="51">
        <v>114286</v>
      </c>
      <c r="C398" s="52" t="s">
        <v>153</v>
      </c>
      <c r="D398" s="51" t="s">
        <v>138</v>
      </c>
      <c r="E398" s="48" t="s">
        <v>28</v>
      </c>
      <c r="F398" s="55">
        <v>7.6</v>
      </c>
      <c r="G398" s="47" t="s">
        <v>151</v>
      </c>
      <c r="H398" s="50">
        <v>74</v>
      </c>
      <c r="I398" s="50">
        <v>4696.15</v>
      </c>
      <c r="J398" s="64">
        <f t="shared" si="36"/>
        <v>1453.458425</v>
      </c>
      <c r="K398" s="65">
        <v>0.3095</v>
      </c>
      <c r="L398" s="66">
        <v>72</v>
      </c>
      <c r="M398" s="67">
        <v>4502.731</v>
      </c>
      <c r="N398" s="67">
        <f t="shared" si="37"/>
        <v>1191.4226226</v>
      </c>
      <c r="O398" s="68">
        <v>0.2646</v>
      </c>
      <c r="P398" s="69">
        <f t="shared" si="38"/>
        <v>0.0277777777777778</v>
      </c>
      <c r="Q398" s="69">
        <f t="shared" si="39"/>
        <v>0.0429559305230536</v>
      </c>
      <c r="R398" s="69">
        <f t="shared" si="40"/>
        <v>0.219935224855953</v>
      </c>
      <c r="S398" s="69">
        <f t="shared" si="41"/>
        <v>0.0449</v>
      </c>
      <c r="T398" s="129"/>
      <c r="U398" s="47"/>
    </row>
    <row r="399" s="34" customFormat="1" spans="1:21">
      <c r="A399" s="47">
        <v>397</v>
      </c>
      <c r="B399" s="51">
        <v>114286</v>
      </c>
      <c r="C399" s="52" t="s">
        <v>153</v>
      </c>
      <c r="D399" s="51" t="s">
        <v>138</v>
      </c>
      <c r="E399" s="48" t="s">
        <v>28</v>
      </c>
      <c r="F399" s="55">
        <v>7.13</v>
      </c>
      <c r="G399" s="47" t="s">
        <v>151</v>
      </c>
      <c r="H399" s="50">
        <v>69</v>
      </c>
      <c r="I399" s="50">
        <v>3059.3</v>
      </c>
      <c r="J399" s="64">
        <f t="shared" si="36"/>
        <v>805.51369</v>
      </c>
      <c r="K399" s="65">
        <v>0.2633</v>
      </c>
      <c r="L399" s="66">
        <v>72</v>
      </c>
      <c r="M399" s="67">
        <v>4502.731</v>
      </c>
      <c r="N399" s="67">
        <f t="shared" si="37"/>
        <v>1191.4226226</v>
      </c>
      <c r="O399" s="68">
        <v>0.2646</v>
      </c>
      <c r="P399" s="69">
        <f t="shared" si="38"/>
        <v>-0.0416666666666667</v>
      </c>
      <c r="Q399" s="69">
        <f t="shared" si="39"/>
        <v>-0.320567895350622</v>
      </c>
      <c r="R399" s="69">
        <f t="shared" si="40"/>
        <v>-0.32390599714973</v>
      </c>
      <c r="S399" s="69">
        <f t="shared" si="41"/>
        <v>-0.00130000000000002</v>
      </c>
      <c r="T399" s="129"/>
      <c r="U399" s="47"/>
    </row>
    <row r="400" s="34" customFormat="1" spans="1:21">
      <c r="A400" s="47">
        <v>398</v>
      </c>
      <c r="B400" s="51">
        <v>114286</v>
      </c>
      <c r="C400" s="52" t="s">
        <v>153</v>
      </c>
      <c r="D400" s="51" t="s">
        <v>138</v>
      </c>
      <c r="E400" s="48" t="s">
        <v>28</v>
      </c>
      <c r="F400" s="56">
        <v>7.2</v>
      </c>
      <c r="G400" s="47" t="s">
        <v>151</v>
      </c>
      <c r="H400" s="50">
        <v>90</v>
      </c>
      <c r="I400" s="50">
        <v>5239.78</v>
      </c>
      <c r="J400" s="64">
        <f t="shared" si="36"/>
        <v>966.215432</v>
      </c>
      <c r="K400" s="65">
        <v>0.1844</v>
      </c>
      <c r="L400" s="66">
        <v>72</v>
      </c>
      <c r="M400" s="67">
        <v>4502.731</v>
      </c>
      <c r="N400" s="67">
        <f t="shared" si="37"/>
        <v>1191.4226226</v>
      </c>
      <c r="O400" s="68">
        <v>0.2646</v>
      </c>
      <c r="P400" s="69">
        <f t="shared" si="38"/>
        <v>0.25</v>
      </c>
      <c r="Q400" s="69">
        <f t="shared" si="39"/>
        <v>0.163689325433831</v>
      </c>
      <c r="R400" s="69">
        <f t="shared" si="40"/>
        <v>-0.189023765646264</v>
      </c>
      <c r="S400" s="69">
        <f t="shared" si="41"/>
        <v>-0.0802</v>
      </c>
      <c r="T400" s="129"/>
      <c r="U400" s="47"/>
    </row>
    <row r="401" s="34" customFormat="1" spans="1:21">
      <c r="A401" s="47">
        <v>399</v>
      </c>
      <c r="B401" s="51">
        <v>114286</v>
      </c>
      <c r="C401" s="52" t="s">
        <v>153</v>
      </c>
      <c r="D401" s="51" t="s">
        <v>138</v>
      </c>
      <c r="E401" s="48" t="s">
        <v>28</v>
      </c>
      <c r="F401" s="55">
        <v>7.27</v>
      </c>
      <c r="G401" s="47" t="s">
        <v>151</v>
      </c>
      <c r="H401" s="50">
        <v>84</v>
      </c>
      <c r="I401" s="50">
        <v>4364.7</v>
      </c>
      <c r="J401" s="64">
        <f t="shared" si="36"/>
        <v>1120.85496</v>
      </c>
      <c r="K401" s="65">
        <v>0.2568</v>
      </c>
      <c r="L401" s="66">
        <v>72</v>
      </c>
      <c r="M401" s="67">
        <v>4502.731</v>
      </c>
      <c r="N401" s="67">
        <f t="shared" si="37"/>
        <v>1191.4226226</v>
      </c>
      <c r="O401" s="68">
        <v>0.2646</v>
      </c>
      <c r="P401" s="69">
        <f t="shared" si="38"/>
        <v>0.166666666666667</v>
      </c>
      <c r="Q401" s="69">
        <f t="shared" si="39"/>
        <v>-0.0306549514061577</v>
      </c>
      <c r="R401" s="69">
        <f t="shared" si="40"/>
        <v>-0.0592297487569966</v>
      </c>
      <c r="S401" s="69">
        <f t="shared" si="41"/>
        <v>-0.00780000000000003</v>
      </c>
      <c r="T401" s="129"/>
      <c r="U401" s="47"/>
    </row>
    <row r="402" s="34" customFormat="1" spans="1:21">
      <c r="A402" s="47">
        <v>400</v>
      </c>
      <c r="B402" s="51">
        <v>114286</v>
      </c>
      <c r="C402" s="52" t="s">
        <v>153</v>
      </c>
      <c r="D402" s="51" t="s">
        <v>138</v>
      </c>
      <c r="E402" s="48" t="s">
        <v>28</v>
      </c>
      <c r="F402" s="55">
        <v>7.2</v>
      </c>
      <c r="G402" s="47" t="s">
        <v>151</v>
      </c>
      <c r="H402" s="50">
        <v>71</v>
      </c>
      <c r="I402" s="50">
        <v>4695.46</v>
      </c>
      <c r="J402" s="64">
        <f t="shared" si="36"/>
        <v>1124.093124</v>
      </c>
      <c r="K402" s="65">
        <v>0.2394</v>
      </c>
      <c r="L402" s="66">
        <v>72</v>
      </c>
      <c r="M402" s="67">
        <v>4502.731</v>
      </c>
      <c r="N402" s="67">
        <f t="shared" si="37"/>
        <v>1191.4226226</v>
      </c>
      <c r="O402" s="68">
        <v>0.2646</v>
      </c>
      <c r="P402" s="69">
        <f t="shared" si="38"/>
        <v>-0.0138888888888889</v>
      </c>
      <c r="Q402" s="69">
        <f t="shared" si="39"/>
        <v>0.0428026901895761</v>
      </c>
      <c r="R402" s="69">
        <f t="shared" si="40"/>
        <v>-0.0565118517332406</v>
      </c>
      <c r="S402" s="69">
        <f t="shared" si="41"/>
        <v>-0.0252</v>
      </c>
      <c r="T402" s="129"/>
      <c r="U402" s="47"/>
    </row>
    <row r="403" s="34" customFormat="1" spans="1:21">
      <c r="A403" s="47">
        <v>401</v>
      </c>
      <c r="B403" s="51">
        <v>114286</v>
      </c>
      <c r="C403" s="52" t="s">
        <v>153</v>
      </c>
      <c r="D403" s="51" t="s">
        <v>138</v>
      </c>
      <c r="E403" s="48" t="s">
        <v>28</v>
      </c>
      <c r="F403" s="55">
        <v>7.9</v>
      </c>
      <c r="G403" s="47" t="s">
        <v>151</v>
      </c>
      <c r="H403" s="50">
        <v>59</v>
      </c>
      <c r="I403" s="50">
        <v>3654.36</v>
      </c>
      <c r="J403" s="64">
        <f t="shared" si="36"/>
        <v>1016.642952</v>
      </c>
      <c r="K403" s="65">
        <v>0.2782</v>
      </c>
      <c r="L403" s="66">
        <v>72</v>
      </c>
      <c r="M403" s="67">
        <v>4502.731</v>
      </c>
      <c r="N403" s="67">
        <f t="shared" si="37"/>
        <v>1191.4226226</v>
      </c>
      <c r="O403" s="68">
        <v>0.2646</v>
      </c>
      <c r="P403" s="69">
        <f t="shared" si="38"/>
        <v>-0.180555555555556</v>
      </c>
      <c r="Q403" s="69">
        <f t="shared" si="39"/>
        <v>-0.188412543409766</v>
      </c>
      <c r="R403" s="69">
        <f t="shared" si="40"/>
        <v>-0.146698297719565</v>
      </c>
      <c r="S403" s="69">
        <f t="shared" si="41"/>
        <v>0.0136</v>
      </c>
      <c r="T403" s="129"/>
      <c r="U403" s="47"/>
    </row>
    <row r="404" s="34" customFormat="1" spans="1:21">
      <c r="A404" s="47">
        <v>402</v>
      </c>
      <c r="B404" s="51">
        <v>114286</v>
      </c>
      <c r="C404" s="52" t="s">
        <v>153</v>
      </c>
      <c r="D404" s="51" t="s">
        <v>138</v>
      </c>
      <c r="E404" s="48" t="s">
        <v>28</v>
      </c>
      <c r="F404" s="55">
        <v>7.16</v>
      </c>
      <c r="G404" s="47" t="s">
        <v>151</v>
      </c>
      <c r="H404" s="50">
        <v>70</v>
      </c>
      <c r="I404" s="50">
        <v>2246.89</v>
      </c>
      <c r="J404" s="64">
        <f t="shared" si="36"/>
        <v>569.361926</v>
      </c>
      <c r="K404" s="65">
        <v>0.2534</v>
      </c>
      <c r="L404" s="66">
        <v>72</v>
      </c>
      <c r="M404" s="67">
        <v>4502.731</v>
      </c>
      <c r="N404" s="67">
        <f t="shared" si="37"/>
        <v>1191.4226226</v>
      </c>
      <c r="O404" s="68">
        <v>0.2646</v>
      </c>
      <c r="P404" s="69">
        <f t="shared" si="38"/>
        <v>-0.0277777777777778</v>
      </c>
      <c r="Q404" s="69">
        <f t="shared" si="39"/>
        <v>-0.500993952336926</v>
      </c>
      <c r="R404" s="69">
        <f t="shared" si="40"/>
        <v>-0.522115901444358</v>
      </c>
      <c r="S404" s="69">
        <f t="shared" si="41"/>
        <v>-0.0112</v>
      </c>
      <c r="T404" s="129"/>
      <c r="U404" s="47"/>
    </row>
    <row r="405" s="34" customFormat="1" spans="1:21">
      <c r="A405" s="47">
        <v>403</v>
      </c>
      <c r="B405" s="51">
        <v>114286</v>
      </c>
      <c r="C405" s="52" t="s">
        <v>153</v>
      </c>
      <c r="D405" s="51" t="s">
        <v>138</v>
      </c>
      <c r="E405" s="48" t="s">
        <v>28</v>
      </c>
      <c r="F405" s="55">
        <v>7.23</v>
      </c>
      <c r="G405" s="47" t="s">
        <v>151</v>
      </c>
      <c r="H405" s="50">
        <v>96</v>
      </c>
      <c r="I405" s="50">
        <v>4556.07</v>
      </c>
      <c r="J405" s="64">
        <f t="shared" si="36"/>
        <v>1617.40485</v>
      </c>
      <c r="K405" s="65">
        <v>0.355</v>
      </c>
      <c r="L405" s="66">
        <v>72</v>
      </c>
      <c r="M405" s="67">
        <v>4502.731</v>
      </c>
      <c r="N405" s="67">
        <f t="shared" si="37"/>
        <v>1191.4226226</v>
      </c>
      <c r="O405" s="68">
        <v>0.2646</v>
      </c>
      <c r="P405" s="69">
        <f t="shared" si="38"/>
        <v>0.333333333333333</v>
      </c>
      <c r="Q405" s="69">
        <f t="shared" si="39"/>
        <v>0.0118459219526994</v>
      </c>
      <c r="R405" s="69">
        <f t="shared" si="40"/>
        <v>0.357540824993229</v>
      </c>
      <c r="S405" s="69">
        <f t="shared" si="41"/>
        <v>0.0904</v>
      </c>
      <c r="T405" s="129"/>
      <c r="U405" s="47"/>
    </row>
    <row r="406" s="34" customFormat="1" spans="1:21">
      <c r="A406" s="47">
        <v>404</v>
      </c>
      <c r="B406" s="51">
        <v>114286</v>
      </c>
      <c r="C406" s="52" t="s">
        <v>153</v>
      </c>
      <c r="D406" s="51" t="s">
        <v>138</v>
      </c>
      <c r="E406" s="48" t="s">
        <v>28</v>
      </c>
      <c r="F406" s="56">
        <v>7.3</v>
      </c>
      <c r="G406" s="47" t="s">
        <v>151</v>
      </c>
      <c r="H406" s="50">
        <v>77</v>
      </c>
      <c r="I406" s="50">
        <v>4966.07</v>
      </c>
      <c r="J406" s="64">
        <f t="shared" si="36"/>
        <v>1238.041251</v>
      </c>
      <c r="K406" s="65">
        <v>0.2493</v>
      </c>
      <c r="L406" s="66">
        <v>72</v>
      </c>
      <c r="M406" s="67">
        <v>4502.731</v>
      </c>
      <c r="N406" s="67">
        <f t="shared" si="37"/>
        <v>1191.4226226</v>
      </c>
      <c r="O406" s="68">
        <v>0.2646</v>
      </c>
      <c r="P406" s="69">
        <f t="shared" si="38"/>
        <v>0.0694444444444444</v>
      </c>
      <c r="Q406" s="69">
        <f t="shared" si="39"/>
        <v>0.102901772279979</v>
      </c>
      <c r="R406" s="69">
        <f t="shared" si="40"/>
        <v>0.0391285405495036</v>
      </c>
      <c r="S406" s="69">
        <f t="shared" si="41"/>
        <v>-0.0153</v>
      </c>
      <c r="T406" s="129"/>
      <c r="U406" s="47"/>
    </row>
    <row r="407" s="34" customFormat="1" spans="1:21">
      <c r="A407" s="47">
        <v>405</v>
      </c>
      <c r="B407" s="51">
        <v>105267</v>
      </c>
      <c r="C407" s="52" t="s">
        <v>152</v>
      </c>
      <c r="D407" s="51" t="s">
        <v>138</v>
      </c>
      <c r="E407" s="48" t="s">
        <v>21</v>
      </c>
      <c r="F407" s="55">
        <v>7.12</v>
      </c>
      <c r="G407" s="47" t="s">
        <v>144</v>
      </c>
      <c r="H407" s="50">
        <v>155</v>
      </c>
      <c r="I407" s="50">
        <v>7381</v>
      </c>
      <c r="J407" s="64">
        <f t="shared" si="36"/>
        <v>2221.681</v>
      </c>
      <c r="K407" s="65">
        <v>0.301</v>
      </c>
      <c r="L407" s="66">
        <v>113.366666666667</v>
      </c>
      <c r="M407" s="67">
        <v>6580.17766666667</v>
      </c>
      <c r="N407" s="67">
        <f t="shared" si="37"/>
        <v>2210.939696</v>
      </c>
      <c r="O407" s="68">
        <v>0.336</v>
      </c>
      <c r="P407" s="69">
        <f t="shared" si="38"/>
        <v>0.36724492796236</v>
      </c>
      <c r="Q407" s="69">
        <f t="shared" si="39"/>
        <v>0.121702235699512</v>
      </c>
      <c r="R407" s="69">
        <f t="shared" si="40"/>
        <v>0.00485825281414584</v>
      </c>
      <c r="S407" s="69">
        <f t="shared" si="41"/>
        <v>-0.035</v>
      </c>
      <c r="T407" s="129"/>
      <c r="U407" s="47"/>
    </row>
    <row r="408" s="34" customFormat="1" spans="1:21">
      <c r="A408" s="47">
        <v>406</v>
      </c>
      <c r="B408" s="51">
        <v>105267</v>
      </c>
      <c r="C408" s="52" t="s">
        <v>152</v>
      </c>
      <c r="D408" s="51" t="s">
        <v>138</v>
      </c>
      <c r="E408" s="48" t="s">
        <v>21</v>
      </c>
      <c r="F408" s="57">
        <v>7.19</v>
      </c>
      <c r="G408" s="47" t="s">
        <v>144</v>
      </c>
      <c r="H408" s="50">
        <v>144</v>
      </c>
      <c r="I408" s="50">
        <v>12069.33</v>
      </c>
      <c r="J408" s="64">
        <f t="shared" si="36"/>
        <v>2844.741081</v>
      </c>
      <c r="K408" s="65">
        <v>0.2357</v>
      </c>
      <c r="L408" s="66">
        <v>113.366666666667</v>
      </c>
      <c r="M408" s="67">
        <v>6580.17766666667</v>
      </c>
      <c r="N408" s="67">
        <f t="shared" si="37"/>
        <v>2210.939696</v>
      </c>
      <c r="O408" s="68">
        <v>0.336</v>
      </c>
      <c r="P408" s="69">
        <f t="shared" si="38"/>
        <v>0.270214642752128</v>
      </c>
      <c r="Q408" s="75">
        <f t="shared" si="39"/>
        <v>0.834195155723505</v>
      </c>
      <c r="R408" s="69">
        <f t="shared" si="40"/>
        <v>0.286666066083423</v>
      </c>
      <c r="S408" s="69">
        <f t="shared" si="41"/>
        <v>-0.1003</v>
      </c>
      <c r="T408" s="87">
        <v>0</v>
      </c>
      <c r="U408" s="54" t="s">
        <v>26</v>
      </c>
    </row>
    <row r="409" s="34" customFormat="1" spans="1:21">
      <c r="A409" s="47">
        <v>407</v>
      </c>
      <c r="B409" s="51">
        <v>105267</v>
      </c>
      <c r="C409" s="52" t="s">
        <v>152</v>
      </c>
      <c r="D409" s="51" t="s">
        <v>138</v>
      </c>
      <c r="E409" s="48" t="s">
        <v>21</v>
      </c>
      <c r="F409" s="55">
        <v>7.26</v>
      </c>
      <c r="G409" s="47" t="s">
        <v>144</v>
      </c>
      <c r="H409" s="50">
        <v>146</v>
      </c>
      <c r="I409" s="50">
        <v>7158.17</v>
      </c>
      <c r="J409" s="64">
        <f t="shared" si="36"/>
        <v>3287.031664</v>
      </c>
      <c r="K409" s="65">
        <v>0.4592</v>
      </c>
      <c r="L409" s="66">
        <v>113.366666666667</v>
      </c>
      <c r="M409" s="67">
        <v>6580.17766666667</v>
      </c>
      <c r="N409" s="67">
        <f t="shared" si="37"/>
        <v>2210.939696</v>
      </c>
      <c r="O409" s="68">
        <v>0.336</v>
      </c>
      <c r="P409" s="69">
        <f t="shared" si="38"/>
        <v>0.287856512790352</v>
      </c>
      <c r="Q409" s="69">
        <f t="shared" si="39"/>
        <v>0.0878384084158208</v>
      </c>
      <c r="R409" s="69">
        <f t="shared" si="40"/>
        <v>0.486712491501622</v>
      </c>
      <c r="S409" s="69">
        <f t="shared" si="41"/>
        <v>0.1232</v>
      </c>
      <c r="T409" s="129"/>
      <c r="U409" s="47"/>
    </row>
    <row r="410" s="34" customFormat="1" spans="1:21">
      <c r="A410" s="47">
        <v>408</v>
      </c>
      <c r="B410" s="51">
        <v>116773</v>
      </c>
      <c r="C410" s="52" t="s">
        <v>154</v>
      </c>
      <c r="D410" s="51" t="s">
        <v>138</v>
      </c>
      <c r="E410" s="48" t="s">
        <v>28</v>
      </c>
      <c r="F410" s="55">
        <v>7.6</v>
      </c>
      <c r="G410" s="47" t="s">
        <v>144</v>
      </c>
      <c r="H410" s="50">
        <v>81</v>
      </c>
      <c r="I410" s="50">
        <v>2306.69</v>
      </c>
      <c r="J410" s="64">
        <f t="shared" si="36"/>
        <v>767.205094</v>
      </c>
      <c r="K410" s="65">
        <v>0.3326</v>
      </c>
      <c r="L410" s="66">
        <v>69.4666666666667</v>
      </c>
      <c r="M410" s="67">
        <v>2894.43866666667</v>
      </c>
      <c r="N410" s="67">
        <f t="shared" si="37"/>
        <v>831.572228933334</v>
      </c>
      <c r="O410" s="68">
        <v>0.2873</v>
      </c>
      <c r="P410" s="69">
        <f t="shared" si="38"/>
        <v>0.166026871401151</v>
      </c>
      <c r="Q410" s="69">
        <f t="shared" si="39"/>
        <v>-0.203061365036123</v>
      </c>
      <c r="R410" s="69">
        <f t="shared" si="40"/>
        <v>-0.0774041420501725</v>
      </c>
      <c r="S410" s="69">
        <f t="shared" si="41"/>
        <v>0.0453</v>
      </c>
      <c r="T410" s="129"/>
      <c r="U410" s="47"/>
    </row>
    <row r="411" s="34" customFormat="1" spans="1:21">
      <c r="A411" s="47">
        <v>409</v>
      </c>
      <c r="B411" s="51">
        <v>116773</v>
      </c>
      <c r="C411" s="52" t="s">
        <v>154</v>
      </c>
      <c r="D411" s="51" t="s">
        <v>138</v>
      </c>
      <c r="E411" s="48" t="s">
        <v>28</v>
      </c>
      <c r="F411" s="55">
        <v>7.12</v>
      </c>
      <c r="G411" s="47" t="s">
        <v>144</v>
      </c>
      <c r="H411" s="50">
        <v>93</v>
      </c>
      <c r="I411" s="50">
        <v>3481.42</v>
      </c>
      <c r="J411" s="64">
        <f t="shared" si="36"/>
        <v>1008.915516</v>
      </c>
      <c r="K411" s="65">
        <v>0.2898</v>
      </c>
      <c r="L411" s="66">
        <v>69.4666666666667</v>
      </c>
      <c r="M411" s="67">
        <v>2894.43866666667</v>
      </c>
      <c r="N411" s="67">
        <f t="shared" si="37"/>
        <v>831.572228933334</v>
      </c>
      <c r="O411" s="68">
        <v>0.2873</v>
      </c>
      <c r="P411" s="69">
        <f t="shared" si="38"/>
        <v>0.338771593090211</v>
      </c>
      <c r="Q411" s="69">
        <f t="shared" si="39"/>
        <v>0.202796258940707</v>
      </c>
      <c r="R411" s="69">
        <f t="shared" si="40"/>
        <v>0.213262637803749</v>
      </c>
      <c r="S411" s="69">
        <f t="shared" si="41"/>
        <v>0.0025</v>
      </c>
      <c r="T411" s="129"/>
      <c r="U411" s="47"/>
    </row>
    <row r="412" s="34" customFormat="1" spans="1:21">
      <c r="A412" s="47">
        <v>410</v>
      </c>
      <c r="B412" s="51">
        <v>116773</v>
      </c>
      <c r="C412" s="52" t="s">
        <v>154</v>
      </c>
      <c r="D412" s="51" t="s">
        <v>138</v>
      </c>
      <c r="E412" s="48" t="s">
        <v>28</v>
      </c>
      <c r="F412" s="57">
        <v>7.19</v>
      </c>
      <c r="G412" s="47" t="s">
        <v>144</v>
      </c>
      <c r="H412" s="50">
        <v>98</v>
      </c>
      <c r="I412" s="50">
        <v>6476.69</v>
      </c>
      <c r="J412" s="64">
        <f t="shared" si="36"/>
        <v>1801.815158</v>
      </c>
      <c r="K412" s="65">
        <v>0.2782</v>
      </c>
      <c r="L412" s="66">
        <v>69.4666666666667</v>
      </c>
      <c r="M412" s="67">
        <v>2894.43866666667</v>
      </c>
      <c r="N412" s="67">
        <f t="shared" si="37"/>
        <v>831.572228933334</v>
      </c>
      <c r="O412" s="68">
        <v>0.2873</v>
      </c>
      <c r="P412" s="69">
        <f t="shared" si="38"/>
        <v>0.410748560460652</v>
      </c>
      <c r="Q412" s="75">
        <f t="shared" si="39"/>
        <v>1.23763248970785</v>
      </c>
      <c r="R412" s="69">
        <f t="shared" si="40"/>
        <v>1.16675725247728</v>
      </c>
      <c r="S412" s="69">
        <f t="shared" si="41"/>
        <v>-0.0091</v>
      </c>
      <c r="T412" s="87">
        <v>0</v>
      </c>
      <c r="U412" s="54" t="s">
        <v>26</v>
      </c>
    </row>
    <row r="413" s="34" customFormat="1" spans="1:21">
      <c r="A413" s="47">
        <v>411</v>
      </c>
      <c r="B413" s="51">
        <v>116773</v>
      </c>
      <c r="C413" s="52" t="s">
        <v>154</v>
      </c>
      <c r="D413" s="51" t="s">
        <v>138</v>
      </c>
      <c r="E413" s="48" t="s">
        <v>28</v>
      </c>
      <c r="F413" s="55">
        <v>7.26</v>
      </c>
      <c r="G413" s="47" t="s">
        <v>144</v>
      </c>
      <c r="H413" s="50">
        <v>80</v>
      </c>
      <c r="I413" s="50">
        <v>2040.55</v>
      </c>
      <c r="J413" s="64">
        <f t="shared" si="36"/>
        <v>281.18779</v>
      </c>
      <c r="K413" s="65">
        <v>0.1378</v>
      </c>
      <c r="L413" s="66">
        <v>69.4666666666667</v>
      </c>
      <c r="M413" s="67">
        <v>2894.43866666667</v>
      </c>
      <c r="N413" s="67">
        <f t="shared" si="37"/>
        <v>831.572228933334</v>
      </c>
      <c r="O413" s="68">
        <v>0.2873</v>
      </c>
      <c r="P413" s="69">
        <f t="shared" si="38"/>
        <v>0.151631477927063</v>
      </c>
      <c r="Q413" s="69">
        <f t="shared" si="39"/>
        <v>-0.295010109041293</v>
      </c>
      <c r="R413" s="69">
        <f t="shared" si="40"/>
        <v>-0.661860052300349</v>
      </c>
      <c r="S413" s="69">
        <f t="shared" si="41"/>
        <v>-0.1495</v>
      </c>
      <c r="T413" s="129"/>
      <c r="U413" s="47"/>
    </row>
    <row r="414" s="34" customFormat="1" spans="1:21">
      <c r="A414" s="47">
        <v>412</v>
      </c>
      <c r="B414" s="51">
        <v>116773</v>
      </c>
      <c r="C414" s="52" t="s">
        <v>154</v>
      </c>
      <c r="D414" s="51" t="s">
        <v>138</v>
      </c>
      <c r="E414" s="48" t="s">
        <v>28</v>
      </c>
      <c r="F414" s="55">
        <v>7.7</v>
      </c>
      <c r="G414" s="47" t="s">
        <v>144</v>
      </c>
      <c r="H414" s="50">
        <v>107</v>
      </c>
      <c r="I414" s="50">
        <v>2672.12</v>
      </c>
      <c r="J414" s="64">
        <f t="shared" si="36"/>
        <v>647.9891</v>
      </c>
      <c r="K414" s="65">
        <v>0.2425</v>
      </c>
      <c r="L414" s="66">
        <v>69.4666666666667</v>
      </c>
      <c r="M414" s="67">
        <v>2894.43866666667</v>
      </c>
      <c r="N414" s="67">
        <f t="shared" si="37"/>
        <v>831.572228933334</v>
      </c>
      <c r="O414" s="68">
        <v>0.2873</v>
      </c>
      <c r="P414" s="69">
        <f t="shared" si="38"/>
        <v>0.540307101727447</v>
      </c>
      <c r="Q414" s="69">
        <f t="shared" si="39"/>
        <v>-0.076808905722193</v>
      </c>
      <c r="R414" s="69">
        <f t="shared" si="40"/>
        <v>-0.220766305734883</v>
      </c>
      <c r="S414" s="69">
        <f t="shared" si="41"/>
        <v>-0.0448</v>
      </c>
      <c r="T414" s="129"/>
      <c r="U414" s="47"/>
    </row>
    <row r="415" s="34" customFormat="1" spans="1:21">
      <c r="A415" s="47">
        <v>413</v>
      </c>
      <c r="B415" s="51">
        <v>116773</v>
      </c>
      <c r="C415" s="52" t="s">
        <v>154</v>
      </c>
      <c r="D415" s="51" t="s">
        <v>138</v>
      </c>
      <c r="E415" s="48" t="s">
        <v>28</v>
      </c>
      <c r="F415" s="55">
        <v>7.14</v>
      </c>
      <c r="G415" s="47" t="s">
        <v>144</v>
      </c>
      <c r="H415" s="50">
        <v>76</v>
      </c>
      <c r="I415" s="50">
        <v>2864.99</v>
      </c>
      <c r="J415" s="64">
        <f t="shared" si="36"/>
        <v>855.486014</v>
      </c>
      <c r="K415" s="65">
        <v>0.2986</v>
      </c>
      <c r="L415" s="66">
        <v>69.4666666666667</v>
      </c>
      <c r="M415" s="67">
        <v>2894.43866666667</v>
      </c>
      <c r="N415" s="67">
        <f t="shared" si="37"/>
        <v>831.572228933334</v>
      </c>
      <c r="O415" s="68">
        <v>0.2873</v>
      </c>
      <c r="P415" s="69">
        <f t="shared" si="38"/>
        <v>0.0940499040307097</v>
      </c>
      <c r="Q415" s="69">
        <f t="shared" si="39"/>
        <v>-0.0101742237642867</v>
      </c>
      <c r="R415" s="69">
        <f t="shared" si="40"/>
        <v>0.02875731564213</v>
      </c>
      <c r="S415" s="69">
        <f t="shared" si="41"/>
        <v>0.0113</v>
      </c>
      <c r="T415" s="129"/>
      <c r="U415" s="47"/>
    </row>
    <row r="416" s="34" customFormat="1" spans="1:21">
      <c r="A416" s="47">
        <v>414</v>
      </c>
      <c r="B416" s="51">
        <v>116773</v>
      </c>
      <c r="C416" s="52" t="s">
        <v>154</v>
      </c>
      <c r="D416" s="51" t="s">
        <v>138</v>
      </c>
      <c r="E416" s="48" t="s">
        <v>28</v>
      </c>
      <c r="F416" s="55">
        <v>7.21</v>
      </c>
      <c r="G416" s="47" t="s">
        <v>144</v>
      </c>
      <c r="H416" s="50">
        <v>65</v>
      </c>
      <c r="I416" s="50">
        <v>2853.44</v>
      </c>
      <c r="J416" s="64">
        <f t="shared" si="36"/>
        <v>911.67408</v>
      </c>
      <c r="K416" s="65">
        <v>0.3195</v>
      </c>
      <c r="L416" s="66">
        <v>69.4666666666667</v>
      </c>
      <c r="M416" s="67">
        <v>2894.43866666667</v>
      </c>
      <c r="N416" s="67">
        <f t="shared" si="37"/>
        <v>831.572228933334</v>
      </c>
      <c r="O416" s="68">
        <v>0.2873</v>
      </c>
      <c r="P416" s="69">
        <f t="shared" si="38"/>
        <v>-0.0642994241842614</v>
      </c>
      <c r="Q416" s="69">
        <f t="shared" si="39"/>
        <v>-0.0141646348008077</v>
      </c>
      <c r="R416" s="69">
        <f t="shared" si="40"/>
        <v>0.0963257890050189</v>
      </c>
      <c r="S416" s="69">
        <f t="shared" si="41"/>
        <v>0.0322</v>
      </c>
      <c r="T416" s="129"/>
      <c r="U416" s="47"/>
    </row>
    <row r="417" s="34" customFormat="1" spans="1:21">
      <c r="A417" s="47">
        <v>415</v>
      </c>
      <c r="B417" s="51">
        <v>116773</v>
      </c>
      <c r="C417" s="52" t="s">
        <v>154</v>
      </c>
      <c r="D417" s="51" t="s">
        <v>138</v>
      </c>
      <c r="E417" s="48" t="s">
        <v>28</v>
      </c>
      <c r="F417" s="55">
        <v>7.28</v>
      </c>
      <c r="G417" s="47" t="s">
        <v>144</v>
      </c>
      <c r="H417" s="50">
        <v>67</v>
      </c>
      <c r="I417" s="50">
        <v>2661.26</v>
      </c>
      <c r="J417" s="64">
        <f t="shared" si="36"/>
        <v>910.683172</v>
      </c>
      <c r="K417" s="65">
        <v>0.3422</v>
      </c>
      <c r="L417" s="66">
        <v>69.4666666666667</v>
      </c>
      <c r="M417" s="67">
        <v>2894.43866666667</v>
      </c>
      <c r="N417" s="67">
        <f t="shared" si="37"/>
        <v>831.572228933334</v>
      </c>
      <c r="O417" s="68">
        <v>0.2873</v>
      </c>
      <c r="P417" s="69">
        <f t="shared" si="38"/>
        <v>-0.0355086372360849</v>
      </c>
      <c r="Q417" s="69">
        <f t="shared" si="39"/>
        <v>-0.0805609285669218</v>
      </c>
      <c r="R417" s="69">
        <f t="shared" si="40"/>
        <v>0.0951341811500152</v>
      </c>
      <c r="S417" s="69">
        <f t="shared" si="41"/>
        <v>0.0549</v>
      </c>
      <c r="T417" s="129"/>
      <c r="U417" s="47"/>
    </row>
    <row r="418" s="34" customFormat="1" spans="1:21">
      <c r="A418" s="47">
        <v>416</v>
      </c>
      <c r="B418" s="51">
        <v>117491</v>
      </c>
      <c r="C418" s="52" t="s">
        <v>155</v>
      </c>
      <c r="D418" s="51" t="s">
        <v>138</v>
      </c>
      <c r="E418" s="48" t="s">
        <v>24</v>
      </c>
      <c r="F418" s="55">
        <v>7.5</v>
      </c>
      <c r="G418" s="47" t="s">
        <v>156</v>
      </c>
      <c r="H418" s="50">
        <v>67</v>
      </c>
      <c r="I418" s="50">
        <v>5512.7</v>
      </c>
      <c r="J418" s="64">
        <f t="shared" si="36"/>
        <v>1428.89184</v>
      </c>
      <c r="K418" s="65">
        <v>0.2592</v>
      </c>
      <c r="L418" s="66">
        <v>72.3666666666667</v>
      </c>
      <c r="M418" s="67">
        <v>7829.447</v>
      </c>
      <c r="N418" s="67">
        <f t="shared" si="37"/>
        <v>1520.4786074</v>
      </c>
      <c r="O418" s="68">
        <v>0.1942</v>
      </c>
      <c r="P418" s="69">
        <f t="shared" si="38"/>
        <v>-0.0741593735605716</v>
      </c>
      <c r="Q418" s="69">
        <f t="shared" si="39"/>
        <v>-0.295901741208543</v>
      </c>
      <c r="R418" s="69">
        <f t="shared" si="40"/>
        <v>-0.0602354856913193</v>
      </c>
      <c r="S418" s="69">
        <f t="shared" si="41"/>
        <v>0.065</v>
      </c>
      <c r="T418" s="129"/>
      <c r="U418" s="47"/>
    </row>
    <row r="419" s="34" customFormat="1" spans="1:21">
      <c r="A419" s="47">
        <v>417</v>
      </c>
      <c r="B419" s="51">
        <v>117491</v>
      </c>
      <c r="C419" s="52" t="s">
        <v>155</v>
      </c>
      <c r="D419" s="51" t="s">
        <v>138</v>
      </c>
      <c r="E419" s="48" t="s">
        <v>24</v>
      </c>
      <c r="F419" s="55">
        <v>7.12</v>
      </c>
      <c r="G419" s="47" t="s">
        <v>156</v>
      </c>
      <c r="H419" s="50">
        <v>92</v>
      </c>
      <c r="I419" s="50">
        <v>6929.37</v>
      </c>
      <c r="J419" s="64">
        <f t="shared" si="36"/>
        <v>2024.068977</v>
      </c>
      <c r="K419" s="65">
        <v>0.2921</v>
      </c>
      <c r="L419" s="66">
        <v>72.3666666666667</v>
      </c>
      <c r="M419" s="67">
        <v>7829.447</v>
      </c>
      <c r="N419" s="67">
        <f t="shared" si="37"/>
        <v>1520.4786074</v>
      </c>
      <c r="O419" s="68">
        <v>0.1942</v>
      </c>
      <c r="P419" s="69">
        <f t="shared" si="38"/>
        <v>0.271303546752648</v>
      </c>
      <c r="Q419" s="69">
        <f t="shared" si="39"/>
        <v>-0.114960481883331</v>
      </c>
      <c r="R419" s="69">
        <f t="shared" si="40"/>
        <v>0.331205166024094</v>
      </c>
      <c r="S419" s="69">
        <f t="shared" si="41"/>
        <v>0.0979</v>
      </c>
      <c r="T419" s="129"/>
      <c r="U419" s="47"/>
    </row>
    <row r="420" s="34" customFormat="1" spans="1:21">
      <c r="A420" s="47">
        <v>418</v>
      </c>
      <c r="B420" s="51">
        <v>117491</v>
      </c>
      <c r="C420" s="52" t="s">
        <v>155</v>
      </c>
      <c r="D420" s="51" t="s">
        <v>138</v>
      </c>
      <c r="E420" s="48" t="s">
        <v>24</v>
      </c>
      <c r="F420" s="57">
        <v>7.19</v>
      </c>
      <c r="G420" s="47" t="s">
        <v>156</v>
      </c>
      <c r="H420" s="50">
        <v>103</v>
      </c>
      <c r="I420" s="50">
        <v>12253.42</v>
      </c>
      <c r="J420" s="64">
        <f t="shared" si="36"/>
        <v>2165.179314</v>
      </c>
      <c r="K420" s="65">
        <v>0.1767</v>
      </c>
      <c r="L420" s="66">
        <v>72.3666666666667</v>
      </c>
      <c r="M420" s="67">
        <v>7829.447</v>
      </c>
      <c r="N420" s="67">
        <f t="shared" si="37"/>
        <v>1520.4786074</v>
      </c>
      <c r="O420" s="68">
        <v>0.1942</v>
      </c>
      <c r="P420" s="69">
        <f t="shared" si="38"/>
        <v>0.423307231690465</v>
      </c>
      <c r="Q420" s="75">
        <f t="shared" si="39"/>
        <v>0.565042844022062</v>
      </c>
      <c r="R420" s="69">
        <f t="shared" si="40"/>
        <v>0.424011691754368</v>
      </c>
      <c r="S420" s="69">
        <f t="shared" si="41"/>
        <v>-0.0175</v>
      </c>
      <c r="T420" s="87">
        <v>0</v>
      </c>
      <c r="U420" s="54" t="s">
        <v>26</v>
      </c>
    </row>
    <row r="421" s="34" customFormat="1" spans="1:21">
      <c r="A421" s="47">
        <v>419</v>
      </c>
      <c r="B421" s="51">
        <v>117491</v>
      </c>
      <c r="C421" s="52" t="s">
        <v>155</v>
      </c>
      <c r="D421" s="51" t="s">
        <v>138</v>
      </c>
      <c r="E421" s="48" t="s">
        <v>24</v>
      </c>
      <c r="F421" s="55">
        <v>7.26</v>
      </c>
      <c r="G421" s="47" t="s">
        <v>156</v>
      </c>
      <c r="H421" s="50">
        <v>109</v>
      </c>
      <c r="I421" s="50">
        <v>9695.82</v>
      </c>
      <c r="J421" s="64">
        <f t="shared" si="36"/>
        <v>1933.346508</v>
      </c>
      <c r="K421" s="65">
        <v>0.1994</v>
      </c>
      <c r="L421" s="66">
        <v>72.3666666666667</v>
      </c>
      <c r="M421" s="67">
        <v>7829.447</v>
      </c>
      <c r="N421" s="67">
        <f t="shared" si="37"/>
        <v>1520.4786074</v>
      </c>
      <c r="O421" s="68">
        <v>0.1942</v>
      </c>
      <c r="P421" s="69">
        <f t="shared" si="38"/>
        <v>0.506218332565637</v>
      </c>
      <c r="Q421" s="75">
        <f t="shared" si="39"/>
        <v>0.238378649220053</v>
      </c>
      <c r="R421" s="69">
        <f t="shared" si="40"/>
        <v>0.271538118715132</v>
      </c>
      <c r="S421" s="69">
        <f t="shared" si="41"/>
        <v>0.00520000000000001</v>
      </c>
      <c r="T421" s="87">
        <f>(J421-N421)*0.1</f>
        <v>41.28679006</v>
      </c>
      <c r="U421" s="47"/>
    </row>
    <row r="422" s="34" customFormat="1" spans="1:21">
      <c r="A422" s="47">
        <v>420</v>
      </c>
      <c r="B422" s="51">
        <v>117491</v>
      </c>
      <c r="C422" s="52" t="s">
        <v>155</v>
      </c>
      <c r="D422" s="51" t="s">
        <v>138</v>
      </c>
      <c r="E422" s="48" t="s">
        <v>24</v>
      </c>
      <c r="F422" s="55">
        <v>7.1</v>
      </c>
      <c r="G422" s="47" t="s">
        <v>156</v>
      </c>
      <c r="H422" s="50">
        <v>70</v>
      </c>
      <c r="I422" s="50">
        <v>6090.95</v>
      </c>
      <c r="J422" s="64">
        <f t="shared" si="36"/>
        <v>1365.59099</v>
      </c>
      <c r="K422" s="65">
        <v>0.2242</v>
      </c>
      <c r="L422" s="66">
        <v>72.3666666666667</v>
      </c>
      <c r="M422" s="67">
        <v>7829.447</v>
      </c>
      <c r="N422" s="67">
        <f t="shared" si="37"/>
        <v>1520.4786074</v>
      </c>
      <c r="O422" s="68">
        <v>0.1942</v>
      </c>
      <c r="P422" s="69">
        <f t="shared" si="38"/>
        <v>-0.0327038231229853</v>
      </c>
      <c r="Q422" s="69">
        <f t="shared" si="39"/>
        <v>-0.222045950371719</v>
      </c>
      <c r="R422" s="69">
        <f t="shared" si="40"/>
        <v>-0.101867672880223</v>
      </c>
      <c r="S422" s="69">
        <f t="shared" si="41"/>
        <v>0.03</v>
      </c>
      <c r="T422" s="129"/>
      <c r="U422" s="47"/>
    </row>
    <row r="423" s="34" customFormat="1" spans="1:21">
      <c r="A423" s="47">
        <v>421</v>
      </c>
      <c r="B423" s="51">
        <v>117491</v>
      </c>
      <c r="C423" s="52" t="s">
        <v>155</v>
      </c>
      <c r="D423" s="51" t="s">
        <v>138</v>
      </c>
      <c r="E423" s="48" t="s">
        <v>24</v>
      </c>
      <c r="F423" s="55">
        <v>7.8</v>
      </c>
      <c r="G423" s="47" t="s">
        <v>156</v>
      </c>
      <c r="H423" s="50">
        <v>86</v>
      </c>
      <c r="I423" s="50">
        <v>7005.11</v>
      </c>
      <c r="J423" s="64">
        <f t="shared" si="36"/>
        <v>1547.428799</v>
      </c>
      <c r="K423" s="65">
        <v>0.2209</v>
      </c>
      <c r="L423" s="66">
        <v>72.3666666666667</v>
      </c>
      <c r="M423" s="67">
        <v>7829.447</v>
      </c>
      <c r="N423" s="67">
        <f t="shared" si="37"/>
        <v>1520.4786074</v>
      </c>
      <c r="O423" s="68">
        <v>0.1942</v>
      </c>
      <c r="P423" s="69">
        <f t="shared" si="38"/>
        <v>0.188392445877475</v>
      </c>
      <c r="Q423" s="69">
        <f t="shared" si="39"/>
        <v>-0.105286746305327</v>
      </c>
      <c r="R423" s="69">
        <f t="shared" si="40"/>
        <v>0.0177248081418812</v>
      </c>
      <c r="S423" s="69">
        <f t="shared" si="41"/>
        <v>0.0267</v>
      </c>
      <c r="T423" s="129"/>
      <c r="U423" s="47"/>
    </row>
    <row r="424" s="34" customFormat="1" spans="1:21">
      <c r="A424" s="47">
        <v>422</v>
      </c>
      <c r="B424" s="51">
        <v>117491</v>
      </c>
      <c r="C424" s="52" t="s">
        <v>155</v>
      </c>
      <c r="D424" s="51" t="s">
        <v>138</v>
      </c>
      <c r="E424" s="48" t="s">
        <v>24</v>
      </c>
      <c r="F424" s="55">
        <v>7.15</v>
      </c>
      <c r="G424" s="47" t="s">
        <v>156</v>
      </c>
      <c r="H424" s="50">
        <v>60</v>
      </c>
      <c r="I424" s="50">
        <v>4460.89</v>
      </c>
      <c r="J424" s="64">
        <f t="shared" si="36"/>
        <v>1049.647417</v>
      </c>
      <c r="K424" s="65">
        <v>0.2353</v>
      </c>
      <c r="L424" s="66">
        <v>72.3666666666667</v>
      </c>
      <c r="M424" s="67">
        <v>7829.447</v>
      </c>
      <c r="N424" s="67">
        <f t="shared" si="37"/>
        <v>1520.4786074</v>
      </c>
      <c r="O424" s="68">
        <v>0.1942</v>
      </c>
      <c r="P424" s="69">
        <f t="shared" si="38"/>
        <v>-0.170888991248273</v>
      </c>
      <c r="Q424" s="69">
        <f t="shared" si="39"/>
        <v>-0.430242008152044</v>
      </c>
      <c r="R424" s="69">
        <f t="shared" si="40"/>
        <v>-0.309659858487003</v>
      </c>
      <c r="S424" s="69">
        <f t="shared" si="41"/>
        <v>0.0411</v>
      </c>
      <c r="T424" s="129"/>
      <c r="U424" s="47"/>
    </row>
    <row r="425" s="34" customFormat="1" spans="1:21">
      <c r="A425" s="47">
        <v>423</v>
      </c>
      <c r="B425" s="51">
        <v>117491</v>
      </c>
      <c r="C425" s="52" t="s">
        <v>155</v>
      </c>
      <c r="D425" s="51" t="s">
        <v>138</v>
      </c>
      <c r="E425" s="48" t="s">
        <v>24</v>
      </c>
      <c r="F425" s="57">
        <v>7.22</v>
      </c>
      <c r="G425" s="47" t="s">
        <v>156</v>
      </c>
      <c r="H425" s="50">
        <v>111</v>
      </c>
      <c r="I425" s="50">
        <v>15983.32</v>
      </c>
      <c r="J425" s="64">
        <f t="shared" si="36"/>
        <v>2875.399268</v>
      </c>
      <c r="K425" s="65">
        <v>0.1799</v>
      </c>
      <c r="L425" s="66">
        <v>72.3666666666667</v>
      </c>
      <c r="M425" s="67">
        <v>7829.447</v>
      </c>
      <c r="N425" s="67">
        <f t="shared" si="37"/>
        <v>1520.4786074</v>
      </c>
      <c r="O425" s="68">
        <v>0.1942</v>
      </c>
      <c r="P425" s="69">
        <f t="shared" si="38"/>
        <v>0.533855366190695</v>
      </c>
      <c r="Q425" s="75">
        <f t="shared" si="39"/>
        <v>1.04143664297108</v>
      </c>
      <c r="R425" s="69">
        <f t="shared" si="40"/>
        <v>0.891114583267237</v>
      </c>
      <c r="S425" s="69">
        <f t="shared" si="41"/>
        <v>-0.0143</v>
      </c>
      <c r="T425" s="87">
        <v>0</v>
      </c>
      <c r="U425" s="54" t="s">
        <v>26</v>
      </c>
    </row>
    <row r="426" s="34" customFormat="1" spans="1:21">
      <c r="A426" s="47">
        <v>424</v>
      </c>
      <c r="B426" s="51">
        <v>117491</v>
      </c>
      <c r="C426" s="52" t="s">
        <v>155</v>
      </c>
      <c r="D426" s="51" t="s">
        <v>138</v>
      </c>
      <c r="E426" s="48" t="s">
        <v>24</v>
      </c>
      <c r="F426" s="55">
        <v>7.29</v>
      </c>
      <c r="G426" s="47" t="s">
        <v>156</v>
      </c>
      <c r="H426" s="50">
        <v>93</v>
      </c>
      <c r="I426" s="50">
        <v>9919.55</v>
      </c>
      <c r="J426" s="64">
        <f t="shared" si="36"/>
        <v>2042.435345</v>
      </c>
      <c r="K426" s="65">
        <v>0.2059</v>
      </c>
      <c r="L426" s="66">
        <v>72.3666666666667</v>
      </c>
      <c r="M426" s="67">
        <v>7829.447</v>
      </c>
      <c r="N426" s="67">
        <f t="shared" si="37"/>
        <v>1520.4786074</v>
      </c>
      <c r="O426" s="68">
        <v>0.1942</v>
      </c>
      <c r="P426" s="69">
        <f t="shared" si="38"/>
        <v>0.285122063565177</v>
      </c>
      <c r="Q426" s="75">
        <f t="shared" si="39"/>
        <v>0.266954102888748</v>
      </c>
      <c r="R426" s="69">
        <f t="shared" si="40"/>
        <v>0.343284499406762</v>
      </c>
      <c r="S426" s="69">
        <f t="shared" si="41"/>
        <v>0.0117</v>
      </c>
      <c r="T426" s="87">
        <f>(J426-N426)*0.1</f>
        <v>52.19567376</v>
      </c>
      <c r="U426" s="47"/>
    </row>
    <row r="427" s="34" customFormat="1" spans="1:21">
      <c r="A427" s="47">
        <v>425</v>
      </c>
      <c r="B427" s="51">
        <v>118151</v>
      </c>
      <c r="C427" s="52" t="s">
        <v>157</v>
      </c>
      <c r="D427" s="51" t="s">
        <v>138</v>
      </c>
      <c r="E427" s="48" t="s">
        <v>28</v>
      </c>
      <c r="F427" s="55">
        <v>7.5</v>
      </c>
      <c r="G427" s="47" t="s">
        <v>144</v>
      </c>
      <c r="H427" s="50">
        <v>100</v>
      </c>
      <c r="I427" s="50">
        <v>2351.82</v>
      </c>
      <c r="J427" s="64">
        <f t="shared" si="36"/>
        <v>503.054298</v>
      </c>
      <c r="K427" s="65">
        <v>0.2139</v>
      </c>
      <c r="L427" s="66">
        <v>65.3</v>
      </c>
      <c r="M427" s="67">
        <v>2409.98</v>
      </c>
      <c r="N427" s="67">
        <f t="shared" si="37"/>
        <v>517.663704</v>
      </c>
      <c r="O427" s="68">
        <v>0.2148</v>
      </c>
      <c r="P427" s="69">
        <f t="shared" si="38"/>
        <v>0.531393568147014</v>
      </c>
      <c r="Q427" s="69">
        <f t="shared" si="39"/>
        <v>-0.0241329803566834</v>
      </c>
      <c r="R427" s="69">
        <f t="shared" si="40"/>
        <v>-0.0282218086512781</v>
      </c>
      <c r="S427" s="69">
        <f t="shared" si="41"/>
        <v>-0.000899999999999984</v>
      </c>
      <c r="T427" s="129"/>
      <c r="U427" s="47"/>
    </row>
    <row r="428" s="34" customFormat="1" spans="1:21">
      <c r="A428" s="47">
        <v>426</v>
      </c>
      <c r="B428" s="51">
        <v>118151</v>
      </c>
      <c r="C428" s="52" t="s">
        <v>157</v>
      </c>
      <c r="D428" s="51" t="s">
        <v>138</v>
      </c>
      <c r="E428" s="48" t="s">
        <v>28</v>
      </c>
      <c r="F428" s="55">
        <v>7.12</v>
      </c>
      <c r="G428" s="47" t="s">
        <v>144</v>
      </c>
      <c r="H428" s="50">
        <v>101</v>
      </c>
      <c r="I428" s="50">
        <v>3142.49</v>
      </c>
      <c r="J428" s="64">
        <f t="shared" si="36"/>
        <v>708.317246</v>
      </c>
      <c r="K428" s="65">
        <v>0.2254</v>
      </c>
      <c r="L428" s="66">
        <v>65.3</v>
      </c>
      <c r="M428" s="67">
        <v>2409.98</v>
      </c>
      <c r="N428" s="67">
        <f t="shared" si="37"/>
        <v>517.663704</v>
      </c>
      <c r="O428" s="68">
        <v>0.2148</v>
      </c>
      <c r="P428" s="69">
        <f t="shared" si="38"/>
        <v>0.546707503828484</v>
      </c>
      <c r="Q428" s="69">
        <f t="shared" si="39"/>
        <v>0.303948580486145</v>
      </c>
      <c r="R428" s="69">
        <f t="shared" si="40"/>
        <v>0.368296136133972</v>
      </c>
      <c r="S428" s="69">
        <f t="shared" si="41"/>
        <v>0.0106</v>
      </c>
      <c r="T428" s="129"/>
      <c r="U428" s="47"/>
    </row>
    <row r="429" s="34" customFormat="1" spans="1:21">
      <c r="A429" s="47">
        <v>427</v>
      </c>
      <c r="B429" s="51">
        <v>118151</v>
      </c>
      <c r="C429" s="52" t="s">
        <v>157</v>
      </c>
      <c r="D429" s="51" t="s">
        <v>138</v>
      </c>
      <c r="E429" s="48" t="s">
        <v>28</v>
      </c>
      <c r="F429" s="57">
        <v>7.19</v>
      </c>
      <c r="G429" s="47" t="s">
        <v>144</v>
      </c>
      <c r="H429" s="50">
        <v>114</v>
      </c>
      <c r="I429" s="50">
        <v>5595.47</v>
      </c>
      <c r="J429" s="64">
        <f t="shared" si="36"/>
        <v>1029.56648</v>
      </c>
      <c r="K429" s="65">
        <v>0.184</v>
      </c>
      <c r="L429" s="66">
        <v>65.3</v>
      </c>
      <c r="M429" s="67">
        <v>2409.98</v>
      </c>
      <c r="N429" s="67">
        <f t="shared" si="37"/>
        <v>517.663704</v>
      </c>
      <c r="O429" s="68">
        <v>0.2148</v>
      </c>
      <c r="P429" s="69">
        <f t="shared" si="38"/>
        <v>0.745788667687596</v>
      </c>
      <c r="Q429" s="75">
        <f t="shared" si="39"/>
        <v>1.3217910522079</v>
      </c>
      <c r="R429" s="69">
        <f t="shared" si="40"/>
        <v>0.988871292394106</v>
      </c>
      <c r="S429" s="69">
        <f t="shared" si="41"/>
        <v>-0.0308</v>
      </c>
      <c r="T429" s="87">
        <v>0</v>
      </c>
      <c r="U429" s="54" t="s">
        <v>26</v>
      </c>
    </row>
    <row r="430" s="34" customFormat="1" spans="1:21">
      <c r="A430" s="47">
        <v>428</v>
      </c>
      <c r="B430" s="51">
        <v>118151</v>
      </c>
      <c r="C430" s="52" t="s">
        <v>157</v>
      </c>
      <c r="D430" s="51" t="s">
        <v>138</v>
      </c>
      <c r="E430" s="48" t="s">
        <v>28</v>
      </c>
      <c r="F430" s="55">
        <v>7.26</v>
      </c>
      <c r="G430" s="47" t="s">
        <v>144</v>
      </c>
      <c r="H430" s="50">
        <v>117</v>
      </c>
      <c r="I430" s="50">
        <v>2666.47</v>
      </c>
      <c r="J430" s="64">
        <f t="shared" si="36"/>
        <v>696.481964</v>
      </c>
      <c r="K430" s="65">
        <v>0.2612</v>
      </c>
      <c r="L430" s="66">
        <v>65.3</v>
      </c>
      <c r="M430" s="67">
        <v>2409.98</v>
      </c>
      <c r="N430" s="67">
        <f t="shared" si="37"/>
        <v>517.663704</v>
      </c>
      <c r="O430" s="68">
        <v>0.2148</v>
      </c>
      <c r="P430" s="69">
        <f t="shared" si="38"/>
        <v>0.791730474732006</v>
      </c>
      <c r="Q430" s="69">
        <f t="shared" si="39"/>
        <v>0.106428269114266</v>
      </c>
      <c r="R430" s="69">
        <f t="shared" si="40"/>
        <v>0.345433258345654</v>
      </c>
      <c r="S430" s="69">
        <f t="shared" si="41"/>
        <v>0.0464</v>
      </c>
      <c r="T430" s="129"/>
      <c r="U430" s="47"/>
    </row>
    <row r="431" s="34" customFormat="1" spans="1:21">
      <c r="A431" s="47">
        <v>429</v>
      </c>
      <c r="B431" s="51">
        <v>118151</v>
      </c>
      <c r="C431" s="52" t="s">
        <v>157</v>
      </c>
      <c r="D431" s="51" t="s">
        <v>138</v>
      </c>
      <c r="E431" s="48" t="s">
        <v>28</v>
      </c>
      <c r="F431" s="55">
        <v>7.1</v>
      </c>
      <c r="G431" s="47" t="s">
        <v>144</v>
      </c>
      <c r="H431" s="50">
        <v>76</v>
      </c>
      <c r="I431" s="50">
        <v>2935.48</v>
      </c>
      <c r="J431" s="64">
        <f t="shared" si="36"/>
        <v>820.46666</v>
      </c>
      <c r="K431" s="65">
        <v>0.2795</v>
      </c>
      <c r="L431" s="66">
        <v>65.3</v>
      </c>
      <c r="M431" s="67">
        <v>2409.98</v>
      </c>
      <c r="N431" s="67">
        <f t="shared" si="37"/>
        <v>517.663704</v>
      </c>
      <c r="O431" s="68">
        <v>0.2148</v>
      </c>
      <c r="P431" s="69">
        <f t="shared" si="38"/>
        <v>0.163859111791731</v>
      </c>
      <c r="Q431" s="69">
        <f t="shared" si="39"/>
        <v>0.218051602087984</v>
      </c>
      <c r="R431" s="69">
        <f t="shared" si="40"/>
        <v>0.584941446850985</v>
      </c>
      <c r="S431" s="69">
        <f t="shared" si="41"/>
        <v>0.0647</v>
      </c>
      <c r="T431" s="129"/>
      <c r="U431" s="47"/>
    </row>
    <row r="432" s="34" customFormat="1" spans="1:21">
      <c r="A432" s="47">
        <v>430</v>
      </c>
      <c r="B432" s="51">
        <v>118151</v>
      </c>
      <c r="C432" s="52" t="s">
        <v>157</v>
      </c>
      <c r="D432" s="51" t="s">
        <v>138</v>
      </c>
      <c r="E432" s="48" t="s">
        <v>28</v>
      </c>
      <c r="F432" s="55">
        <v>7.8</v>
      </c>
      <c r="G432" s="47" t="s">
        <v>144</v>
      </c>
      <c r="H432" s="50">
        <v>59</v>
      </c>
      <c r="I432" s="50">
        <v>3785.77</v>
      </c>
      <c r="J432" s="64">
        <f t="shared" si="36"/>
        <v>527.357761</v>
      </c>
      <c r="K432" s="65">
        <v>0.1393</v>
      </c>
      <c r="L432" s="66">
        <v>65.3</v>
      </c>
      <c r="M432" s="67">
        <v>2409.98</v>
      </c>
      <c r="N432" s="67">
        <f t="shared" si="37"/>
        <v>517.663704</v>
      </c>
      <c r="O432" s="68">
        <v>0.2148</v>
      </c>
      <c r="P432" s="69">
        <f t="shared" si="38"/>
        <v>-0.0964777947932618</v>
      </c>
      <c r="Q432" s="69">
        <f t="shared" si="39"/>
        <v>0.57087195744363</v>
      </c>
      <c r="R432" s="69">
        <f t="shared" si="40"/>
        <v>0.018726553407345</v>
      </c>
      <c r="S432" s="69">
        <f t="shared" si="41"/>
        <v>-0.0755</v>
      </c>
      <c r="T432" s="129"/>
      <c r="U432" s="47"/>
    </row>
    <row r="433" s="34" customFormat="1" spans="1:21">
      <c r="A433" s="47">
        <v>431</v>
      </c>
      <c r="B433" s="51">
        <v>118151</v>
      </c>
      <c r="C433" s="52" t="s">
        <v>157</v>
      </c>
      <c r="D433" s="51" t="s">
        <v>138</v>
      </c>
      <c r="E433" s="48" t="s">
        <v>28</v>
      </c>
      <c r="F433" s="55">
        <v>7.15</v>
      </c>
      <c r="G433" s="47" t="s">
        <v>144</v>
      </c>
      <c r="H433" s="50">
        <v>72</v>
      </c>
      <c r="I433" s="50">
        <v>2270.89</v>
      </c>
      <c r="J433" s="64">
        <f t="shared" si="36"/>
        <v>506.40847</v>
      </c>
      <c r="K433" s="65">
        <v>0.223</v>
      </c>
      <c r="L433" s="66">
        <v>65.3</v>
      </c>
      <c r="M433" s="67">
        <v>2409.98</v>
      </c>
      <c r="N433" s="67">
        <f t="shared" si="37"/>
        <v>517.663704</v>
      </c>
      <c r="O433" s="68">
        <v>0.2148</v>
      </c>
      <c r="P433" s="69">
        <f t="shared" si="38"/>
        <v>0.10260336906585</v>
      </c>
      <c r="Q433" s="69">
        <f t="shared" si="39"/>
        <v>-0.0577141719018416</v>
      </c>
      <c r="R433" s="69">
        <f t="shared" si="40"/>
        <v>-0.0217423665461389</v>
      </c>
      <c r="S433" s="69">
        <f t="shared" si="41"/>
        <v>0.00820000000000001</v>
      </c>
      <c r="T433" s="129"/>
      <c r="U433" s="47"/>
    </row>
    <row r="434" s="34" customFormat="1" spans="1:21">
      <c r="A434" s="47">
        <v>432</v>
      </c>
      <c r="B434" s="51">
        <v>118151</v>
      </c>
      <c r="C434" s="52" t="s">
        <v>157</v>
      </c>
      <c r="D434" s="51" t="s">
        <v>138</v>
      </c>
      <c r="E434" s="48" t="s">
        <v>28</v>
      </c>
      <c r="F434" s="57">
        <v>7.22</v>
      </c>
      <c r="G434" s="47" t="s">
        <v>144</v>
      </c>
      <c r="H434" s="50">
        <v>99</v>
      </c>
      <c r="I434" s="50">
        <v>3483</v>
      </c>
      <c r="J434" s="64">
        <f t="shared" si="36"/>
        <v>591.0651</v>
      </c>
      <c r="K434" s="65">
        <v>0.1697</v>
      </c>
      <c r="L434" s="66">
        <v>65.3</v>
      </c>
      <c r="M434" s="67">
        <v>2409.98</v>
      </c>
      <c r="N434" s="67">
        <f t="shared" si="37"/>
        <v>517.663704</v>
      </c>
      <c r="O434" s="68">
        <v>0.2148</v>
      </c>
      <c r="P434" s="69">
        <f t="shared" si="38"/>
        <v>0.516079632465544</v>
      </c>
      <c r="Q434" s="75">
        <f t="shared" si="39"/>
        <v>0.445240209462319</v>
      </c>
      <c r="R434" s="69">
        <f t="shared" si="40"/>
        <v>0.141793591926236</v>
      </c>
      <c r="S434" s="69">
        <f t="shared" si="41"/>
        <v>-0.0451</v>
      </c>
      <c r="T434" s="87">
        <v>0</v>
      </c>
      <c r="U434" s="54" t="s">
        <v>26</v>
      </c>
    </row>
    <row r="435" s="34" customFormat="1" spans="1:21">
      <c r="A435" s="47">
        <v>433</v>
      </c>
      <c r="B435" s="51">
        <v>118151</v>
      </c>
      <c r="C435" s="52" t="s">
        <v>157</v>
      </c>
      <c r="D435" s="51" t="s">
        <v>138</v>
      </c>
      <c r="E435" s="48" t="s">
        <v>28</v>
      </c>
      <c r="F435" s="55">
        <v>7.29</v>
      </c>
      <c r="G435" s="47" t="s">
        <v>144</v>
      </c>
      <c r="H435" s="50">
        <v>83</v>
      </c>
      <c r="I435" s="50">
        <v>2704.97</v>
      </c>
      <c r="J435" s="64">
        <f t="shared" si="36"/>
        <v>814.19597</v>
      </c>
      <c r="K435" s="65">
        <v>0.301</v>
      </c>
      <c r="L435" s="66">
        <v>65.3</v>
      </c>
      <c r="M435" s="67">
        <v>2409.98</v>
      </c>
      <c r="N435" s="67">
        <f t="shared" si="37"/>
        <v>517.663704</v>
      </c>
      <c r="O435" s="68">
        <v>0.2148</v>
      </c>
      <c r="P435" s="69">
        <f t="shared" si="38"/>
        <v>0.271056661562022</v>
      </c>
      <c r="Q435" s="69">
        <f t="shared" si="39"/>
        <v>0.122403505423281</v>
      </c>
      <c r="R435" s="69">
        <f t="shared" si="40"/>
        <v>0.572828003409719</v>
      </c>
      <c r="S435" s="69">
        <f t="shared" si="41"/>
        <v>0.0862</v>
      </c>
      <c r="T435" s="129"/>
      <c r="U435" s="47"/>
    </row>
    <row r="436" s="34" customFormat="1" spans="1:21">
      <c r="A436" s="47">
        <v>434</v>
      </c>
      <c r="B436" s="77">
        <v>108656</v>
      </c>
      <c r="C436" s="79" t="s">
        <v>158</v>
      </c>
      <c r="D436" s="14" t="s">
        <v>159</v>
      </c>
      <c r="E436" s="48" t="s">
        <v>21</v>
      </c>
      <c r="F436" s="47">
        <v>7.6</v>
      </c>
      <c r="G436" s="47" t="s">
        <v>156</v>
      </c>
      <c r="H436" s="50">
        <v>67</v>
      </c>
      <c r="I436" s="50">
        <v>5964.19</v>
      </c>
      <c r="J436" s="64">
        <f t="shared" si="36"/>
        <v>1361.028158</v>
      </c>
      <c r="K436" s="65">
        <v>0.2282</v>
      </c>
      <c r="L436" s="91">
        <v>48</v>
      </c>
      <c r="M436" s="91">
        <v>4815.18</v>
      </c>
      <c r="N436" s="67">
        <f t="shared" si="37"/>
        <v>1187.904906</v>
      </c>
      <c r="O436" s="68">
        <v>0.2467</v>
      </c>
      <c r="P436" s="69">
        <f t="shared" si="38"/>
        <v>0.395833333333333</v>
      </c>
      <c r="Q436" s="69">
        <f t="shared" si="39"/>
        <v>0.238622439867253</v>
      </c>
      <c r="R436" s="69">
        <f t="shared" si="40"/>
        <v>0.145738308786815</v>
      </c>
      <c r="S436" s="69">
        <f t="shared" si="41"/>
        <v>-0.0185</v>
      </c>
      <c r="T436" s="129"/>
      <c r="U436" s="47"/>
    </row>
    <row r="437" s="34" customFormat="1" spans="1:21">
      <c r="A437" s="47">
        <v>435</v>
      </c>
      <c r="B437" s="77">
        <v>108656</v>
      </c>
      <c r="C437" s="79" t="s">
        <v>158</v>
      </c>
      <c r="D437" s="14" t="s">
        <v>159</v>
      </c>
      <c r="E437" s="48" t="s">
        <v>21</v>
      </c>
      <c r="F437" s="47">
        <v>7.13</v>
      </c>
      <c r="G437" s="47" t="s">
        <v>156</v>
      </c>
      <c r="H437" s="50">
        <v>42</v>
      </c>
      <c r="I437" s="50">
        <v>5445.82</v>
      </c>
      <c r="J437" s="64">
        <f t="shared" si="36"/>
        <v>1191.000834</v>
      </c>
      <c r="K437" s="65">
        <v>0.2187</v>
      </c>
      <c r="L437" s="91">
        <v>48</v>
      </c>
      <c r="M437" s="91">
        <v>4815.18</v>
      </c>
      <c r="N437" s="67">
        <f t="shared" si="37"/>
        <v>1187.904906</v>
      </c>
      <c r="O437" s="68">
        <v>0.2467</v>
      </c>
      <c r="P437" s="69">
        <f t="shared" si="38"/>
        <v>-0.125</v>
      </c>
      <c r="Q437" s="69">
        <f t="shared" si="39"/>
        <v>0.130969143417276</v>
      </c>
      <c r="R437" s="69">
        <f t="shared" si="40"/>
        <v>0.0026062086151532</v>
      </c>
      <c r="S437" s="69">
        <f t="shared" si="41"/>
        <v>-0.028</v>
      </c>
      <c r="T437" s="129"/>
      <c r="U437" s="47"/>
    </row>
    <row r="438" s="34" customFormat="1" spans="1:21">
      <c r="A438" s="47">
        <v>436</v>
      </c>
      <c r="B438" s="77">
        <v>108656</v>
      </c>
      <c r="C438" s="79" t="s">
        <v>158</v>
      </c>
      <c r="D438" s="14" t="s">
        <v>159</v>
      </c>
      <c r="E438" s="48" t="s">
        <v>21</v>
      </c>
      <c r="F438" s="87">
        <v>7.2</v>
      </c>
      <c r="G438" s="47" t="s">
        <v>156</v>
      </c>
      <c r="H438" s="50">
        <v>87</v>
      </c>
      <c r="I438" s="50">
        <v>11688.01</v>
      </c>
      <c r="J438" s="64">
        <f t="shared" si="36"/>
        <v>1183.995413</v>
      </c>
      <c r="K438" s="65">
        <v>0.1013</v>
      </c>
      <c r="L438" s="91">
        <v>48</v>
      </c>
      <c r="M438" s="91">
        <v>4815.18</v>
      </c>
      <c r="N438" s="67">
        <f t="shared" si="37"/>
        <v>1187.904906</v>
      </c>
      <c r="O438" s="68">
        <v>0.2467</v>
      </c>
      <c r="P438" s="69">
        <f t="shared" si="38"/>
        <v>0.8125</v>
      </c>
      <c r="Q438" s="75">
        <f t="shared" si="39"/>
        <v>1.42732566591488</v>
      </c>
      <c r="R438" s="69">
        <f t="shared" si="40"/>
        <v>-0.00329108245976036</v>
      </c>
      <c r="S438" s="69">
        <f t="shared" si="41"/>
        <v>-0.1454</v>
      </c>
      <c r="T438" s="87">
        <v>0</v>
      </c>
      <c r="U438" s="54" t="s">
        <v>26</v>
      </c>
    </row>
    <row r="439" s="34" customFormat="1" spans="1:21">
      <c r="A439" s="47">
        <v>437</v>
      </c>
      <c r="B439" s="77">
        <v>108656</v>
      </c>
      <c r="C439" s="79" t="s">
        <v>158</v>
      </c>
      <c r="D439" s="14" t="s">
        <v>159</v>
      </c>
      <c r="E439" s="48" t="s">
        <v>21</v>
      </c>
      <c r="F439" s="47">
        <v>7.27</v>
      </c>
      <c r="G439" s="47" t="s">
        <v>156</v>
      </c>
      <c r="H439" s="50">
        <v>58</v>
      </c>
      <c r="I439" s="50">
        <v>7306.24</v>
      </c>
      <c r="J439" s="64">
        <f t="shared" si="36"/>
        <v>2191.872</v>
      </c>
      <c r="K439" s="82">
        <v>0.3</v>
      </c>
      <c r="L439" s="91">
        <v>48</v>
      </c>
      <c r="M439" s="91">
        <v>4815.18</v>
      </c>
      <c r="N439" s="67">
        <f t="shared" si="37"/>
        <v>1187.904906</v>
      </c>
      <c r="O439" s="68">
        <v>0.2467</v>
      </c>
      <c r="P439" s="69">
        <f t="shared" si="38"/>
        <v>0.208333333333333</v>
      </c>
      <c r="Q439" s="75">
        <f t="shared" si="39"/>
        <v>0.51733476214804</v>
      </c>
      <c r="R439" s="69">
        <f t="shared" si="40"/>
        <v>0.84515779750471</v>
      </c>
      <c r="S439" s="69">
        <f t="shared" si="41"/>
        <v>0.0533</v>
      </c>
      <c r="T439" s="87">
        <f>(J439-N439)*0.1</f>
        <v>100.3967094</v>
      </c>
      <c r="U439" s="47"/>
    </row>
    <row r="440" s="34" customFormat="1" spans="1:21">
      <c r="A440" s="47">
        <v>438</v>
      </c>
      <c r="B440" s="77">
        <v>108656</v>
      </c>
      <c r="C440" s="79" t="s">
        <v>158</v>
      </c>
      <c r="D440" s="14" t="s">
        <v>159</v>
      </c>
      <c r="E440" s="48" t="s">
        <v>21</v>
      </c>
      <c r="F440" s="47">
        <v>7.9</v>
      </c>
      <c r="G440" s="47" t="s">
        <v>156</v>
      </c>
      <c r="H440" s="50">
        <v>48</v>
      </c>
      <c r="I440" s="50">
        <v>4610.7</v>
      </c>
      <c r="J440" s="64">
        <f t="shared" si="36"/>
        <v>1098.72981</v>
      </c>
      <c r="K440" s="65">
        <v>0.2383</v>
      </c>
      <c r="L440" s="91">
        <v>48</v>
      </c>
      <c r="M440" s="91">
        <v>4815.18</v>
      </c>
      <c r="N440" s="67">
        <f t="shared" si="37"/>
        <v>1187.904906</v>
      </c>
      <c r="O440" s="68">
        <v>0.2467</v>
      </c>
      <c r="P440" s="69">
        <f t="shared" si="38"/>
        <v>0</v>
      </c>
      <c r="Q440" s="69">
        <f t="shared" si="39"/>
        <v>-0.0424657022167397</v>
      </c>
      <c r="R440" s="69">
        <f t="shared" si="40"/>
        <v>-0.0750692210711353</v>
      </c>
      <c r="S440" s="69">
        <f t="shared" si="41"/>
        <v>-0.00840000000000002</v>
      </c>
      <c r="T440" s="129"/>
      <c r="U440" s="47"/>
    </row>
    <row r="441" s="34" customFormat="1" spans="1:21">
      <c r="A441" s="47">
        <v>439</v>
      </c>
      <c r="B441" s="77">
        <v>108656</v>
      </c>
      <c r="C441" s="79" t="s">
        <v>158</v>
      </c>
      <c r="D441" s="14" t="s">
        <v>159</v>
      </c>
      <c r="E441" s="48" t="s">
        <v>21</v>
      </c>
      <c r="F441" s="47">
        <v>7.16</v>
      </c>
      <c r="G441" s="47" t="s">
        <v>156</v>
      </c>
      <c r="H441" s="50">
        <v>63</v>
      </c>
      <c r="I441" s="50">
        <v>7402.23</v>
      </c>
      <c r="J441" s="64">
        <f t="shared" si="36"/>
        <v>1729.160928</v>
      </c>
      <c r="K441" s="65">
        <v>0.2336</v>
      </c>
      <c r="L441" s="91">
        <v>48</v>
      </c>
      <c r="M441" s="91">
        <v>4815.18</v>
      </c>
      <c r="N441" s="67">
        <f t="shared" si="37"/>
        <v>1187.904906</v>
      </c>
      <c r="O441" s="68">
        <v>0.2467</v>
      </c>
      <c r="P441" s="69">
        <f t="shared" si="38"/>
        <v>0.3125</v>
      </c>
      <c r="Q441" s="75">
        <f t="shared" si="39"/>
        <v>0.537269634780008</v>
      </c>
      <c r="R441" s="69">
        <f t="shared" si="40"/>
        <v>0.455639183966801</v>
      </c>
      <c r="S441" s="69">
        <f t="shared" si="41"/>
        <v>-0.0131</v>
      </c>
      <c r="T441" s="87">
        <f>(J441-N441)*0.1</f>
        <v>54.1256022</v>
      </c>
      <c r="U441" s="47"/>
    </row>
    <row r="442" s="34" customFormat="1" spans="1:21">
      <c r="A442" s="47">
        <v>440</v>
      </c>
      <c r="B442" s="77">
        <v>108656</v>
      </c>
      <c r="C442" s="79" t="s">
        <v>158</v>
      </c>
      <c r="D442" s="14" t="s">
        <v>159</v>
      </c>
      <c r="E442" s="48" t="s">
        <v>21</v>
      </c>
      <c r="F442" s="54">
        <v>7.23</v>
      </c>
      <c r="G442" s="47" t="s">
        <v>156</v>
      </c>
      <c r="H442" s="50">
        <v>71</v>
      </c>
      <c r="I442" s="50">
        <v>9592.01</v>
      </c>
      <c r="J442" s="64">
        <f t="shared" si="36"/>
        <v>1786.032262</v>
      </c>
      <c r="K442" s="65">
        <v>0.1862</v>
      </c>
      <c r="L442" s="91">
        <v>48</v>
      </c>
      <c r="M442" s="91">
        <v>4815.18</v>
      </c>
      <c r="N442" s="67">
        <f t="shared" si="37"/>
        <v>1187.904906</v>
      </c>
      <c r="O442" s="68">
        <v>0.2467</v>
      </c>
      <c r="P442" s="69">
        <f t="shared" si="38"/>
        <v>0.479166666666667</v>
      </c>
      <c r="Q442" s="75">
        <f t="shared" si="39"/>
        <v>0.992035604068799</v>
      </c>
      <c r="R442" s="69">
        <f t="shared" si="40"/>
        <v>0.503514509434984</v>
      </c>
      <c r="S442" s="69">
        <f t="shared" si="41"/>
        <v>-0.0605</v>
      </c>
      <c r="T442" s="87">
        <v>0</v>
      </c>
      <c r="U442" s="54" t="s">
        <v>26</v>
      </c>
    </row>
    <row r="443" s="34" customFormat="1" spans="1:21">
      <c r="A443" s="47">
        <v>441</v>
      </c>
      <c r="B443" s="77">
        <v>108656</v>
      </c>
      <c r="C443" s="79" t="s">
        <v>158</v>
      </c>
      <c r="D443" s="14" t="s">
        <v>159</v>
      </c>
      <c r="E443" s="48" t="s">
        <v>21</v>
      </c>
      <c r="F443" s="53">
        <v>7.3</v>
      </c>
      <c r="G443" s="47" t="s">
        <v>156</v>
      </c>
      <c r="H443" s="50">
        <v>54</v>
      </c>
      <c r="I443" s="50">
        <v>6185.66</v>
      </c>
      <c r="J443" s="64">
        <f t="shared" si="36"/>
        <v>1424.557498</v>
      </c>
      <c r="K443" s="65">
        <v>0.2303</v>
      </c>
      <c r="L443" s="91">
        <v>48</v>
      </c>
      <c r="M443" s="91">
        <v>4815.18</v>
      </c>
      <c r="N443" s="67">
        <f t="shared" si="37"/>
        <v>1187.904906</v>
      </c>
      <c r="O443" s="68">
        <v>0.2467</v>
      </c>
      <c r="P443" s="69">
        <f t="shared" si="38"/>
        <v>0.125</v>
      </c>
      <c r="Q443" s="69">
        <f t="shared" si="39"/>
        <v>0.284616566774243</v>
      </c>
      <c r="R443" s="69">
        <f t="shared" si="40"/>
        <v>0.199218465051107</v>
      </c>
      <c r="S443" s="69">
        <f t="shared" si="41"/>
        <v>-0.0164</v>
      </c>
      <c r="T443" s="129"/>
      <c r="U443" s="47"/>
    </row>
  </sheetData>
  <mergeCells count="12">
    <mergeCell ref="H1:K1"/>
    <mergeCell ref="L1:O1"/>
    <mergeCell ref="P1:S1"/>
    <mergeCell ref="A1:A2"/>
    <mergeCell ref="B1:B2"/>
    <mergeCell ref="C1:C2"/>
    <mergeCell ref="D1:D2"/>
    <mergeCell ref="E1:E2"/>
    <mergeCell ref="F1:F2"/>
    <mergeCell ref="G1:G2"/>
    <mergeCell ref="T1:T2"/>
    <mergeCell ref="U1:U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workbookViewId="0">
      <selection activeCell="G25" sqref="G25"/>
    </sheetView>
  </sheetViews>
  <sheetFormatPr defaultColWidth="9" defaultRowHeight="17" customHeight="1"/>
  <cols>
    <col min="1" max="1" width="6.5" style="96" customWidth="1"/>
    <col min="2" max="2" width="28" style="97" customWidth="1"/>
    <col min="3" max="3" width="5.5" style="96" customWidth="1"/>
    <col min="4" max="4" width="7.75" style="96" customWidth="1"/>
    <col min="5" max="5" width="10.375" style="98" customWidth="1"/>
    <col min="6" max="6" width="11.5" style="98" customWidth="1"/>
    <col min="7" max="7" width="8.125" style="99" customWidth="1"/>
    <col min="8" max="8" width="9.875" style="98" customWidth="1"/>
    <col min="9" max="9" width="10.625" style="98" customWidth="1"/>
    <col min="10" max="12" width="8.5" style="100" customWidth="1"/>
    <col min="13" max="13" width="11.125" style="101" customWidth="1"/>
    <col min="14" max="16384" width="9" style="96"/>
  </cols>
  <sheetData>
    <row r="1" s="92" customFormat="1" customHeight="1" spans="1:13">
      <c r="A1" s="102" t="s">
        <v>1</v>
      </c>
      <c r="B1" s="103" t="s">
        <v>160</v>
      </c>
      <c r="C1" s="102" t="s">
        <v>161</v>
      </c>
      <c r="D1" s="102" t="s">
        <v>162</v>
      </c>
      <c r="E1" s="102"/>
      <c r="F1" s="102"/>
      <c r="G1" s="104" t="s">
        <v>163</v>
      </c>
      <c r="H1" s="104"/>
      <c r="I1" s="104"/>
      <c r="J1" s="113" t="s">
        <v>164</v>
      </c>
      <c r="K1" s="113"/>
      <c r="L1" s="113"/>
      <c r="M1" s="114" t="s">
        <v>165</v>
      </c>
    </row>
    <row r="2" customHeight="1" spans="1:13">
      <c r="A2" s="102"/>
      <c r="B2" s="103"/>
      <c r="C2" s="102"/>
      <c r="D2" s="102" t="s">
        <v>12</v>
      </c>
      <c r="E2" s="105" t="s">
        <v>13</v>
      </c>
      <c r="F2" s="105" t="s">
        <v>14</v>
      </c>
      <c r="G2" s="104" t="s">
        <v>166</v>
      </c>
      <c r="H2" s="105" t="s">
        <v>167</v>
      </c>
      <c r="I2" s="105" t="s">
        <v>168</v>
      </c>
      <c r="J2" s="113" t="s">
        <v>16</v>
      </c>
      <c r="K2" s="113" t="s">
        <v>17</v>
      </c>
      <c r="L2" s="113" t="s">
        <v>18</v>
      </c>
      <c r="M2" s="114"/>
    </row>
    <row r="3" s="93" customFormat="1" customHeight="1" spans="1:13">
      <c r="A3" s="106">
        <v>118151</v>
      </c>
      <c r="B3" s="107" t="s">
        <v>157</v>
      </c>
      <c r="C3" s="106">
        <v>9</v>
      </c>
      <c r="D3" s="106">
        <v>821</v>
      </c>
      <c r="E3" s="30">
        <v>28936.36</v>
      </c>
      <c r="F3" s="30">
        <v>6196.913949</v>
      </c>
      <c r="G3" s="108">
        <v>587.7</v>
      </c>
      <c r="H3" s="30">
        <v>21689.82</v>
      </c>
      <c r="I3" s="30">
        <v>4658.973336</v>
      </c>
      <c r="J3" s="115">
        <f t="shared" ref="J3:J66" si="0">(D3-G3)/G3</f>
        <v>0.396971243831887</v>
      </c>
      <c r="K3" s="115">
        <f t="shared" ref="K3:K66" si="1">(E3-H3)/H3</f>
        <v>0.334098669329667</v>
      </c>
      <c r="L3" s="115">
        <f t="shared" ref="L3:L66" si="2">(F3-I3)/I3</f>
        <v>0.330102900807844</v>
      </c>
      <c r="M3" s="30">
        <v>0</v>
      </c>
    </row>
    <row r="4" s="94" customFormat="1" customHeight="1" spans="1:13">
      <c r="A4" s="106">
        <v>116919</v>
      </c>
      <c r="B4" s="107" t="s">
        <v>108</v>
      </c>
      <c r="C4" s="106">
        <v>9</v>
      </c>
      <c r="D4" s="106">
        <v>908</v>
      </c>
      <c r="E4" s="30">
        <v>47297.97</v>
      </c>
      <c r="F4" s="30">
        <v>15609.909341</v>
      </c>
      <c r="G4" s="108">
        <v>607.5</v>
      </c>
      <c r="H4" s="30">
        <v>36260.043</v>
      </c>
      <c r="I4" s="30">
        <v>12393.6826974</v>
      </c>
      <c r="J4" s="115">
        <f t="shared" si="0"/>
        <v>0.494650205761317</v>
      </c>
      <c r="K4" s="115">
        <f t="shared" si="1"/>
        <v>0.304410201609524</v>
      </c>
      <c r="L4" s="115">
        <f t="shared" si="2"/>
        <v>0.259505323972407</v>
      </c>
      <c r="M4" s="30">
        <v>648.63917542</v>
      </c>
    </row>
    <row r="5" s="94" customFormat="1" customHeight="1" spans="1:13">
      <c r="A5" s="106">
        <v>110378</v>
      </c>
      <c r="B5" s="107" t="s">
        <v>68</v>
      </c>
      <c r="C5" s="106">
        <v>9</v>
      </c>
      <c r="D5" s="106">
        <v>314</v>
      </c>
      <c r="E5" s="30">
        <v>30977.59</v>
      </c>
      <c r="F5" s="30">
        <v>8446.555393</v>
      </c>
      <c r="G5" s="108">
        <v>267</v>
      </c>
      <c r="H5" s="30">
        <v>25735.992</v>
      </c>
      <c r="I5" s="30">
        <v>6673.34272560001</v>
      </c>
      <c r="J5" s="115">
        <f t="shared" si="0"/>
        <v>0.176029962546816</v>
      </c>
      <c r="K5" s="115">
        <f t="shared" si="1"/>
        <v>0.203667999275101</v>
      </c>
      <c r="L5" s="115">
        <f t="shared" si="2"/>
        <v>0.265715809948987</v>
      </c>
      <c r="M5" s="30">
        <v>0</v>
      </c>
    </row>
    <row r="6" s="95" customFormat="1" customHeight="1" spans="1:13">
      <c r="A6" s="14">
        <v>119263</v>
      </c>
      <c r="B6" s="15" t="s">
        <v>47</v>
      </c>
      <c r="C6" s="14">
        <v>9</v>
      </c>
      <c r="D6" s="14">
        <v>471</v>
      </c>
      <c r="E6" s="16">
        <v>18337.85</v>
      </c>
      <c r="F6" s="16">
        <v>5492.267036</v>
      </c>
      <c r="G6" s="17">
        <v>359.1</v>
      </c>
      <c r="H6" s="16">
        <v>15335.631</v>
      </c>
      <c r="I6" s="16">
        <v>3580.8698385</v>
      </c>
      <c r="J6" s="29">
        <f t="shared" si="0"/>
        <v>0.311612364243943</v>
      </c>
      <c r="K6" s="29">
        <f t="shared" si="1"/>
        <v>0.195767555961669</v>
      </c>
      <c r="L6" s="29">
        <f t="shared" si="2"/>
        <v>0.533780138264023</v>
      </c>
      <c r="M6" s="16">
        <v>47.72443815</v>
      </c>
    </row>
    <row r="7" customHeight="1" spans="1:13">
      <c r="A7" s="109">
        <v>117491</v>
      </c>
      <c r="B7" s="110" t="s">
        <v>155</v>
      </c>
      <c r="C7" s="109">
        <v>9</v>
      </c>
      <c r="D7" s="109">
        <v>791</v>
      </c>
      <c r="E7" s="111">
        <v>77851.13</v>
      </c>
      <c r="F7" s="111">
        <v>16431.988458</v>
      </c>
      <c r="G7" s="112">
        <v>651.3</v>
      </c>
      <c r="H7" s="111">
        <v>70465.023</v>
      </c>
      <c r="I7" s="111">
        <v>13684.3074666</v>
      </c>
      <c r="J7" s="116">
        <f t="shared" si="0"/>
        <v>0.214494088745586</v>
      </c>
      <c r="K7" s="116">
        <f t="shared" si="1"/>
        <v>0.104819479020109</v>
      </c>
      <c r="L7" s="116">
        <f t="shared" si="2"/>
        <v>0.200790650027881</v>
      </c>
      <c r="M7" s="30">
        <v>93.48246382</v>
      </c>
    </row>
    <row r="8" s="94" customFormat="1" customHeight="1" spans="1:13">
      <c r="A8" s="109">
        <v>118074</v>
      </c>
      <c r="B8" s="110" t="s">
        <v>130</v>
      </c>
      <c r="C8" s="109">
        <v>9</v>
      </c>
      <c r="D8" s="109">
        <v>610</v>
      </c>
      <c r="E8" s="111">
        <v>26394.13</v>
      </c>
      <c r="F8" s="111">
        <v>8051.148606</v>
      </c>
      <c r="G8" s="112">
        <v>587.4</v>
      </c>
      <c r="H8" s="111">
        <v>24318.435</v>
      </c>
      <c r="I8" s="111">
        <v>6930.75397499999</v>
      </c>
      <c r="J8" s="116">
        <f t="shared" si="0"/>
        <v>0.038474633980252</v>
      </c>
      <c r="K8" s="116">
        <f t="shared" si="1"/>
        <v>0.0853547935958872</v>
      </c>
      <c r="L8" s="116">
        <f t="shared" si="2"/>
        <v>0.161655519015882</v>
      </c>
      <c r="M8" s="30">
        <v>106.4684553</v>
      </c>
    </row>
    <row r="9" customHeight="1" spans="1:13">
      <c r="A9" s="109">
        <v>117923</v>
      </c>
      <c r="B9" s="110" t="s">
        <v>85</v>
      </c>
      <c r="C9" s="109">
        <v>9</v>
      </c>
      <c r="D9" s="109">
        <v>340</v>
      </c>
      <c r="E9" s="111">
        <v>13027.79</v>
      </c>
      <c r="F9" s="111">
        <v>3993.199438</v>
      </c>
      <c r="G9" s="112">
        <v>272.1</v>
      </c>
      <c r="H9" s="111">
        <v>12228.681</v>
      </c>
      <c r="I9" s="111">
        <v>3679.61011289999</v>
      </c>
      <c r="J9" s="116">
        <f t="shared" si="0"/>
        <v>0.249540610069827</v>
      </c>
      <c r="K9" s="116">
        <f t="shared" si="1"/>
        <v>0.0653471130696761</v>
      </c>
      <c r="L9" s="116">
        <f t="shared" si="2"/>
        <v>0.0852235197421128</v>
      </c>
      <c r="M9" s="30">
        <v>19.7310425900001</v>
      </c>
    </row>
    <row r="10" customHeight="1" spans="1:13">
      <c r="A10" s="109">
        <v>115971</v>
      </c>
      <c r="B10" s="110" t="s">
        <v>109</v>
      </c>
      <c r="C10" s="109">
        <v>9</v>
      </c>
      <c r="D10" s="109">
        <v>558</v>
      </c>
      <c r="E10" s="111">
        <v>33827.22</v>
      </c>
      <c r="F10" s="111">
        <v>8715.065365</v>
      </c>
      <c r="G10" s="112">
        <v>511.2</v>
      </c>
      <c r="H10" s="111">
        <v>31774.776</v>
      </c>
      <c r="I10" s="111">
        <v>9564.20757600003</v>
      </c>
      <c r="J10" s="116">
        <f t="shared" si="0"/>
        <v>0.0915492957746479</v>
      </c>
      <c r="K10" s="116">
        <f t="shared" si="1"/>
        <v>0.0645935002028024</v>
      </c>
      <c r="L10" s="116">
        <f t="shared" si="2"/>
        <v>-0.0887833314210815</v>
      </c>
      <c r="M10" s="30">
        <v>0</v>
      </c>
    </row>
    <row r="11" customHeight="1" spans="1:13">
      <c r="A11" s="109">
        <v>117637</v>
      </c>
      <c r="B11" s="110" t="s">
        <v>88</v>
      </c>
      <c r="C11" s="109">
        <v>9</v>
      </c>
      <c r="D11" s="109">
        <v>315</v>
      </c>
      <c r="E11" s="111">
        <v>18003.37</v>
      </c>
      <c r="F11" s="111">
        <v>4968.690992</v>
      </c>
      <c r="G11" s="112">
        <v>292.8</v>
      </c>
      <c r="H11" s="111">
        <v>17077.716</v>
      </c>
      <c r="I11" s="111">
        <v>4966.1998128</v>
      </c>
      <c r="J11" s="116">
        <f t="shared" si="0"/>
        <v>0.0758196721311475</v>
      </c>
      <c r="K11" s="116">
        <f t="shared" si="1"/>
        <v>0.054202447212496</v>
      </c>
      <c r="L11" s="116">
        <f t="shared" si="2"/>
        <v>0.000501626856329751</v>
      </c>
      <c r="M11" s="30">
        <v>134.39966562</v>
      </c>
    </row>
    <row r="12" customHeight="1" spans="1:13">
      <c r="A12" s="109">
        <v>114286</v>
      </c>
      <c r="B12" s="110" t="s">
        <v>153</v>
      </c>
      <c r="C12" s="109">
        <v>9</v>
      </c>
      <c r="D12" s="109">
        <v>690</v>
      </c>
      <c r="E12" s="111">
        <v>37478.78</v>
      </c>
      <c r="F12" s="111">
        <v>9911.58661</v>
      </c>
      <c r="G12" s="112">
        <v>648</v>
      </c>
      <c r="H12" s="111">
        <v>40524.579</v>
      </c>
      <c r="I12" s="111">
        <v>10722.8036034</v>
      </c>
      <c r="J12" s="116">
        <f t="shared" si="0"/>
        <v>0.0648148148148148</v>
      </c>
      <c r="K12" s="116">
        <f t="shared" si="1"/>
        <v>-0.075159300236037</v>
      </c>
      <c r="L12" s="116">
        <f t="shared" si="2"/>
        <v>-0.0756534413390522</v>
      </c>
      <c r="M12" s="30"/>
    </row>
    <row r="13" customHeight="1" spans="1:13">
      <c r="A13" s="109">
        <v>515</v>
      </c>
      <c r="B13" s="110" t="s">
        <v>122</v>
      </c>
      <c r="C13" s="109">
        <v>9</v>
      </c>
      <c r="D13" s="109">
        <v>769</v>
      </c>
      <c r="E13" s="111">
        <v>37148.24</v>
      </c>
      <c r="F13" s="111">
        <v>12146.686879</v>
      </c>
      <c r="G13" s="112">
        <v>871.8</v>
      </c>
      <c r="H13" s="111">
        <v>51158.574</v>
      </c>
      <c r="I13" s="111">
        <v>15664.7553588</v>
      </c>
      <c r="J13" s="116">
        <f t="shared" si="0"/>
        <v>-0.117916953429686</v>
      </c>
      <c r="K13" s="116">
        <f t="shared" si="1"/>
        <v>-0.273860917233541</v>
      </c>
      <c r="L13" s="116">
        <f t="shared" si="2"/>
        <v>-0.224584961540663</v>
      </c>
      <c r="M13" s="30"/>
    </row>
    <row r="14" s="95" customFormat="1" customHeight="1" spans="1:13">
      <c r="A14" s="14">
        <v>108656</v>
      </c>
      <c r="B14" s="15" t="s">
        <v>158</v>
      </c>
      <c r="C14" s="14">
        <v>8</v>
      </c>
      <c r="D14" s="14">
        <v>490</v>
      </c>
      <c r="E14" s="16">
        <v>58194.86</v>
      </c>
      <c r="F14" s="16">
        <v>11966.376903</v>
      </c>
      <c r="G14" s="17">
        <v>384</v>
      </c>
      <c r="H14" s="16">
        <v>38521.44</v>
      </c>
      <c r="I14" s="16">
        <v>9503.239248</v>
      </c>
      <c r="J14" s="29">
        <f t="shared" si="0"/>
        <v>0.276041666666667</v>
      </c>
      <c r="K14" s="29">
        <f t="shared" si="1"/>
        <v>0.51071351434422</v>
      </c>
      <c r="L14" s="29">
        <f t="shared" si="2"/>
        <v>0.259189271228584</v>
      </c>
      <c r="M14" s="16">
        <v>154.5223116</v>
      </c>
    </row>
    <row r="15" customHeight="1" spans="1:13">
      <c r="A15" s="109">
        <v>118758</v>
      </c>
      <c r="B15" s="110" t="s">
        <v>136</v>
      </c>
      <c r="C15" s="109">
        <v>8</v>
      </c>
      <c r="D15" s="109">
        <v>284</v>
      </c>
      <c r="E15" s="111">
        <v>14420.88</v>
      </c>
      <c r="F15" s="111">
        <v>3443.138125</v>
      </c>
      <c r="G15" s="112">
        <v>278.933333333334</v>
      </c>
      <c r="H15" s="111">
        <v>11294.0186666666</v>
      </c>
      <c r="I15" s="111">
        <v>3140.86659119999</v>
      </c>
      <c r="J15" s="116">
        <f t="shared" si="0"/>
        <v>0.0181644359464602</v>
      </c>
      <c r="K15" s="116">
        <f t="shared" si="1"/>
        <v>0.276859940258651</v>
      </c>
      <c r="L15" s="116">
        <f t="shared" si="2"/>
        <v>0.0962382594176102</v>
      </c>
      <c r="M15" s="30">
        <v>0</v>
      </c>
    </row>
    <row r="16" customHeight="1" spans="1:13">
      <c r="A16" s="109">
        <v>117184</v>
      </c>
      <c r="B16" s="110" t="s">
        <v>111</v>
      </c>
      <c r="C16" s="109">
        <v>8</v>
      </c>
      <c r="D16" s="109">
        <v>979</v>
      </c>
      <c r="E16" s="111">
        <v>52732.44</v>
      </c>
      <c r="F16" s="111">
        <v>18711.191868</v>
      </c>
      <c r="G16" s="112">
        <v>937.333333333336</v>
      </c>
      <c r="H16" s="111">
        <v>46333.2506666666</v>
      </c>
      <c r="I16" s="111">
        <v>16522.4371877334</v>
      </c>
      <c r="J16" s="116">
        <f t="shared" si="0"/>
        <v>0.0444523470839231</v>
      </c>
      <c r="K16" s="116">
        <f t="shared" si="1"/>
        <v>0.138112246416096</v>
      </c>
      <c r="L16" s="116">
        <f t="shared" si="2"/>
        <v>0.132471659925061</v>
      </c>
      <c r="M16" s="30">
        <v>405.854934613334</v>
      </c>
    </row>
    <row r="17" customHeight="1" spans="1:13">
      <c r="A17" s="109">
        <v>114069</v>
      </c>
      <c r="B17" s="110" t="s">
        <v>132</v>
      </c>
      <c r="C17" s="109">
        <v>8</v>
      </c>
      <c r="D17" s="109">
        <v>468</v>
      </c>
      <c r="E17" s="111">
        <v>20524.83</v>
      </c>
      <c r="F17" s="111">
        <v>6113.120593</v>
      </c>
      <c r="G17" s="112">
        <v>379.733333333334</v>
      </c>
      <c r="H17" s="111">
        <v>18615.8346666666</v>
      </c>
      <c r="I17" s="111">
        <v>6219.55036213333</v>
      </c>
      <c r="J17" s="116">
        <f t="shared" si="0"/>
        <v>0.232443820224717</v>
      </c>
      <c r="K17" s="116">
        <f t="shared" si="1"/>
        <v>0.102546856883706</v>
      </c>
      <c r="L17" s="116">
        <f t="shared" si="2"/>
        <v>-0.0171121323787825</v>
      </c>
      <c r="M17" s="30">
        <v>0</v>
      </c>
    </row>
    <row r="18" customHeight="1" spans="1:13">
      <c r="A18" s="109">
        <v>116773</v>
      </c>
      <c r="B18" s="110" t="s">
        <v>154</v>
      </c>
      <c r="C18" s="109">
        <v>8</v>
      </c>
      <c r="D18" s="109">
        <v>667</v>
      </c>
      <c r="E18" s="111">
        <v>25357.16</v>
      </c>
      <c r="F18" s="111">
        <v>7184.955924</v>
      </c>
      <c r="G18" s="112">
        <v>555.733333333334</v>
      </c>
      <c r="H18" s="111">
        <v>23155.5093333334</v>
      </c>
      <c r="I18" s="111">
        <v>6652.57783146667</v>
      </c>
      <c r="J18" s="116">
        <f t="shared" si="0"/>
        <v>0.20021593090211</v>
      </c>
      <c r="K18" s="116">
        <f t="shared" si="1"/>
        <v>0.0950810727146141</v>
      </c>
      <c r="L18" s="116">
        <f t="shared" si="2"/>
        <v>0.0800258344990994</v>
      </c>
      <c r="M18" s="30">
        <v>0</v>
      </c>
    </row>
    <row r="19" customHeight="1" spans="1:13">
      <c r="A19" s="109">
        <v>118951</v>
      </c>
      <c r="B19" s="110" t="s">
        <v>45</v>
      </c>
      <c r="C19" s="109">
        <v>7</v>
      </c>
      <c r="D19" s="109">
        <v>408</v>
      </c>
      <c r="E19" s="111">
        <v>16898.69</v>
      </c>
      <c r="F19" s="111">
        <v>5143.093</v>
      </c>
      <c r="G19" s="112">
        <v>357.933333333333</v>
      </c>
      <c r="H19" s="111">
        <v>12935.923</v>
      </c>
      <c r="I19" s="111">
        <v>3883.3640846</v>
      </c>
      <c r="J19" s="116">
        <f t="shared" si="0"/>
        <v>0.139877072080463</v>
      </c>
      <c r="K19" s="116">
        <f t="shared" si="1"/>
        <v>0.306338171617131</v>
      </c>
      <c r="L19" s="116">
        <f t="shared" si="2"/>
        <v>0.324391143337712</v>
      </c>
      <c r="M19" s="30">
        <v>208.24715644</v>
      </c>
    </row>
    <row r="20" customHeight="1" spans="1:13">
      <c r="A20" s="109">
        <v>545</v>
      </c>
      <c r="B20" s="110" t="s">
        <v>135</v>
      </c>
      <c r="C20" s="109">
        <v>5</v>
      </c>
      <c r="D20" s="109">
        <v>213</v>
      </c>
      <c r="E20" s="111">
        <v>13792.91</v>
      </c>
      <c r="F20" s="111">
        <v>3431.2787</v>
      </c>
      <c r="G20" s="112">
        <v>144.666666666667</v>
      </c>
      <c r="H20" s="111">
        <v>8239.75833333335</v>
      </c>
      <c r="I20" s="111">
        <v>2331.85160833334</v>
      </c>
      <c r="J20" s="116">
        <f t="shared" si="0"/>
        <v>0.472350230414743</v>
      </c>
      <c r="K20" s="116">
        <f t="shared" si="1"/>
        <v>0.673945938948449</v>
      </c>
      <c r="L20" s="116">
        <f t="shared" si="2"/>
        <v>0.47148244242371</v>
      </c>
      <c r="M20" s="30">
        <v>27.2227560333332</v>
      </c>
    </row>
    <row r="21" customHeight="1" spans="1:13">
      <c r="A21" s="109">
        <v>308</v>
      </c>
      <c r="B21" s="110" t="s">
        <v>95</v>
      </c>
      <c r="C21" s="109">
        <v>5</v>
      </c>
      <c r="D21" s="109">
        <v>328</v>
      </c>
      <c r="E21" s="111">
        <v>28720.05</v>
      </c>
      <c r="F21" s="111">
        <v>8340.989612</v>
      </c>
      <c r="G21" s="112">
        <v>351.333333333334</v>
      </c>
      <c r="H21" s="111">
        <v>20814.0133333334</v>
      </c>
      <c r="I21" s="111">
        <v>7461.82378</v>
      </c>
      <c r="J21" s="116">
        <f t="shared" si="0"/>
        <v>-0.0664136622390909</v>
      </c>
      <c r="K21" s="116">
        <f t="shared" si="1"/>
        <v>0.379842010286655</v>
      </c>
      <c r="L21" s="116">
        <f t="shared" si="2"/>
        <v>0.117821843281322</v>
      </c>
      <c r="M21" s="30"/>
    </row>
    <row r="22" customHeight="1" spans="1:13">
      <c r="A22" s="109">
        <v>106568</v>
      </c>
      <c r="B22" s="110" t="s">
        <v>134</v>
      </c>
      <c r="C22" s="109">
        <v>5</v>
      </c>
      <c r="D22" s="109">
        <v>238</v>
      </c>
      <c r="E22" s="111">
        <v>13764.48</v>
      </c>
      <c r="F22" s="111">
        <v>4992.774974</v>
      </c>
      <c r="G22" s="112">
        <v>153.833333333334</v>
      </c>
      <c r="H22" s="111">
        <v>10051.6483333333</v>
      </c>
      <c r="I22" s="111">
        <v>3470.83416950001</v>
      </c>
      <c r="J22" s="116">
        <f t="shared" si="0"/>
        <v>0.547128927410611</v>
      </c>
      <c r="K22" s="116">
        <f t="shared" si="1"/>
        <v>0.369375404266204</v>
      </c>
      <c r="L22" s="116">
        <f t="shared" si="2"/>
        <v>0.438494243797085</v>
      </c>
      <c r="M22" s="30">
        <v>142.63045722</v>
      </c>
    </row>
    <row r="23" customHeight="1" spans="1:13">
      <c r="A23" s="109">
        <v>724</v>
      </c>
      <c r="B23" s="110" t="s">
        <v>105</v>
      </c>
      <c r="C23" s="109">
        <v>5</v>
      </c>
      <c r="D23" s="109">
        <v>634</v>
      </c>
      <c r="E23" s="111">
        <v>50238.32</v>
      </c>
      <c r="F23" s="111">
        <v>14740.03105</v>
      </c>
      <c r="G23" s="112">
        <v>478.166666666667</v>
      </c>
      <c r="H23" s="111">
        <v>37645.9083333334</v>
      </c>
      <c r="I23" s="111">
        <v>11361.535135</v>
      </c>
      <c r="J23" s="116">
        <f t="shared" si="0"/>
        <v>0.325897525270128</v>
      </c>
      <c r="K23" s="116">
        <f t="shared" si="1"/>
        <v>0.334496157063548</v>
      </c>
      <c r="L23" s="116">
        <f t="shared" si="2"/>
        <v>0.297362625283999</v>
      </c>
      <c r="M23" s="30">
        <v>520.6094088</v>
      </c>
    </row>
    <row r="24" customHeight="1" spans="1:13">
      <c r="A24" s="109">
        <v>706</v>
      </c>
      <c r="B24" s="110" t="s">
        <v>64</v>
      </c>
      <c r="C24" s="109">
        <v>5</v>
      </c>
      <c r="D24" s="109">
        <v>314</v>
      </c>
      <c r="E24" s="111">
        <v>23217.76</v>
      </c>
      <c r="F24" s="111">
        <v>6796.816112</v>
      </c>
      <c r="G24" s="112">
        <v>279.166666666667</v>
      </c>
      <c r="H24" s="111">
        <v>17511.3016666667</v>
      </c>
      <c r="I24" s="111">
        <v>5633.38574616665</v>
      </c>
      <c r="J24" s="116">
        <f t="shared" si="0"/>
        <v>0.124776119402984</v>
      </c>
      <c r="K24" s="116">
        <f t="shared" si="1"/>
        <v>0.325872881522892</v>
      </c>
      <c r="L24" s="116">
        <f t="shared" si="2"/>
        <v>0.206524178931831</v>
      </c>
      <c r="M24" s="30">
        <v>0</v>
      </c>
    </row>
    <row r="25" customHeight="1" spans="1:13">
      <c r="A25" s="109">
        <v>101453</v>
      </c>
      <c r="B25" s="110" t="s">
        <v>52</v>
      </c>
      <c r="C25" s="109">
        <v>5</v>
      </c>
      <c r="D25" s="109">
        <v>577</v>
      </c>
      <c r="E25" s="111">
        <v>38574.98</v>
      </c>
      <c r="F25" s="111">
        <v>11920.099792</v>
      </c>
      <c r="G25" s="112">
        <v>408.166666666667</v>
      </c>
      <c r="H25" s="111">
        <v>29396.43</v>
      </c>
      <c r="I25" s="111">
        <v>9618.511896</v>
      </c>
      <c r="J25" s="116">
        <f t="shared" si="0"/>
        <v>0.413638219681501</v>
      </c>
      <c r="K25" s="116">
        <f t="shared" si="1"/>
        <v>0.312233492298215</v>
      </c>
      <c r="L25" s="116">
        <f t="shared" si="2"/>
        <v>0.239287316051161</v>
      </c>
      <c r="M25" s="30">
        <v>228.07012416</v>
      </c>
    </row>
    <row r="26" customHeight="1" spans="1:13">
      <c r="A26" s="109">
        <v>732</v>
      </c>
      <c r="B26" s="110" t="s">
        <v>81</v>
      </c>
      <c r="C26" s="109">
        <v>5</v>
      </c>
      <c r="D26" s="109">
        <v>311</v>
      </c>
      <c r="E26" s="111">
        <v>22647.72</v>
      </c>
      <c r="F26" s="111">
        <v>7644.316135</v>
      </c>
      <c r="G26" s="112">
        <v>266.333333333334</v>
      </c>
      <c r="H26" s="111">
        <v>17705.8516666666</v>
      </c>
      <c r="I26" s="111">
        <v>5258.637945</v>
      </c>
      <c r="J26" s="116">
        <f t="shared" si="0"/>
        <v>0.167709637046305</v>
      </c>
      <c r="K26" s="116">
        <f t="shared" si="1"/>
        <v>0.279109326474087</v>
      </c>
      <c r="L26" s="116">
        <f t="shared" si="2"/>
        <v>0.45366846224284</v>
      </c>
      <c r="M26" s="30">
        <v>109.2576111</v>
      </c>
    </row>
    <row r="27" customHeight="1" spans="1:13">
      <c r="A27" s="109">
        <v>102565</v>
      </c>
      <c r="B27" s="110" t="s">
        <v>33</v>
      </c>
      <c r="C27" s="109">
        <v>5</v>
      </c>
      <c r="D27" s="109">
        <v>671</v>
      </c>
      <c r="E27" s="111">
        <v>34366.35</v>
      </c>
      <c r="F27" s="111">
        <v>10731.329469</v>
      </c>
      <c r="G27" s="112">
        <v>573.333333333335</v>
      </c>
      <c r="H27" s="111">
        <v>27704.64</v>
      </c>
      <c r="I27" s="111">
        <v>9605.198688</v>
      </c>
      <c r="J27" s="116">
        <f t="shared" si="0"/>
        <v>0.170348837209299</v>
      </c>
      <c r="K27" s="116">
        <f t="shared" si="1"/>
        <v>0.240454667521397</v>
      </c>
      <c r="L27" s="116">
        <f t="shared" si="2"/>
        <v>0.117241799735689</v>
      </c>
      <c r="M27" s="30">
        <v>0</v>
      </c>
    </row>
    <row r="28" customHeight="1" spans="1:13">
      <c r="A28" s="109">
        <v>104838</v>
      </c>
      <c r="B28" s="110" t="s">
        <v>66</v>
      </c>
      <c r="C28" s="109">
        <v>5</v>
      </c>
      <c r="D28" s="109">
        <v>448</v>
      </c>
      <c r="E28" s="111">
        <v>21370.58</v>
      </c>
      <c r="F28" s="111">
        <v>5085.618088</v>
      </c>
      <c r="G28" s="112">
        <v>391.166666666667</v>
      </c>
      <c r="H28" s="111">
        <v>17440.1433333333</v>
      </c>
      <c r="I28" s="111">
        <v>4787.319345</v>
      </c>
      <c r="J28" s="116">
        <f t="shared" si="0"/>
        <v>0.145291861951426</v>
      </c>
      <c r="K28" s="116">
        <f t="shared" si="1"/>
        <v>0.225367222708226</v>
      </c>
      <c r="L28" s="116">
        <f t="shared" si="2"/>
        <v>0.0623101826936929</v>
      </c>
      <c r="M28" s="30">
        <v>40.0053998999999</v>
      </c>
    </row>
    <row r="29" customHeight="1" spans="1:13">
      <c r="A29" s="109">
        <v>738</v>
      </c>
      <c r="B29" s="110" t="s">
        <v>62</v>
      </c>
      <c r="C29" s="109">
        <v>5</v>
      </c>
      <c r="D29" s="109">
        <v>350</v>
      </c>
      <c r="E29" s="111">
        <v>22403.17</v>
      </c>
      <c r="F29" s="111">
        <v>6750.532612</v>
      </c>
      <c r="G29" s="112">
        <v>257.5</v>
      </c>
      <c r="H29" s="111">
        <v>18418.3333333334</v>
      </c>
      <c r="I29" s="111">
        <v>5492.347</v>
      </c>
      <c r="J29" s="116">
        <f t="shared" si="0"/>
        <v>0.359223300970874</v>
      </c>
      <c r="K29" s="116">
        <f t="shared" si="1"/>
        <v>0.2163516423853</v>
      </c>
      <c r="L29" s="116">
        <f t="shared" si="2"/>
        <v>0.229079774457076</v>
      </c>
      <c r="M29" s="30">
        <v>0</v>
      </c>
    </row>
    <row r="30" customHeight="1" spans="1:13">
      <c r="A30" s="109">
        <v>578</v>
      </c>
      <c r="B30" s="110" t="s">
        <v>23</v>
      </c>
      <c r="C30" s="109">
        <v>5</v>
      </c>
      <c r="D30" s="109">
        <v>627</v>
      </c>
      <c r="E30" s="111">
        <v>43082.85</v>
      </c>
      <c r="F30" s="111">
        <v>14327.791966</v>
      </c>
      <c r="G30" s="112">
        <v>517.833333333335</v>
      </c>
      <c r="H30" s="111">
        <v>36434.6833333334</v>
      </c>
      <c r="I30" s="111">
        <v>11462.3513766667</v>
      </c>
      <c r="J30" s="116">
        <f t="shared" si="0"/>
        <v>0.210814290312194</v>
      </c>
      <c r="K30" s="116">
        <f t="shared" si="1"/>
        <v>0.182468078721692</v>
      </c>
      <c r="L30" s="116">
        <f t="shared" si="2"/>
        <v>0.249987153174027</v>
      </c>
      <c r="M30" s="30">
        <v>0</v>
      </c>
    </row>
    <row r="31" customHeight="1" spans="1:13">
      <c r="A31" s="109">
        <v>379</v>
      </c>
      <c r="B31" s="110" t="s">
        <v>143</v>
      </c>
      <c r="C31" s="109">
        <v>5</v>
      </c>
      <c r="D31" s="109">
        <v>644</v>
      </c>
      <c r="E31" s="111">
        <v>49453.58</v>
      </c>
      <c r="F31" s="111">
        <v>13391.383673</v>
      </c>
      <c r="G31" s="112">
        <v>585.166666666665</v>
      </c>
      <c r="H31" s="111">
        <v>42283.1733333334</v>
      </c>
      <c r="I31" s="111">
        <v>11002.0817013334</v>
      </c>
      <c r="J31" s="116">
        <f t="shared" si="0"/>
        <v>0.100541156365711</v>
      </c>
      <c r="K31" s="116">
        <f t="shared" si="1"/>
        <v>0.169580618042542</v>
      </c>
      <c r="L31" s="116">
        <f t="shared" si="2"/>
        <v>0.217168172035755</v>
      </c>
      <c r="M31" s="30">
        <v>0</v>
      </c>
    </row>
    <row r="32" customHeight="1" spans="1:13">
      <c r="A32" s="109">
        <v>114622</v>
      </c>
      <c r="B32" s="110" t="s">
        <v>43</v>
      </c>
      <c r="C32" s="109">
        <v>5</v>
      </c>
      <c r="D32" s="109">
        <v>708</v>
      </c>
      <c r="E32" s="111">
        <v>35815.98</v>
      </c>
      <c r="F32" s="111">
        <v>11165.07035</v>
      </c>
      <c r="G32" s="112">
        <v>592</v>
      </c>
      <c r="H32" s="111">
        <v>31367.0033333334</v>
      </c>
      <c r="I32" s="111">
        <v>10843.5730523334</v>
      </c>
      <c r="J32" s="116">
        <f t="shared" si="0"/>
        <v>0.195945945945946</v>
      </c>
      <c r="K32" s="116">
        <f t="shared" si="1"/>
        <v>0.141836203458388</v>
      </c>
      <c r="L32" s="116">
        <f t="shared" si="2"/>
        <v>0.0296486495839503</v>
      </c>
      <c r="M32" s="30">
        <v>0</v>
      </c>
    </row>
    <row r="33" customHeight="1" spans="1:13">
      <c r="A33" s="109">
        <v>721</v>
      </c>
      <c r="B33" s="110" t="s">
        <v>93</v>
      </c>
      <c r="C33" s="109">
        <v>5</v>
      </c>
      <c r="D33" s="109">
        <v>384</v>
      </c>
      <c r="E33" s="111">
        <v>30992.44</v>
      </c>
      <c r="F33" s="111">
        <v>9919.475414</v>
      </c>
      <c r="G33" s="112">
        <v>390</v>
      </c>
      <c r="H33" s="111">
        <v>27229.215</v>
      </c>
      <c r="I33" s="111">
        <v>8675.227899</v>
      </c>
      <c r="J33" s="116">
        <f t="shared" si="0"/>
        <v>-0.0153846153846154</v>
      </c>
      <c r="K33" s="116">
        <f t="shared" si="1"/>
        <v>0.138205416498419</v>
      </c>
      <c r="L33" s="116">
        <f t="shared" si="2"/>
        <v>0.143425340462056</v>
      </c>
      <c r="M33" s="30">
        <v>0</v>
      </c>
    </row>
    <row r="34" customHeight="1" spans="1:13">
      <c r="A34" s="109">
        <v>105751</v>
      </c>
      <c r="B34" s="110" t="s">
        <v>123</v>
      </c>
      <c r="C34" s="109">
        <v>5</v>
      </c>
      <c r="D34" s="109">
        <v>501</v>
      </c>
      <c r="E34" s="111">
        <v>31585.92</v>
      </c>
      <c r="F34" s="111">
        <v>9104.539851</v>
      </c>
      <c r="G34" s="112">
        <v>463.333333333334</v>
      </c>
      <c r="H34" s="111">
        <v>27859.2883333334</v>
      </c>
      <c r="I34" s="111">
        <v>9603.0966885</v>
      </c>
      <c r="J34" s="116">
        <f t="shared" si="0"/>
        <v>0.0812949640287754</v>
      </c>
      <c r="K34" s="116">
        <f t="shared" si="1"/>
        <v>0.133766219082047</v>
      </c>
      <c r="L34" s="116">
        <f t="shared" si="2"/>
        <v>-0.0519162571899372</v>
      </c>
      <c r="M34" s="30"/>
    </row>
    <row r="35" customHeight="1" spans="1:13">
      <c r="A35" s="109">
        <v>726</v>
      </c>
      <c r="B35" s="110" t="s">
        <v>147</v>
      </c>
      <c r="C35" s="109">
        <v>5</v>
      </c>
      <c r="D35" s="109">
        <v>634</v>
      </c>
      <c r="E35" s="111">
        <v>36260.1</v>
      </c>
      <c r="F35" s="111">
        <v>10332.020547</v>
      </c>
      <c r="G35" s="112">
        <v>556.666666666665</v>
      </c>
      <c r="H35" s="111">
        <v>32455.355</v>
      </c>
      <c r="I35" s="111">
        <v>9058.2895805</v>
      </c>
      <c r="J35" s="116">
        <f t="shared" si="0"/>
        <v>0.138922155688626</v>
      </c>
      <c r="K35" s="116">
        <f t="shared" si="1"/>
        <v>0.117230115030324</v>
      </c>
      <c r="L35" s="116">
        <f t="shared" si="2"/>
        <v>0.140614953317676</v>
      </c>
      <c r="M35" s="30">
        <v>0</v>
      </c>
    </row>
    <row r="36" customHeight="1" spans="1:13">
      <c r="A36" s="109">
        <v>103198</v>
      </c>
      <c r="B36" s="110" t="s">
        <v>31</v>
      </c>
      <c r="C36" s="109">
        <v>5</v>
      </c>
      <c r="D36" s="109">
        <v>763</v>
      </c>
      <c r="E36" s="111">
        <v>34424.59</v>
      </c>
      <c r="F36" s="111">
        <v>11665.562929</v>
      </c>
      <c r="G36" s="112">
        <v>616</v>
      </c>
      <c r="H36" s="111">
        <v>31511.28</v>
      </c>
      <c r="I36" s="111">
        <v>8889.332088</v>
      </c>
      <c r="J36" s="116">
        <f t="shared" si="0"/>
        <v>0.238636363636364</v>
      </c>
      <c r="K36" s="116">
        <f t="shared" si="1"/>
        <v>0.092452924793915</v>
      </c>
      <c r="L36" s="116">
        <f t="shared" si="2"/>
        <v>0.312310397847294</v>
      </c>
      <c r="M36" s="30">
        <v>0</v>
      </c>
    </row>
    <row r="37" customHeight="1" spans="1:13">
      <c r="A37" s="109">
        <v>104533</v>
      </c>
      <c r="B37" s="110" t="s">
        <v>75</v>
      </c>
      <c r="C37" s="109">
        <v>5</v>
      </c>
      <c r="D37" s="109">
        <v>291</v>
      </c>
      <c r="E37" s="111">
        <v>18927.11</v>
      </c>
      <c r="F37" s="111">
        <v>5178.705004</v>
      </c>
      <c r="G37" s="112">
        <v>303</v>
      </c>
      <c r="H37" s="111">
        <v>17458.9366666667</v>
      </c>
      <c r="I37" s="111">
        <v>5759.70320633335</v>
      </c>
      <c r="J37" s="116">
        <f t="shared" si="0"/>
        <v>-0.0396039603960396</v>
      </c>
      <c r="K37" s="116">
        <f t="shared" si="1"/>
        <v>0.0840929411317698</v>
      </c>
      <c r="L37" s="116">
        <f t="shared" si="2"/>
        <v>-0.10087294110823</v>
      </c>
      <c r="M37" s="30">
        <v>0</v>
      </c>
    </row>
    <row r="38" customHeight="1" spans="1:13">
      <c r="A38" s="109">
        <v>748</v>
      </c>
      <c r="B38" s="110" t="s">
        <v>87</v>
      </c>
      <c r="C38" s="109">
        <v>5</v>
      </c>
      <c r="D38" s="109">
        <v>386</v>
      </c>
      <c r="E38" s="111">
        <v>27508.67</v>
      </c>
      <c r="F38" s="111">
        <v>9087.642138</v>
      </c>
      <c r="G38" s="112">
        <v>343.333333333334</v>
      </c>
      <c r="H38" s="111">
        <v>25857.7433333334</v>
      </c>
      <c r="I38" s="111">
        <v>8282.23518966665</v>
      </c>
      <c r="J38" s="116">
        <f t="shared" si="0"/>
        <v>0.124271844660192</v>
      </c>
      <c r="K38" s="116">
        <f t="shared" si="1"/>
        <v>0.0638465099364791</v>
      </c>
      <c r="L38" s="116">
        <f t="shared" si="2"/>
        <v>0.0972451192086669</v>
      </c>
      <c r="M38" s="30">
        <v>0</v>
      </c>
    </row>
    <row r="39" customHeight="1" spans="1:13">
      <c r="A39" s="109">
        <v>712</v>
      </c>
      <c r="B39" s="110" t="s">
        <v>113</v>
      </c>
      <c r="C39" s="109">
        <v>5</v>
      </c>
      <c r="D39" s="109">
        <v>863</v>
      </c>
      <c r="E39" s="111">
        <v>54085.22</v>
      </c>
      <c r="F39" s="111">
        <v>18214.213713</v>
      </c>
      <c r="G39" s="112">
        <v>835.833333333335</v>
      </c>
      <c r="H39" s="111">
        <v>51207.8966666665</v>
      </c>
      <c r="I39" s="111">
        <v>17661.6035603333</v>
      </c>
      <c r="J39" s="116">
        <f t="shared" si="0"/>
        <v>0.0325024925224307</v>
      </c>
      <c r="K39" s="116">
        <f t="shared" si="1"/>
        <v>0.0561890552166826</v>
      </c>
      <c r="L39" s="116">
        <f t="shared" si="2"/>
        <v>0.0312887870446726</v>
      </c>
      <c r="M39" s="30">
        <v>0</v>
      </c>
    </row>
    <row r="40" customHeight="1" spans="1:13">
      <c r="A40" s="109">
        <v>365</v>
      </c>
      <c r="B40" s="110" t="s">
        <v>142</v>
      </c>
      <c r="C40" s="109">
        <v>5</v>
      </c>
      <c r="D40" s="109">
        <v>567</v>
      </c>
      <c r="E40" s="111">
        <v>52767.18</v>
      </c>
      <c r="F40" s="111">
        <v>14362.905063</v>
      </c>
      <c r="G40" s="112">
        <v>546.333333333335</v>
      </c>
      <c r="H40" s="111">
        <v>50675.3033333335</v>
      </c>
      <c r="I40" s="111">
        <v>14189.0849333334</v>
      </c>
      <c r="J40" s="116">
        <f t="shared" si="0"/>
        <v>0.0378279438682092</v>
      </c>
      <c r="K40" s="116">
        <f t="shared" si="1"/>
        <v>0.0412800028626666</v>
      </c>
      <c r="L40" s="116">
        <f t="shared" si="2"/>
        <v>0.012250270576523</v>
      </c>
      <c r="M40" s="30">
        <v>0</v>
      </c>
    </row>
    <row r="41" customHeight="1" spans="1:13">
      <c r="A41" s="109">
        <v>743</v>
      </c>
      <c r="B41" s="110" t="s">
        <v>127</v>
      </c>
      <c r="C41" s="109">
        <v>5</v>
      </c>
      <c r="D41" s="109">
        <v>274</v>
      </c>
      <c r="E41" s="111">
        <v>22056.6</v>
      </c>
      <c r="F41" s="111">
        <v>7144.873236</v>
      </c>
      <c r="G41" s="112">
        <v>300.166666666667</v>
      </c>
      <c r="H41" s="111">
        <v>21189.8166666667</v>
      </c>
      <c r="I41" s="111">
        <v>7119.7784</v>
      </c>
      <c r="J41" s="116">
        <f t="shared" si="0"/>
        <v>-0.0871737923375913</v>
      </c>
      <c r="K41" s="116">
        <f t="shared" si="1"/>
        <v>0.0409056551535352</v>
      </c>
      <c r="L41" s="116">
        <f t="shared" si="2"/>
        <v>0.00352466531823522</v>
      </c>
      <c r="M41" s="30">
        <v>0</v>
      </c>
    </row>
    <row r="42" customHeight="1" spans="1:13">
      <c r="A42" s="109">
        <v>513</v>
      </c>
      <c r="B42" s="110" t="s">
        <v>37</v>
      </c>
      <c r="C42" s="109">
        <v>5</v>
      </c>
      <c r="D42" s="109">
        <v>571</v>
      </c>
      <c r="E42" s="111">
        <v>37916.57</v>
      </c>
      <c r="F42" s="111">
        <v>9507.228273</v>
      </c>
      <c r="G42" s="112">
        <v>524.333333333335</v>
      </c>
      <c r="H42" s="111">
        <v>36596.8983333334</v>
      </c>
      <c r="I42" s="111">
        <v>11868.3741295</v>
      </c>
      <c r="J42" s="116">
        <f t="shared" si="0"/>
        <v>0.089001907183722</v>
      </c>
      <c r="K42" s="116">
        <f t="shared" si="1"/>
        <v>0.0360596587898435</v>
      </c>
      <c r="L42" s="116">
        <f t="shared" si="2"/>
        <v>-0.198944339868015</v>
      </c>
      <c r="M42" s="30">
        <v>0</v>
      </c>
    </row>
    <row r="43" customHeight="1" spans="1:13">
      <c r="A43" s="109">
        <v>387</v>
      </c>
      <c r="B43" s="110" t="s">
        <v>118</v>
      </c>
      <c r="C43" s="109">
        <v>5</v>
      </c>
      <c r="D43" s="109">
        <v>601</v>
      </c>
      <c r="E43" s="111">
        <v>37754.43</v>
      </c>
      <c r="F43" s="111">
        <v>11434.938667</v>
      </c>
      <c r="G43" s="112">
        <v>588</v>
      </c>
      <c r="H43" s="111">
        <v>36999.9183333334</v>
      </c>
      <c r="I43" s="111">
        <v>9812.378342</v>
      </c>
      <c r="J43" s="116">
        <f t="shared" si="0"/>
        <v>0.022108843537415</v>
      </c>
      <c r="K43" s="116">
        <f t="shared" si="1"/>
        <v>0.0203922522171314</v>
      </c>
      <c r="L43" s="116">
        <f t="shared" si="2"/>
        <v>0.165358516401161</v>
      </c>
      <c r="M43" s="30">
        <v>67.5105651599999</v>
      </c>
    </row>
    <row r="44" customHeight="1" spans="1:13">
      <c r="A44" s="109">
        <v>704</v>
      </c>
      <c r="B44" s="110" t="s">
        <v>60</v>
      </c>
      <c r="C44" s="109">
        <v>5</v>
      </c>
      <c r="D44" s="109">
        <v>345</v>
      </c>
      <c r="E44" s="111">
        <v>20035.55</v>
      </c>
      <c r="F44" s="111">
        <v>5092.959931</v>
      </c>
      <c r="G44" s="112">
        <v>338.333333333334</v>
      </c>
      <c r="H44" s="111">
        <v>19807.61</v>
      </c>
      <c r="I44" s="111">
        <v>5649.130372</v>
      </c>
      <c r="J44" s="116">
        <f t="shared" si="0"/>
        <v>0.0197044334975349</v>
      </c>
      <c r="K44" s="116">
        <f t="shared" si="1"/>
        <v>0.0115076983038337</v>
      </c>
      <c r="L44" s="116">
        <f t="shared" si="2"/>
        <v>-0.0984523996395386</v>
      </c>
      <c r="M44" s="30"/>
    </row>
    <row r="45" customHeight="1" spans="1:13">
      <c r="A45" s="109">
        <v>104429</v>
      </c>
      <c r="B45" s="110" t="s">
        <v>36</v>
      </c>
      <c r="C45" s="109">
        <v>5</v>
      </c>
      <c r="D45" s="109">
        <v>284</v>
      </c>
      <c r="E45" s="111">
        <v>14515.46</v>
      </c>
      <c r="F45" s="111">
        <v>3090.388117</v>
      </c>
      <c r="G45" s="112">
        <v>270.166666666667</v>
      </c>
      <c r="H45" s="111">
        <v>14381.7016666667</v>
      </c>
      <c r="I45" s="111">
        <v>3161.09802633333</v>
      </c>
      <c r="J45" s="116">
        <f t="shared" si="0"/>
        <v>0.0512029611351004</v>
      </c>
      <c r="K45" s="116">
        <f t="shared" si="1"/>
        <v>0.00930059157347966</v>
      </c>
      <c r="L45" s="116">
        <f t="shared" si="2"/>
        <v>-0.0223687809565807</v>
      </c>
      <c r="M45" s="30"/>
    </row>
    <row r="46" customHeight="1" spans="1:13">
      <c r="A46" s="109">
        <v>733</v>
      </c>
      <c r="B46" s="110" t="s">
        <v>128</v>
      </c>
      <c r="C46" s="109">
        <v>5</v>
      </c>
      <c r="D46" s="109">
        <v>462</v>
      </c>
      <c r="E46" s="111">
        <v>21014.47</v>
      </c>
      <c r="F46" s="111">
        <v>7491.474979</v>
      </c>
      <c r="G46" s="112">
        <v>385.333333333334</v>
      </c>
      <c r="H46" s="111">
        <v>21285.135</v>
      </c>
      <c r="I46" s="111">
        <v>7194.37563</v>
      </c>
      <c r="J46" s="116">
        <f t="shared" si="0"/>
        <v>0.198961937716261</v>
      </c>
      <c r="K46" s="116">
        <f t="shared" si="1"/>
        <v>-0.0127161514362017</v>
      </c>
      <c r="L46" s="116">
        <f t="shared" si="2"/>
        <v>0.0412960574036638</v>
      </c>
      <c r="M46" s="30"/>
    </row>
    <row r="47" customHeight="1" spans="1:13">
      <c r="A47" s="109">
        <v>103199</v>
      </c>
      <c r="B47" s="110" t="s">
        <v>27</v>
      </c>
      <c r="C47" s="109">
        <v>5</v>
      </c>
      <c r="D47" s="109">
        <v>444</v>
      </c>
      <c r="E47" s="111">
        <v>19920.01</v>
      </c>
      <c r="F47" s="111">
        <v>6083.850966</v>
      </c>
      <c r="G47" s="112">
        <v>401</v>
      </c>
      <c r="H47" s="111">
        <v>20310.5866666666</v>
      </c>
      <c r="I47" s="111">
        <v>6700.46254133335</v>
      </c>
      <c r="J47" s="116">
        <f t="shared" si="0"/>
        <v>0.107231920199501</v>
      </c>
      <c r="K47" s="116">
        <f t="shared" si="1"/>
        <v>-0.0192302011299167</v>
      </c>
      <c r="L47" s="116">
        <f t="shared" si="2"/>
        <v>-0.0920252253526736</v>
      </c>
      <c r="M47" s="30">
        <v>0</v>
      </c>
    </row>
    <row r="48" customHeight="1" spans="1:13">
      <c r="A48" s="109">
        <v>549</v>
      </c>
      <c r="B48" s="110" t="s">
        <v>90</v>
      </c>
      <c r="C48" s="109">
        <v>5</v>
      </c>
      <c r="D48" s="109">
        <v>244</v>
      </c>
      <c r="E48" s="111">
        <v>18577.88</v>
      </c>
      <c r="F48" s="111">
        <v>5593.844401</v>
      </c>
      <c r="G48" s="112">
        <v>229.833333333334</v>
      </c>
      <c r="H48" s="111">
        <v>19447.9816666667</v>
      </c>
      <c r="I48" s="111">
        <v>5511.55800433335</v>
      </c>
      <c r="J48" s="116">
        <f t="shared" si="0"/>
        <v>0.0616388687454647</v>
      </c>
      <c r="K48" s="116">
        <f t="shared" si="1"/>
        <v>-0.0447399468788079</v>
      </c>
      <c r="L48" s="116">
        <f t="shared" si="2"/>
        <v>0.0149297887461139</v>
      </c>
      <c r="M48" s="30"/>
    </row>
    <row r="49" customHeight="1" spans="1:13">
      <c r="A49" s="109">
        <v>107728</v>
      </c>
      <c r="B49" s="110" t="s">
        <v>83</v>
      </c>
      <c r="C49" s="109">
        <v>5</v>
      </c>
      <c r="D49" s="109">
        <v>296</v>
      </c>
      <c r="E49" s="111">
        <v>21021.46</v>
      </c>
      <c r="F49" s="111">
        <v>5705.880212</v>
      </c>
      <c r="G49" s="112">
        <v>273.833333333334</v>
      </c>
      <c r="H49" s="111">
        <v>22096.8383333333</v>
      </c>
      <c r="I49" s="111">
        <v>6003.71097516665</v>
      </c>
      <c r="J49" s="116">
        <f t="shared" si="0"/>
        <v>0.0809494826536797</v>
      </c>
      <c r="K49" s="116">
        <f t="shared" si="1"/>
        <v>-0.0486666154275602</v>
      </c>
      <c r="L49" s="116">
        <f t="shared" si="2"/>
        <v>-0.049607778322204</v>
      </c>
      <c r="M49" s="30"/>
    </row>
    <row r="50" customHeight="1" spans="1:13">
      <c r="A50" s="109">
        <v>347</v>
      </c>
      <c r="B50" s="110" t="s">
        <v>139</v>
      </c>
      <c r="C50" s="109">
        <v>5</v>
      </c>
      <c r="D50" s="109">
        <v>384</v>
      </c>
      <c r="E50" s="111">
        <v>21411.46</v>
      </c>
      <c r="F50" s="111">
        <v>6574.677566</v>
      </c>
      <c r="G50" s="112">
        <v>337.666666666667</v>
      </c>
      <c r="H50" s="111">
        <v>22718.4866666667</v>
      </c>
      <c r="I50" s="111">
        <v>5591.01956866665</v>
      </c>
      <c r="J50" s="116">
        <f t="shared" si="0"/>
        <v>0.13721618953603</v>
      </c>
      <c r="K50" s="116">
        <f t="shared" si="1"/>
        <v>-0.0575314142109832</v>
      </c>
      <c r="L50" s="116">
        <f t="shared" si="2"/>
        <v>0.175935352264906</v>
      </c>
      <c r="M50" s="30"/>
    </row>
    <row r="51" customHeight="1" spans="1:13">
      <c r="A51" s="109">
        <v>572</v>
      </c>
      <c r="B51" s="110" t="s">
        <v>104</v>
      </c>
      <c r="C51" s="109">
        <v>5</v>
      </c>
      <c r="D51" s="109">
        <v>342</v>
      </c>
      <c r="E51" s="111">
        <v>22615.46</v>
      </c>
      <c r="F51" s="111">
        <v>5993.753082</v>
      </c>
      <c r="G51" s="112">
        <v>324.5</v>
      </c>
      <c r="H51" s="111">
        <v>24095.695</v>
      </c>
      <c r="I51" s="111">
        <v>6423.912287</v>
      </c>
      <c r="J51" s="116">
        <f t="shared" si="0"/>
        <v>0.0539291217257319</v>
      </c>
      <c r="K51" s="116">
        <f t="shared" si="1"/>
        <v>-0.0614315129735831</v>
      </c>
      <c r="L51" s="116">
        <f t="shared" si="2"/>
        <v>-0.0669621853135368</v>
      </c>
      <c r="M51" s="30"/>
    </row>
    <row r="52" customHeight="1" spans="1:13">
      <c r="A52" s="109">
        <v>717</v>
      </c>
      <c r="B52" s="110" t="s">
        <v>71</v>
      </c>
      <c r="C52" s="109">
        <v>5</v>
      </c>
      <c r="D52" s="109">
        <v>316</v>
      </c>
      <c r="E52" s="111">
        <v>22973.42</v>
      </c>
      <c r="F52" s="111">
        <v>7731.625894</v>
      </c>
      <c r="G52" s="112">
        <v>326.5</v>
      </c>
      <c r="H52" s="111">
        <v>24802.12</v>
      </c>
      <c r="I52" s="111">
        <v>7941.638824</v>
      </c>
      <c r="J52" s="116">
        <f t="shared" si="0"/>
        <v>-0.0321592649310873</v>
      </c>
      <c r="K52" s="116">
        <f t="shared" si="1"/>
        <v>-0.0737316003631948</v>
      </c>
      <c r="L52" s="116">
        <f t="shared" si="2"/>
        <v>-0.0264445330056224</v>
      </c>
      <c r="M52" s="30"/>
    </row>
    <row r="53" customHeight="1" spans="1:13">
      <c r="A53" s="109">
        <v>341</v>
      </c>
      <c r="B53" s="110" t="s">
        <v>77</v>
      </c>
      <c r="C53" s="109">
        <v>5</v>
      </c>
      <c r="D53" s="109">
        <v>714</v>
      </c>
      <c r="E53" s="111">
        <v>53297.37</v>
      </c>
      <c r="F53" s="111">
        <v>16705.986111</v>
      </c>
      <c r="G53" s="112">
        <v>636.833333333335</v>
      </c>
      <c r="H53" s="111">
        <v>57819.8716666665</v>
      </c>
      <c r="I53" s="111">
        <v>17484.7291919999</v>
      </c>
      <c r="J53" s="116">
        <f t="shared" si="0"/>
        <v>0.121172467940327</v>
      </c>
      <c r="K53" s="116">
        <f t="shared" si="1"/>
        <v>-0.0782170824027225</v>
      </c>
      <c r="L53" s="116">
        <f t="shared" si="2"/>
        <v>-0.0445384696810869</v>
      </c>
      <c r="M53" s="30"/>
    </row>
    <row r="54" customHeight="1" spans="1:13">
      <c r="A54" s="109">
        <v>546</v>
      </c>
      <c r="B54" s="110" t="s">
        <v>116</v>
      </c>
      <c r="C54" s="109">
        <v>5</v>
      </c>
      <c r="D54" s="109">
        <v>775</v>
      </c>
      <c r="E54" s="111">
        <v>39097.91</v>
      </c>
      <c r="F54" s="111">
        <v>13652.934356</v>
      </c>
      <c r="G54" s="112">
        <v>738.5</v>
      </c>
      <c r="H54" s="111">
        <v>42690.56</v>
      </c>
      <c r="I54" s="111">
        <v>14109.23008</v>
      </c>
      <c r="J54" s="116">
        <f t="shared" si="0"/>
        <v>0.049424509140149</v>
      </c>
      <c r="K54" s="116">
        <f t="shared" si="1"/>
        <v>-0.0841556072349483</v>
      </c>
      <c r="L54" s="116">
        <f t="shared" si="2"/>
        <v>-0.0323402284471074</v>
      </c>
      <c r="M54" s="30"/>
    </row>
    <row r="55" customHeight="1" spans="1:13">
      <c r="A55" s="109">
        <v>573</v>
      </c>
      <c r="B55" s="110" t="s">
        <v>129</v>
      </c>
      <c r="C55" s="109">
        <v>5</v>
      </c>
      <c r="D55" s="109">
        <v>364</v>
      </c>
      <c r="E55" s="111">
        <v>17797.05</v>
      </c>
      <c r="F55" s="111">
        <v>6439.316089</v>
      </c>
      <c r="G55" s="112">
        <v>372.666666666667</v>
      </c>
      <c r="H55" s="111">
        <v>20300.7933333334</v>
      </c>
      <c r="I55" s="111">
        <v>5527.90602466665</v>
      </c>
      <c r="J55" s="116">
        <f t="shared" si="0"/>
        <v>-0.0232558139534893</v>
      </c>
      <c r="K55" s="116">
        <f t="shared" si="1"/>
        <v>-0.12333229013382</v>
      </c>
      <c r="L55" s="116">
        <f t="shared" si="2"/>
        <v>0.164874377434502</v>
      </c>
      <c r="M55" s="30"/>
    </row>
    <row r="56" customHeight="1" spans="1:13">
      <c r="A56" s="109">
        <v>355</v>
      </c>
      <c r="B56" s="110" t="s">
        <v>126</v>
      </c>
      <c r="C56" s="109">
        <v>5</v>
      </c>
      <c r="D56" s="109">
        <v>316</v>
      </c>
      <c r="E56" s="111">
        <v>20877.14</v>
      </c>
      <c r="F56" s="111">
        <v>6131.195403</v>
      </c>
      <c r="G56" s="112">
        <v>344.666666666666</v>
      </c>
      <c r="H56" s="111">
        <v>24729.945</v>
      </c>
      <c r="I56" s="111">
        <v>7844.338554</v>
      </c>
      <c r="J56" s="116">
        <f t="shared" si="0"/>
        <v>-0.0831721470019325</v>
      </c>
      <c r="K56" s="116">
        <f t="shared" si="1"/>
        <v>-0.15579513015496</v>
      </c>
      <c r="L56" s="116">
        <f t="shared" si="2"/>
        <v>-0.218392301556953</v>
      </c>
      <c r="M56" s="30"/>
    </row>
    <row r="57" customHeight="1" spans="1:13">
      <c r="A57" s="109">
        <v>349</v>
      </c>
      <c r="B57" s="110" t="s">
        <v>98</v>
      </c>
      <c r="C57" s="109">
        <v>4</v>
      </c>
      <c r="D57" s="109">
        <v>371</v>
      </c>
      <c r="E57" s="111">
        <v>30885.25</v>
      </c>
      <c r="F57" s="111">
        <v>8832.266619</v>
      </c>
      <c r="G57" s="112">
        <v>264.933333333333</v>
      </c>
      <c r="H57" s="111">
        <v>17355.7266666667</v>
      </c>
      <c r="I57" s="111">
        <v>5562.51039666668</v>
      </c>
      <c r="J57" s="116">
        <f t="shared" si="0"/>
        <v>0.400352289884249</v>
      </c>
      <c r="K57" s="116">
        <f t="shared" si="1"/>
        <v>0.779542314371545</v>
      </c>
      <c r="L57" s="116">
        <f t="shared" si="2"/>
        <v>0.587820244667356</v>
      </c>
      <c r="M57" s="30">
        <v>47.8511006833332</v>
      </c>
    </row>
    <row r="58" customHeight="1" spans="1:13">
      <c r="A58" s="109">
        <v>727</v>
      </c>
      <c r="B58" s="110" t="s">
        <v>148</v>
      </c>
      <c r="C58" s="109">
        <v>4</v>
      </c>
      <c r="D58" s="109">
        <v>319</v>
      </c>
      <c r="E58" s="111">
        <v>23753.75</v>
      </c>
      <c r="F58" s="111">
        <v>5810.196255</v>
      </c>
      <c r="G58" s="112">
        <v>205.733333333333</v>
      </c>
      <c r="H58" s="111">
        <v>13553.1413333333</v>
      </c>
      <c r="I58" s="111">
        <v>4136.41873493332</v>
      </c>
      <c r="J58" s="116">
        <f t="shared" si="0"/>
        <v>0.550550874918991</v>
      </c>
      <c r="K58" s="116">
        <f t="shared" si="1"/>
        <v>0.752637961619923</v>
      </c>
      <c r="L58" s="116">
        <f t="shared" si="2"/>
        <v>0.4046441202703</v>
      </c>
      <c r="M58" s="30">
        <v>230.13775238</v>
      </c>
    </row>
    <row r="59" customHeight="1" spans="1:13">
      <c r="A59" s="109">
        <v>52</v>
      </c>
      <c r="B59" s="110" t="s">
        <v>67</v>
      </c>
      <c r="C59" s="109">
        <v>4</v>
      </c>
      <c r="D59" s="109">
        <v>232</v>
      </c>
      <c r="E59" s="111">
        <v>16492.15</v>
      </c>
      <c r="F59" s="111">
        <v>3636.845145</v>
      </c>
      <c r="G59" s="112">
        <v>197.2</v>
      </c>
      <c r="H59" s="111">
        <v>10253.6173333333</v>
      </c>
      <c r="I59" s="111">
        <v>3137.606904</v>
      </c>
      <c r="J59" s="116">
        <f t="shared" si="0"/>
        <v>0.176470588235294</v>
      </c>
      <c r="K59" s="116">
        <f t="shared" si="1"/>
        <v>0.608422614562177</v>
      </c>
      <c r="L59" s="116">
        <f t="shared" si="2"/>
        <v>0.15911433658676</v>
      </c>
      <c r="M59" s="30">
        <v>21.6090424000001</v>
      </c>
    </row>
    <row r="60" customHeight="1" spans="1:13">
      <c r="A60" s="109">
        <v>591</v>
      </c>
      <c r="B60" s="110" t="s">
        <v>91</v>
      </c>
      <c r="C60" s="109">
        <v>4</v>
      </c>
      <c r="D60" s="109">
        <v>70</v>
      </c>
      <c r="E60" s="111">
        <v>5231.86</v>
      </c>
      <c r="F60" s="111">
        <v>1467.871461</v>
      </c>
      <c r="G60" s="112">
        <v>67.7333333333332</v>
      </c>
      <c r="H60" s="111">
        <v>3540.54666666667</v>
      </c>
      <c r="I60" s="111">
        <v>1016.84500266667</v>
      </c>
      <c r="J60" s="116">
        <f t="shared" si="0"/>
        <v>0.0334645669291358</v>
      </c>
      <c r="K60" s="116">
        <f t="shared" si="1"/>
        <v>0.477698359198766</v>
      </c>
      <c r="L60" s="116">
        <f t="shared" si="2"/>
        <v>0.443554776933078</v>
      </c>
      <c r="M60" s="30">
        <v>0</v>
      </c>
    </row>
    <row r="61" customHeight="1" spans="1:13">
      <c r="A61" s="109">
        <v>570</v>
      </c>
      <c r="B61" s="110" t="s">
        <v>145</v>
      </c>
      <c r="C61" s="109">
        <v>4</v>
      </c>
      <c r="D61" s="109">
        <v>316</v>
      </c>
      <c r="E61" s="111">
        <v>19141.31</v>
      </c>
      <c r="F61" s="111">
        <v>5338.532916</v>
      </c>
      <c r="G61" s="112">
        <v>219.2</v>
      </c>
      <c r="H61" s="111">
        <v>13199.0733333333</v>
      </c>
      <c r="I61" s="111">
        <v>3862.04885733333</v>
      </c>
      <c r="J61" s="116">
        <f t="shared" si="0"/>
        <v>0.441605839416058</v>
      </c>
      <c r="K61" s="116">
        <f t="shared" si="1"/>
        <v>0.450201049467618</v>
      </c>
      <c r="L61" s="116">
        <f t="shared" si="2"/>
        <v>0.38230589855514</v>
      </c>
      <c r="M61" s="30">
        <v>0</v>
      </c>
    </row>
    <row r="62" customHeight="1" spans="1:13">
      <c r="A62" s="109">
        <v>104428</v>
      </c>
      <c r="B62" s="110" t="s">
        <v>56</v>
      </c>
      <c r="C62" s="109">
        <v>4</v>
      </c>
      <c r="D62" s="109">
        <v>425</v>
      </c>
      <c r="E62" s="111">
        <v>27573.55</v>
      </c>
      <c r="F62" s="111">
        <v>8506.148503</v>
      </c>
      <c r="G62" s="112">
        <v>326.266666666667</v>
      </c>
      <c r="H62" s="111">
        <v>19483</v>
      </c>
      <c r="I62" s="111">
        <v>6259.8879</v>
      </c>
      <c r="J62" s="116">
        <f t="shared" si="0"/>
        <v>0.302615447486717</v>
      </c>
      <c r="K62" s="116">
        <f t="shared" si="1"/>
        <v>0.415262023302366</v>
      </c>
      <c r="L62" s="116">
        <f t="shared" si="2"/>
        <v>0.358833998129583</v>
      </c>
      <c r="M62" s="30">
        <v>55.9470345</v>
      </c>
    </row>
    <row r="63" customHeight="1" spans="1:13">
      <c r="A63" s="109">
        <v>367</v>
      </c>
      <c r="B63" s="110" t="s">
        <v>58</v>
      </c>
      <c r="C63" s="109">
        <v>4</v>
      </c>
      <c r="D63" s="109">
        <v>305</v>
      </c>
      <c r="E63" s="111">
        <v>23724.81</v>
      </c>
      <c r="F63" s="111">
        <v>7209.53556</v>
      </c>
      <c r="G63" s="112">
        <v>291.466666666667</v>
      </c>
      <c r="H63" s="111">
        <v>17111.3946666667</v>
      </c>
      <c r="I63" s="111">
        <v>4522.5416104</v>
      </c>
      <c r="J63" s="116">
        <f t="shared" si="0"/>
        <v>0.0464318389752962</v>
      </c>
      <c r="K63" s="116">
        <f t="shared" si="1"/>
        <v>0.386491893978482</v>
      </c>
      <c r="L63" s="116">
        <f t="shared" si="2"/>
        <v>0.594133604745838</v>
      </c>
      <c r="M63" s="30">
        <v>647.38581432</v>
      </c>
    </row>
    <row r="64" customHeight="1" spans="1:13">
      <c r="A64" s="109">
        <v>102934</v>
      </c>
      <c r="B64" s="110" t="s">
        <v>150</v>
      </c>
      <c r="C64" s="109">
        <v>4</v>
      </c>
      <c r="D64" s="109">
        <v>495</v>
      </c>
      <c r="E64" s="111">
        <v>33772.68</v>
      </c>
      <c r="F64" s="111">
        <v>8085.036505</v>
      </c>
      <c r="G64" s="112">
        <v>426.533333333332</v>
      </c>
      <c r="H64" s="111">
        <v>24707.6773333333</v>
      </c>
      <c r="I64" s="111">
        <v>7399.94936133332</v>
      </c>
      <c r="J64" s="116">
        <f t="shared" si="0"/>
        <v>0.160518912160054</v>
      </c>
      <c r="K64" s="116">
        <f t="shared" si="1"/>
        <v>0.366890118580148</v>
      </c>
      <c r="L64" s="116">
        <f t="shared" si="2"/>
        <v>0.0925799772693636</v>
      </c>
      <c r="M64" s="30">
        <v>0</v>
      </c>
    </row>
    <row r="65" customHeight="1" spans="1:13">
      <c r="A65" s="109">
        <v>103639</v>
      </c>
      <c r="B65" s="110" t="s">
        <v>125</v>
      </c>
      <c r="C65" s="109">
        <v>4</v>
      </c>
      <c r="D65" s="109">
        <v>456</v>
      </c>
      <c r="E65" s="111">
        <v>28938.54</v>
      </c>
      <c r="F65" s="111">
        <v>8714.383413</v>
      </c>
      <c r="G65" s="112">
        <v>345.066666666667</v>
      </c>
      <c r="H65" s="111">
        <v>21334.2173333333</v>
      </c>
      <c r="I65" s="111">
        <v>6620.00763853332</v>
      </c>
      <c r="J65" s="116">
        <f t="shared" si="0"/>
        <v>0.321483771251931</v>
      </c>
      <c r="K65" s="116">
        <f t="shared" si="1"/>
        <v>0.356437855106381</v>
      </c>
      <c r="L65" s="116">
        <f t="shared" si="2"/>
        <v>0.316370597863947</v>
      </c>
      <c r="M65" s="30">
        <v>0</v>
      </c>
    </row>
    <row r="66" customHeight="1" spans="1:13">
      <c r="A66" s="109">
        <v>105267</v>
      </c>
      <c r="B66" s="110" t="s">
        <v>152</v>
      </c>
      <c r="C66" s="109">
        <v>4</v>
      </c>
      <c r="D66" s="109">
        <v>581</v>
      </c>
      <c r="E66" s="111">
        <v>35360.4</v>
      </c>
      <c r="F66" s="111">
        <v>11126.930855</v>
      </c>
      <c r="G66" s="112">
        <v>453.466666666668</v>
      </c>
      <c r="H66" s="111">
        <v>26320.7106666667</v>
      </c>
      <c r="I66" s="111">
        <v>8843.758784</v>
      </c>
      <c r="J66" s="116">
        <f t="shared" si="0"/>
        <v>0.281240811526018</v>
      </c>
      <c r="K66" s="116">
        <f t="shared" si="1"/>
        <v>0.343443968812796</v>
      </c>
      <c r="L66" s="116">
        <f t="shared" si="2"/>
        <v>0.25816761026213</v>
      </c>
      <c r="M66" s="30">
        <v>0</v>
      </c>
    </row>
    <row r="67" customHeight="1" spans="1:13">
      <c r="A67" s="109">
        <v>107658</v>
      </c>
      <c r="B67" s="110" t="s">
        <v>41</v>
      </c>
      <c r="C67" s="109">
        <v>4</v>
      </c>
      <c r="D67" s="109">
        <v>612</v>
      </c>
      <c r="E67" s="111">
        <v>36097.2</v>
      </c>
      <c r="F67" s="111">
        <v>10096.582691</v>
      </c>
      <c r="G67" s="112">
        <v>533.066666666668</v>
      </c>
      <c r="H67" s="111">
        <v>27512.7386666667</v>
      </c>
      <c r="I67" s="111">
        <v>7268.86555573332</v>
      </c>
      <c r="J67" s="116">
        <f t="shared" ref="J67:J84" si="3">(D67-G67)/G67</f>
        <v>0.148074037018506</v>
      </c>
      <c r="K67" s="116">
        <f t="shared" ref="K67:K84" si="4">(E67-H67)/H67</f>
        <v>0.31201769614211</v>
      </c>
      <c r="L67" s="116">
        <f t="shared" ref="L67:L84" si="5">(F67-I67)/I67</f>
        <v>0.389017669068912</v>
      </c>
      <c r="M67" s="30">
        <v>672.131653926667</v>
      </c>
    </row>
    <row r="68" customHeight="1" spans="1:13">
      <c r="A68" s="109">
        <v>339</v>
      </c>
      <c r="B68" s="110" t="s">
        <v>137</v>
      </c>
      <c r="C68" s="109">
        <v>4</v>
      </c>
      <c r="D68" s="109">
        <v>299</v>
      </c>
      <c r="E68" s="111">
        <v>18066.49</v>
      </c>
      <c r="F68" s="111">
        <v>5574.402256</v>
      </c>
      <c r="G68" s="112">
        <v>236</v>
      </c>
      <c r="H68" s="111">
        <v>13919.6493333333</v>
      </c>
      <c r="I68" s="111">
        <v>3768.04907453333</v>
      </c>
      <c r="J68" s="116">
        <f t="shared" si="3"/>
        <v>0.266949152542373</v>
      </c>
      <c r="K68" s="116">
        <f t="shared" si="4"/>
        <v>0.29791272519605</v>
      </c>
      <c r="L68" s="116">
        <f t="shared" si="5"/>
        <v>0.47938685132183</v>
      </c>
      <c r="M68" s="30">
        <v>110.418084736667</v>
      </c>
    </row>
    <row r="69" customHeight="1" spans="1:13">
      <c r="A69" s="109">
        <v>102479</v>
      </c>
      <c r="B69" s="110" t="s">
        <v>107</v>
      </c>
      <c r="C69" s="109">
        <v>4</v>
      </c>
      <c r="D69" s="109">
        <v>435</v>
      </c>
      <c r="E69" s="111">
        <v>21806.49</v>
      </c>
      <c r="F69" s="111">
        <v>6365.66392</v>
      </c>
      <c r="G69" s="112">
        <v>400.8</v>
      </c>
      <c r="H69" s="111">
        <v>17226.7666666667</v>
      </c>
      <c r="I69" s="111">
        <v>5955.29323666668</v>
      </c>
      <c r="J69" s="116">
        <f t="shared" si="3"/>
        <v>0.0853293413173652</v>
      </c>
      <c r="K69" s="116">
        <f t="shared" si="4"/>
        <v>0.265849269450833</v>
      </c>
      <c r="L69" s="116">
        <f t="shared" si="5"/>
        <v>0.0689085603386701</v>
      </c>
      <c r="M69" s="30">
        <v>0</v>
      </c>
    </row>
    <row r="70" customHeight="1" spans="1:13">
      <c r="A70" s="109">
        <v>391</v>
      </c>
      <c r="B70" s="110" t="s">
        <v>100</v>
      </c>
      <c r="C70" s="109">
        <v>4</v>
      </c>
      <c r="D70" s="109">
        <v>341</v>
      </c>
      <c r="E70" s="111">
        <v>24655.19</v>
      </c>
      <c r="F70" s="111">
        <v>9756.237238</v>
      </c>
      <c r="G70" s="112">
        <v>256.4</v>
      </c>
      <c r="H70" s="111">
        <v>20288.9346666667</v>
      </c>
      <c r="I70" s="111">
        <v>7072.7226248</v>
      </c>
      <c r="J70" s="116">
        <f t="shared" si="3"/>
        <v>0.329953198127925</v>
      </c>
      <c r="K70" s="116">
        <f t="shared" si="4"/>
        <v>0.215203775115248</v>
      </c>
      <c r="L70" s="116">
        <f t="shared" si="5"/>
        <v>0.379417482567526</v>
      </c>
      <c r="M70" s="30">
        <v>727.15710234</v>
      </c>
    </row>
    <row r="71" customHeight="1" spans="1:13">
      <c r="A71" s="109">
        <v>399</v>
      </c>
      <c r="B71" s="110" t="s">
        <v>102</v>
      </c>
      <c r="C71" s="109">
        <v>4</v>
      </c>
      <c r="D71" s="109">
        <v>341</v>
      </c>
      <c r="E71" s="111">
        <v>26952.83</v>
      </c>
      <c r="F71" s="111">
        <v>6412.95753</v>
      </c>
      <c r="G71" s="112">
        <v>291.6</v>
      </c>
      <c r="H71" s="111">
        <v>22256.4093333333</v>
      </c>
      <c r="I71" s="111">
        <v>6062.6459024</v>
      </c>
      <c r="J71" s="116">
        <f t="shared" si="3"/>
        <v>0.169410150891632</v>
      </c>
      <c r="K71" s="116">
        <f t="shared" si="4"/>
        <v>0.211014301378475</v>
      </c>
      <c r="L71" s="116">
        <f t="shared" si="5"/>
        <v>0.0577819706510194</v>
      </c>
      <c r="M71" s="30">
        <v>0</v>
      </c>
    </row>
    <row r="72" customHeight="1" spans="1:13">
      <c r="A72" s="109">
        <v>746</v>
      </c>
      <c r="B72" s="110" t="s">
        <v>79</v>
      </c>
      <c r="C72" s="109">
        <v>4</v>
      </c>
      <c r="D72" s="109">
        <v>459</v>
      </c>
      <c r="E72" s="111">
        <v>30157.15</v>
      </c>
      <c r="F72" s="111">
        <v>9066.722331</v>
      </c>
      <c r="G72" s="112">
        <v>425.066666666668</v>
      </c>
      <c r="H72" s="111">
        <v>26237.84</v>
      </c>
      <c r="I72" s="111">
        <v>7984.174712</v>
      </c>
      <c r="J72" s="116">
        <f t="shared" si="3"/>
        <v>0.0798306148055172</v>
      </c>
      <c r="K72" s="116">
        <f t="shared" si="4"/>
        <v>0.149376244385971</v>
      </c>
      <c r="L72" s="116">
        <f t="shared" si="5"/>
        <v>0.135586664627085</v>
      </c>
      <c r="M72" s="30"/>
    </row>
    <row r="73" customHeight="1" spans="1:13">
      <c r="A73" s="109">
        <v>754</v>
      </c>
      <c r="B73" s="110" t="s">
        <v>54</v>
      </c>
      <c r="C73" s="109">
        <v>4</v>
      </c>
      <c r="D73" s="109">
        <v>228</v>
      </c>
      <c r="E73" s="111">
        <v>23788.33</v>
      </c>
      <c r="F73" s="111">
        <v>4534.00153</v>
      </c>
      <c r="G73" s="112">
        <v>236.266666666667</v>
      </c>
      <c r="H73" s="111">
        <v>21072.588</v>
      </c>
      <c r="I73" s="111">
        <v>5219.6800476</v>
      </c>
      <c r="J73" s="116">
        <f t="shared" si="3"/>
        <v>-0.0349887133182858</v>
      </c>
      <c r="K73" s="116">
        <f t="shared" si="4"/>
        <v>0.128875579971478</v>
      </c>
      <c r="L73" s="116">
        <f t="shared" si="5"/>
        <v>-0.131364089627538</v>
      </c>
      <c r="M73" s="30">
        <v>32.13631143</v>
      </c>
    </row>
    <row r="74" customHeight="1" spans="1:13">
      <c r="A74" s="109">
        <v>106569</v>
      </c>
      <c r="B74" s="110" t="s">
        <v>39</v>
      </c>
      <c r="C74" s="109">
        <v>4</v>
      </c>
      <c r="D74" s="109">
        <v>438</v>
      </c>
      <c r="E74" s="111">
        <v>23527.51</v>
      </c>
      <c r="F74" s="111">
        <v>8344.817044</v>
      </c>
      <c r="G74" s="112">
        <v>303.466666666667</v>
      </c>
      <c r="H74" s="111">
        <v>21714.9053333333</v>
      </c>
      <c r="I74" s="111">
        <v>6922.71182026668</v>
      </c>
      <c r="J74" s="116">
        <f t="shared" si="3"/>
        <v>0.443321616871703</v>
      </c>
      <c r="K74" s="116">
        <f t="shared" si="4"/>
        <v>0.0834728330076703</v>
      </c>
      <c r="L74" s="116">
        <f t="shared" si="5"/>
        <v>0.205426032551292</v>
      </c>
      <c r="M74" s="30">
        <v>154.957690093333</v>
      </c>
    </row>
    <row r="75" customHeight="1" spans="1:13">
      <c r="A75" s="109">
        <v>357</v>
      </c>
      <c r="B75" s="110" t="s">
        <v>140</v>
      </c>
      <c r="C75" s="109">
        <v>4</v>
      </c>
      <c r="D75" s="109">
        <v>384</v>
      </c>
      <c r="E75" s="111">
        <v>31240.26</v>
      </c>
      <c r="F75" s="111">
        <v>8304.741705</v>
      </c>
      <c r="G75" s="112">
        <v>327.733333333333</v>
      </c>
      <c r="H75" s="111">
        <v>28995.2013333333</v>
      </c>
      <c r="I75" s="111">
        <v>8257.83333973332</v>
      </c>
      <c r="J75" s="116">
        <f t="shared" si="3"/>
        <v>0.171684296175754</v>
      </c>
      <c r="K75" s="116">
        <f t="shared" si="4"/>
        <v>0.077428628304979</v>
      </c>
      <c r="L75" s="116">
        <f t="shared" si="5"/>
        <v>0.00568046887565236</v>
      </c>
      <c r="M75" s="30">
        <v>0</v>
      </c>
    </row>
    <row r="76" customHeight="1" spans="1:13">
      <c r="A76" s="109">
        <v>709</v>
      </c>
      <c r="B76" s="110" t="s">
        <v>19</v>
      </c>
      <c r="C76" s="109">
        <v>4</v>
      </c>
      <c r="D76" s="109">
        <v>412</v>
      </c>
      <c r="E76" s="111">
        <v>30534.26</v>
      </c>
      <c r="F76" s="111">
        <v>8886.90489</v>
      </c>
      <c r="G76" s="112">
        <v>402.666666666668</v>
      </c>
      <c r="H76" s="111">
        <v>28489.324</v>
      </c>
      <c r="I76" s="111">
        <v>8948.4966684</v>
      </c>
      <c r="J76" s="116">
        <f t="shared" si="3"/>
        <v>0.0231788079470165</v>
      </c>
      <c r="K76" s="116">
        <f t="shared" si="4"/>
        <v>0.0717790285231056</v>
      </c>
      <c r="L76" s="116">
        <f t="shared" si="5"/>
        <v>-0.00688291907371432</v>
      </c>
      <c r="M76" s="30"/>
    </row>
    <row r="77" customHeight="1" spans="1:13">
      <c r="A77" s="109">
        <v>585</v>
      </c>
      <c r="B77" s="110" t="s">
        <v>30</v>
      </c>
      <c r="C77" s="109">
        <v>4</v>
      </c>
      <c r="D77" s="109">
        <v>580</v>
      </c>
      <c r="E77" s="111">
        <v>33976.49</v>
      </c>
      <c r="F77" s="111">
        <v>11852.677275</v>
      </c>
      <c r="G77" s="112">
        <v>510.666666666668</v>
      </c>
      <c r="H77" s="111">
        <v>32590.6026666667</v>
      </c>
      <c r="I77" s="111">
        <v>10940.6653152</v>
      </c>
      <c r="J77" s="116">
        <f t="shared" si="3"/>
        <v>0.135770234986942</v>
      </c>
      <c r="K77" s="116">
        <f t="shared" si="4"/>
        <v>0.0425241394738235</v>
      </c>
      <c r="L77" s="116">
        <f t="shared" si="5"/>
        <v>0.0833598262559893</v>
      </c>
      <c r="M77" s="30">
        <v>127.24440582</v>
      </c>
    </row>
    <row r="78" customHeight="1" spans="1:13">
      <c r="A78" s="109">
        <v>102564</v>
      </c>
      <c r="B78" s="110" t="s">
        <v>94</v>
      </c>
      <c r="C78" s="109">
        <v>4</v>
      </c>
      <c r="D78" s="109">
        <v>251</v>
      </c>
      <c r="E78" s="111">
        <v>15032.43</v>
      </c>
      <c r="F78" s="111">
        <v>4527.336506</v>
      </c>
      <c r="G78" s="112">
        <v>211.733333333333</v>
      </c>
      <c r="H78" s="111">
        <v>14883.9373333333</v>
      </c>
      <c r="I78" s="111">
        <v>4243.41053373332</v>
      </c>
      <c r="J78" s="116">
        <f t="shared" si="3"/>
        <v>0.18545340050378</v>
      </c>
      <c r="K78" s="116">
        <f t="shared" si="4"/>
        <v>0.00997670598452086</v>
      </c>
      <c r="L78" s="116">
        <f t="shared" si="5"/>
        <v>0.066909852348621</v>
      </c>
      <c r="M78" s="30"/>
    </row>
    <row r="79" customHeight="1" spans="1:13">
      <c r="A79" s="109">
        <v>716</v>
      </c>
      <c r="B79" s="110" t="s">
        <v>73</v>
      </c>
      <c r="C79" s="109">
        <v>4</v>
      </c>
      <c r="D79" s="109">
        <v>238</v>
      </c>
      <c r="E79" s="111">
        <v>18722.19</v>
      </c>
      <c r="F79" s="111">
        <v>6337.245281</v>
      </c>
      <c r="G79" s="112">
        <v>208.133333333333</v>
      </c>
      <c r="H79" s="111">
        <v>20603.1626666667</v>
      </c>
      <c r="I79" s="111">
        <v>6753.71672213332</v>
      </c>
      <c r="J79" s="116">
        <f t="shared" si="3"/>
        <v>0.143497757847535</v>
      </c>
      <c r="K79" s="116">
        <f t="shared" si="4"/>
        <v>-0.091295336405312</v>
      </c>
      <c r="L79" s="116">
        <f t="shared" si="5"/>
        <v>-0.0616655181536497</v>
      </c>
      <c r="M79" s="30"/>
    </row>
    <row r="80" customHeight="1" spans="1:13">
      <c r="A80" s="109">
        <v>377</v>
      </c>
      <c r="B80" s="110" t="s">
        <v>120</v>
      </c>
      <c r="C80" s="109">
        <v>4</v>
      </c>
      <c r="D80" s="109">
        <v>455</v>
      </c>
      <c r="E80" s="111">
        <v>22686.04</v>
      </c>
      <c r="F80" s="111">
        <v>7286.232088</v>
      </c>
      <c r="G80" s="112">
        <v>477.733333333332</v>
      </c>
      <c r="H80" s="111">
        <v>25253.3053333333</v>
      </c>
      <c r="I80" s="111">
        <v>8295.710802</v>
      </c>
      <c r="J80" s="116">
        <f t="shared" si="3"/>
        <v>-0.0475858219369217</v>
      </c>
      <c r="K80" s="116">
        <f t="shared" si="4"/>
        <v>-0.101660566783098</v>
      </c>
      <c r="L80" s="116">
        <f t="shared" si="5"/>
        <v>-0.121686825649301</v>
      </c>
      <c r="M80" s="30"/>
    </row>
    <row r="81" customHeight="1" spans="1:13">
      <c r="A81" s="109">
        <v>54</v>
      </c>
      <c r="B81" s="110" t="s">
        <v>49</v>
      </c>
      <c r="C81" s="109">
        <v>4</v>
      </c>
      <c r="D81" s="109">
        <v>425</v>
      </c>
      <c r="E81" s="111">
        <v>26796.48</v>
      </c>
      <c r="F81" s="111">
        <v>7634.42408</v>
      </c>
      <c r="G81" s="112">
        <v>398</v>
      </c>
      <c r="H81" s="111">
        <v>29886.2266666667</v>
      </c>
      <c r="I81" s="111">
        <v>9070.46979333332</v>
      </c>
      <c r="J81" s="116">
        <f t="shared" si="3"/>
        <v>0.0678391959798995</v>
      </c>
      <c r="K81" s="116">
        <f t="shared" si="4"/>
        <v>-0.103383632237281</v>
      </c>
      <c r="L81" s="116">
        <f t="shared" si="5"/>
        <v>-0.158320985136712</v>
      </c>
      <c r="M81" s="30"/>
    </row>
    <row r="82" customHeight="1" spans="1:13">
      <c r="A82" s="109">
        <v>747</v>
      </c>
      <c r="B82" s="110" t="s">
        <v>112</v>
      </c>
      <c r="C82" s="109">
        <v>4</v>
      </c>
      <c r="D82" s="109">
        <v>244</v>
      </c>
      <c r="E82" s="111">
        <v>18786.97</v>
      </c>
      <c r="F82" s="111">
        <v>3941.704802</v>
      </c>
      <c r="G82" s="112">
        <v>215.733333333333</v>
      </c>
      <c r="H82" s="111">
        <v>28735.9693333333</v>
      </c>
      <c r="I82" s="111">
        <v>5296.03914813332</v>
      </c>
      <c r="J82" s="116">
        <f t="shared" si="3"/>
        <v>0.131025957972808</v>
      </c>
      <c r="K82" s="116">
        <f t="shared" si="4"/>
        <v>-0.346221114656905</v>
      </c>
      <c r="L82" s="116">
        <f t="shared" si="5"/>
        <v>-0.255725894060031</v>
      </c>
      <c r="M82" s="30"/>
    </row>
    <row r="83" customHeight="1" spans="1:13">
      <c r="A83" s="109">
        <v>745</v>
      </c>
      <c r="B83" s="110" t="s">
        <v>149</v>
      </c>
      <c r="C83" s="109">
        <v>3</v>
      </c>
      <c r="D83" s="109">
        <v>342</v>
      </c>
      <c r="E83" s="111">
        <v>21624.39</v>
      </c>
      <c r="F83" s="111">
        <v>4367.507027</v>
      </c>
      <c r="G83" s="112">
        <v>241.1</v>
      </c>
      <c r="H83" s="111">
        <v>14116.226</v>
      </c>
      <c r="I83" s="111">
        <v>3524.82163220001</v>
      </c>
      <c r="J83" s="116">
        <f t="shared" si="3"/>
        <v>0.418498548320199</v>
      </c>
      <c r="K83" s="116">
        <f t="shared" si="4"/>
        <v>0.531881821671033</v>
      </c>
      <c r="L83" s="116">
        <f t="shared" si="5"/>
        <v>0.239071783690237</v>
      </c>
      <c r="M83" s="30">
        <v>0</v>
      </c>
    </row>
    <row r="84" customHeight="1" spans="1:13">
      <c r="A84" s="109">
        <v>102935</v>
      </c>
      <c r="B84" s="110" t="s">
        <v>34</v>
      </c>
      <c r="C84" s="109">
        <v>3</v>
      </c>
      <c r="D84" s="109">
        <v>255</v>
      </c>
      <c r="E84" s="111">
        <v>12109.08</v>
      </c>
      <c r="F84" s="111">
        <v>4346.483538</v>
      </c>
      <c r="G84" s="112">
        <v>214.4</v>
      </c>
      <c r="H84" s="111">
        <v>11305.907</v>
      </c>
      <c r="I84" s="111">
        <v>4222.7562645</v>
      </c>
      <c r="J84" s="116">
        <f t="shared" si="3"/>
        <v>0.189365671641791</v>
      </c>
      <c r="K84" s="116">
        <f t="shared" si="4"/>
        <v>0.0710401208854805</v>
      </c>
      <c r="L84" s="116">
        <f t="shared" si="5"/>
        <v>0.0293001219464535</v>
      </c>
      <c r="M84" s="30"/>
    </row>
  </sheetData>
  <sortState ref="A3:M84">
    <sortCondition ref="C3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$1:M$1048576"/>
    </sheetView>
  </sheetViews>
  <sheetFormatPr defaultColWidth="9" defaultRowHeight="13.5"/>
  <cols>
    <col min="1" max="1" width="8.75" style="1" customWidth="1"/>
    <col min="2" max="2" width="16.75" style="1" customWidth="1"/>
    <col min="3" max="3" width="4.875" style="1" customWidth="1"/>
    <col min="4" max="4" width="6.375" style="1" customWidth="1"/>
    <col min="5" max="6" width="9.25" style="1"/>
    <col min="7" max="7" width="8.25" style="1" customWidth="1"/>
    <col min="8" max="9" width="9.25" style="1"/>
    <col min="10" max="12" width="9" style="1"/>
    <col min="13" max="13" width="9.875" style="2" customWidth="1"/>
  </cols>
  <sheetData>
    <row r="1" spans="1:13">
      <c r="A1" s="4" t="s">
        <v>1</v>
      </c>
      <c r="B1" s="4" t="s">
        <v>160</v>
      </c>
      <c r="C1" s="4" t="s">
        <v>161</v>
      </c>
      <c r="D1" s="5" t="s">
        <v>162</v>
      </c>
      <c r="E1" s="6"/>
      <c r="F1" s="7"/>
      <c r="G1" s="8" t="s">
        <v>163</v>
      </c>
      <c r="H1" s="9"/>
      <c r="I1" s="20"/>
      <c r="J1" s="21" t="s">
        <v>164</v>
      </c>
      <c r="K1" s="22"/>
      <c r="L1" s="23"/>
      <c r="M1" s="24" t="s">
        <v>165</v>
      </c>
    </row>
    <row r="2" ht="12" customHeight="1" spans="1:13">
      <c r="A2" s="10"/>
      <c r="B2" s="10"/>
      <c r="C2" s="10"/>
      <c r="D2" s="11" t="s">
        <v>12</v>
      </c>
      <c r="E2" s="12" t="s">
        <v>13</v>
      </c>
      <c r="F2" s="12" t="s">
        <v>14</v>
      </c>
      <c r="G2" s="13" t="s">
        <v>166</v>
      </c>
      <c r="H2" s="12" t="s">
        <v>167</v>
      </c>
      <c r="I2" s="12" t="s">
        <v>168</v>
      </c>
      <c r="J2" s="26" t="s">
        <v>16</v>
      </c>
      <c r="K2" s="26" t="s">
        <v>17</v>
      </c>
      <c r="L2" s="26" t="s">
        <v>18</v>
      </c>
      <c r="M2" s="27"/>
    </row>
    <row r="3" spans="1:13">
      <c r="A3" s="14">
        <v>391</v>
      </c>
      <c r="B3" s="15" t="s">
        <v>100</v>
      </c>
      <c r="C3" s="14">
        <v>4</v>
      </c>
      <c r="D3" s="14">
        <v>341</v>
      </c>
      <c r="E3" s="16">
        <v>24655.19</v>
      </c>
      <c r="F3" s="16">
        <v>9756.237238</v>
      </c>
      <c r="G3" s="17">
        <v>256.4</v>
      </c>
      <c r="H3" s="16">
        <v>20288.9346666667</v>
      </c>
      <c r="I3" s="16">
        <v>7072.7226248</v>
      </c>
      <c r="J3" s="29">
        <v>0.329953198127925</v>
      </c>
      <c r="K3" s="29">
        <v>0.215203775115248</v>
      </c>
      <c r="L3" s="29">
        <v>0.379417482567526</v>
      </c>
      <c r="M3" s="30">
        <v>727.15710234</v>
      </c>
    </row>
    <row r="4" spans="1:13">
      <c r="A4" s="14">
        <v>107658</v>
      </c>
      <c r="B4" s="15" t="s">
        <v>169</v>
      </c>
      <c r="C4" s="14">
        <v>4</v>
      </c>
      <c r="D4" s="14">
        <v>612</v>
      </c>
      <c r="E4" s="16">
        <v>36097.2</v>
      </c>
      <c r="F4" s="16">
        <v>10096.582691</v>
      </c>
      <c r="G4" s="17">
        <v>533.066666666668</v>
      </c>
      <c r="H4" s="16">
        <v>27512.7386666667</v>
      </c>
      <c r="I4" s="16">
        <v>7268.86555573332</v>
      </c>
      <c r="J4" s="29">
        <v>0.148074037018506</v>
      </c>
      <c r="K4" s="29">
        <v>0.31201769614211</v>
      </c>
      <c r="L4" s="29">
        <v>0.389017669068912</v>
      </c>
      <c r="M4" s="30">
        <v>672.131653926667</v>
      </c>
    </row>
    <row r="5" spans="1:13">
      <c r="A5" s="14">
        <v>116919</v>
      </c>
      <c r="B5" s="15" t="s">
        <v>170</v>
      </c>
      <c r="C5" s="14">
        <v>9</v>
      </c>
      <c r="D5" s="14">
        <v>908</v>
      </c>
      <c r="E5" s="16">
        <v>47297.97</v>
      </c>
      <c r="F5" s="16">
        <v>15609.909341</v>
      </c>
      <c r="G5" s="17">
        <v>607.5</v>
      </c>
      <c r="H5" s="16">
        <v>36260.043</v>
      </c>
      <c r="I5" s="16">
        <v>12393.6826974</v>
      </c>
      <c r="J5" s="29">
        <v>0.494650205761317</v>
      </c>
      <c r="K5" s="29">
        <v>0.304410201609524</v>
      </c>
      <c r="L5" s="29">
        <v>0.259505323972407</v>
      </c>
      <c r="M5" s="30">
        <v>648.63917542</v>
      </c>
    </row>
    <row r="6" spans="1:13">
      <c r="A6" s="14">
        <v>367</v>
      </c>
      <c r="B6" s="15" t="s">
        <v>171</v>
      </c>
      <c r="C6" s="14">
        <v>4</v>
      </c>
      <c r="D6" s="14">
        <v>305</v>
      </c>
      <c r="E6" s="16">
        <v>23724.81</v>
      </c>
      <c r="F6" s="16">
        <v>7209.53556</v>
      </c>
      <c r="G6" s="17">
        <v>291.466666666667</v>
      </c>
      <c r="H6" s="16">
        <v>17111.3946666667</v>
      </c>
      <c r="I6" s="16">
        <v>4522.5416104</v>
      </c>
      <c r="J6" s="29">
        <v>0.0464318389752962</v>
      </c>
      <c r="K6" s="29">
        <v>0.386491893978482</v>
      </c>
      <c r="L6" s="29">
        <v>0.594133604745838</v>
      </c>
      <c r="M6" s="30">
        <v>647.38581432</v>
      </c>
    </row>
    <row r="7" spans="1:13">
      <c r="A7" s="14">
        <v>724</v>
      </c>
      <c r="B7" s="15" t="s">
        <v>105</v>
      </c>
      <c r="C7" s="14">
        <v>5</v>
      </c>
      <c r="D7" s="14">
        <v>634</v>
      </c>
      <c r="E7" s="16">
        <v>50238.32</v>
      </c>
      <c r="F7" s="16">
        <v>14740.03105</v>
      </c>
      <c r="G7" s="17">
        <v>478.166666666667</v>
      </c>
      <c r="H7" s="16">
        <v>37645.9083333334</v>
      </c>
      <c r="I7" s="16">
        <v>11361.535135</v>
      </c>
      <c r="J7" s="29">
        <v>0.325897525270128</v>
      </c>
      <c r="K7" s="29">
        <v>0.334496157063548</v>
      </c>
      <c r="L7" s="29">
        <v>0.297362625283999</v>
      </c>
      <c r="M7" s="30">
        <v>520.6094088</v>
      </c>
    </row>
    <row r="8" spans="1:13">
      <c r="A8" s="14">
        <v>117184</v>
      </c>
      <c r="B8" s="15" t="s">
        <v>111</v>
      </c>
      <c r="C8" s="14">
        <v>8</v>
      </c>
      <c r="D8" s="14">
        <v>979</v>
      </c>
      <c r="E8" s="16">
        <v>52732.44</v>
      </c>
      <c r="F8" s="16">
        <v>18711.191868</v>
      </c>
      <c r="G8" s="17">
        <v>937.333333333336</v>
      </c>
      <c r="H8" s="16">
        <v>46333.2506666666</v>
      </c>
      <c r="I8" s="16">
        <v>16522.4371877334</v>
      </c>
      <c r="J8" s="29">
        <v>0.0444523470839231</v>
      </c>
      <c r="K8" s="29">
        <v>0.138112246416096</v>
      </c>
      <c r="L8" s="29">
        <v>0.132471659925061</v>
      </c>
      <c r="M8" s="30">
        <v>405.854934613334</v>
      </c>
    </row>
    <row r="9" spans="1:13">
      <c r="A9" s="14">
        <v>727</v>
      </c>
      <c r="B9" s="15" t="s">
        <v>172</v>
      </c>
      <c r="C9" s="14">
        <v>4</v>
      </c>
      <c r="D9" s="14">
        <v>319</v>
      </c>
      <c r="E9" s="16">
        <v>23753.75</v>
      </c>
      <c r="F9" s="16">
        <v>5810.196255</v>
      </c>
      <c r="G9" s="17">
        <v>205.733333333333</v>
      </c>
      <c r="H9" s="16">
        <v>13553.1413333333</v>
      </c>
      <c r="I9" s="16">
        <v>4136.41873493332</v>
      </c>
      <c r="J9" s="29">
        <v>0.550550874918991</v>
      </c>
      <c r="K9" s="29">
        <v>0.752637961619923</v>
      </c>
      <c r="L9" s="29">
        <v>0.4046441202703</v>
      </c>
      <c r="M9" s="30">
        <v>230.13775238</v>
      </c>
    </row>
    <row r="10" spans="1:13">
      <c r="A10" s="14">
        <v>101453</v>
      </c>
      <c r="B10" s="15" t="s">
        <v>173</v>
      </c>
      <c r="C10" s="14">
        <v>5</v>
      </c>
      <c r="D10" s="14">
        <v>577</v>
      </c>
      <c r="E10" s="16">
        <v>38574.98</v>
      </c>
      <c r="F10" s="16">
        <v>11920.099792</v>
      </c>
      <c r="G10" s="17">
        <v>408.166666666667</v>
      </c>
      <c r="H10" s="16">
        <v>29396.43</v>
      </c>
      <c r="I10" s="16">
        <v>9618.511896</v>
      </c>
      <c r="J10" s="29">
        <v>0.413638219681501</v>
      </c>
      <c r="K10" s="29">
        <v>0.312233492298215</v>
      </c>
      <c r="L10" s="29">
        <v>0.239287316051161</v>
      </c>
      <c r="M10" s="30">
        <v>228.07012416</v>
      </c>
    </row>
    <row r="11" spans="1:13">
      <c r="A11" s="14">
        <v>118951</v>
      </c>
      <c r="B11" s="15" t="s">
        <v>174</v>
      </c>
      <c r="C11" s="14">
        <v>7</v>
      </c>
      <c r="D11" s="14">
        <v>408</v>
      </c>
      <c r="E11" s="16">
        <v>16898.69</v>
      </c>
      <c r="F11" s="16">
        <v>5143.093</v>
      </c>
      <c r="G11" s="17">
        <v>357.933333333333</v>
      </c>
      <c r="H11" s="16">
        <v>12935.923</v>
      </c>
      <c r="I11" s="16">
        <v>3883.3640846</v>
      </c>
      <c r="J11" s="29">
        <v>0.139877072080463</v>
      </c>
      <c r="K11" s="29">
        <v>0.306338171617131</v>
      </c>
      <c r="L11" s="29">
        <v>0.324391143337712</v>
      </c>
      <c r="M11" s="30">
        <v>208.24715644</v>
      </c>
    </row>
    <row r="12" spans="1:13">
      <c r="A12" s="14">
        <v>106569</v>
      </c>
      <c r="B12" s="15" t="s">
        <v>175</v>
      </c>
      <c r="C12" s="14">
        <v>4</v>
      </c>
      <c r="D12" s="14">
        <v>438</v>
      </c>
      <c r="E12" s="16">
        <v>23527.51</v>
      </c>
      <c r="F12" s="16">
        <v>8344.817044</v>
      </c>
      <c r="G12" s="17">
        <v>303.466666666667</v>
      </c>
      <c r="H12" s="16">
        <v>21714.9053333333</v>
      </c>
      <c r="I12" s="16">
        <v>6922.71182026668</v>
      </c>
      <c r="J12" s="29">
        <v>0.443321616871703</v>
      </c>
      <c r="K12" s="29">
        <v>0.0834728330076703</v>
      </c>
      <c r="L12" s="29">
        <v>0.205426032551292</v>
      </c>
      <c r="M12" s="30">
        <v>154.957690093333</v>
      </c>
    </row>
    <row r="13" spans="1:13">
      <c r="A13" s="14">
        <v>108656</v>
      </c>
      <c r="B13" s="15" t="s">
        <v>158</v>
      </c>
      <c r="C13" s="14">
        <v>8</v>
      </c>
      <c r="D13" s="14">
        <v>490</v>
      </c>
      <c r="E13" s="16">
        <v>58194.86</v>
      </c>
      <c r="F13" s="16">
        <v>11966.376903</v>
      </c>
      <c r="G13" s="17">
        <v>384</v>
      </c>
      <c r="H13" s="16">
        <v>38521.44</v>
      </c>
      <c r="I13" s="16">
        <v>9503.239248</v>
      </c>
      <c r="J13" s="29">
        <v>0.276041666666667</v>
      </c>
      <c r="K13" s="29">
        <v>0.51071351434422</v>
      </c>
      <c r="L13" s="29">
        <v>0.259189271228584</v>
      </c>
      <c r="M13" s="30">
        <v>154.5223116</v>
      </c>
    </row>
    <row r="14" spans="1:13">
      <c r="A14" s="14">
        <v>106568</v>
      </c>
      <c r="B14" s="15" t="s">
        <v>176</v>
      </c>
      <c r="C14" s="14">
        <v>5</v>
      </c>
      <c r="D14" s="14">
        <v>238</v>
      </c>
      <c r="E14" s="16">
        <v>13764.48</v>
      </c>
      <c r="F14" s="16">
        <v>4992.774974</v>
      </c>
      <c r="G14" s="17">
        <v>153.833333333334</v>
      </c>
      <c r="H14" s="16">
        <v>10051.6483333333</v>
      </c>
      <c r="I14" s="16">
        <v>3470.83416950001</v>
      </c>
      <c r="J14" s="29">
        <v>0.547128927410611</v>
      </c>
      <c r="K14" s="29">
        <v>0.369375404266204</v>
      </c>
      <c r="L14" s="29">
        <v>0.438494243797085</v>
      </c>
      <c r="M14" s="30">
        <v>142.63045722</v>
      </c>
    </row>
    <row r="15" spans="1:13">
      <c r="A15" s="14">
        <v>117637</v>
      </c>
      <c r="B15" s="15" t="s">
        <v>88</v>
      </c>
      <c r="C15" s="14">
        <v>9</v>
      </c>
      <c r="D15" s="14">
        <v>315</v>
      </c>
      <c r="E15" s="16">
        <v>18003.37</v>
      </c>
      <c r="F15" s="16">
        <v>4968.690992</v>
      </c>
      <c r="G15" s="17">
        <v>292.8</v>
      </c>
      <c r="H15" s="16">
        <v>17077.716</v>
      </c>
      <c r="I15" s="16">
        <v>4966.1998128</v>
      </c>
      <c r="J15" s="29">
        <v>0.0758196721311475</v>
      </c>
      <c r="K15" s="29">
        <v>0.054202447212496</v>
      </c>
      <c r="L15" s="29">
        <v>0.000501626856329751</v>
      </c>
      <c r="M15" s="30">
        <v>134.39966562</v>
      </c>
    </row>
    <row r="16" spans="1:13">
      <c r="A16" s="14">
        <v>585</v>
      </c>
      <c r="B16" s="15" t="s">
        <v>177</v>
      </c>
      <c r="C16" s="14">
        <v>4</v>
      </c>
      <c r="D16" s="14">
        <v>580</v>
      </c>
      <c r="E16" s="16">
        <v>33976.49</v>
      </c>
      <c r="F16" s="16">
        <v>11852.677275</v>
      </c>
      <c r="G16" s="17">
        <v>510.666666666668</v>
      </c>
      <c r="H16" s="16">
        <v>32590.6026666667</v>
      </c>
      <c r="I16" s="16">
        <v>10940.6653152</v>
      </c>
      <c r="J16" s="29">
        <v>0.135770234986942</v>
      </c>
      <c r="K16" s="29">
        <v>0.0425241394738235</v>
      </c>
      <c r="L16" s="29">
        <v>0.0833598262559893</v>
      </c>
      <c r="M16" s="30">
        <v>127.24440582</v>
      </c>
    </row>
    <row r="17" spans="1:13">
      <c r="A17" s="14">
        <v>339</v>
      </c>
      <c r="B17" s="15" t="s">
        <v>178</v>
      </c>
      <c r="C17" s="14">
        <v>4</v>
      </c>
      <c r="D17" s="14">
        <v>299</v>
      </c>
      <c r="E17" s="16">
        <v>18066.49</v>
      </c>
      <c r="F17" s="16">
        <v>5574.402256</v>
      </c>
      <c r="G17" s="17">
        <v>236</v>
      </c>
      <c r="H17" s="16">
        <v>13919.6493333333</v>
      </c>
      <c r="I17" s="16">
        <v>3768.04907453333</v>
      </c>
      <c r="J17" s="29">
        <v>0.266949152542373</v>
      </c>
      <c r="K17" s="29">
        <v>0.29791272519605</v>
      </c>
      <c r="L17" s="29">
        <v>0.47938685132183</v>
      </c>
      <c r="M17" s="30">
        <v>110.418084736667</v>
      </c>
    </row>
    <row r="18" spans="1:13">
      <c r="A18" s="14">
        <v>732</v>
      </c>
      <c r="B18" s="15" t="s">
        <v>81</v>
      </c>
      <c r="C18" s="14">
        <v>5</v>
      </c>
      <c r="D18" s="14">
        <v>311</v>
      </c>
      <c r="E18" s="16">
        <v>22647.72</v>
      </c>
      <c r="F18" s="16">
        <v>7644.316135</v>
      </c>
      <c r="G18" s="17">
        <v>266.333333333334</v>
      </c>
      <c r="H18" s="16">
        <v>17705.8516666666</v>
      </c>
      <c r="I18" s="16">
        <v>5258.637945</v>
      </c>
      <c r="J18" s="29">
        <v>0.167709637046305</v>
      </c>
      <c r="K18" s="29">
        <v>0.279109326474087</v>
      </c>
      <c r="L18" s="29">
        <v>0.45366846224284</v>
      </c>
      <c r="M18" s="30">
        <v>109.2576111</v>
      </c>
    </row>
    <row r="19" spans="1:13">
      <c r="A19" s="14">
        <v>118074</v>
      </c>
      <c r="B19" s="15" t="s">
        <v>179</v>
      </c>
      <c r="C19" s="14">
        <v>9</v>
      </c>
      <c r="D19" s="14">
        <v>610</v>
      </c>
      <c r="E19" s="16">
        <v>26394.13</v>
      </c>
      <c r="F19" s="16">
        <v>8051.148606</v>
      </c>
      <c r="G19" s="17">
        <v>587.4</v>
      </c>
      <c r="H19" s="16">
        <v>24318.435</v>
      </c>
      <c r="I19" s="16">
        <v>6930.75397499999</v>
      </c>
      <c r="J19" s="29">
        <v>0.038474633980252</v>
      </c>
      <c r="K19" s="29">
        <v>0.0853547935958872</v>
      </c>
      <c r="L19" s="29">
        <v>0.161655519015882</v>
      </c>
      <c r="M19" s="30">
        <v>106.4684553</v>
      </c>
    </row>
    <row r="20" spans="1:13">
      <c r="A20" s="14">
        <v>117491</v>
      </c>
      <c r="B20" s="15" t="s">
        <v>180</v>
      </c>
      <c r="C20" s="14">
        <v>9</v>
      </c>
      <c r="D20" s="14">
        <v>791</v>
      </c>
      <c r="E20" s="16">
        <v>77851.13</v>
      </c>
      <c r="F20" s="16">
        <v>16431.988458</v>
      </c>
      <c r="G20" s="17">
        <v>651.3</v>
      </c>
      <c r="H20" s="16">
        <v>70465.023</v>
      </c>
      <c r="I20" s="16">
        <v>13684.3074666</v>
      </c>
      <c r="J20" s="29">
        <v>0.214494088745586</v>
      </c>
      <c r="K20" s="29">
        <v>0.104819479020109</v>
      </c>
      <c r="L20" s="29">
        <v>0.200790650027881</v>
      </c>
      <c r="M20" s="30">
        <v>93.48246382</v>
      </c>
    </row>
    <row r="21" spans="1:13">
      <c r="A21" s="14">
        <v>387</v>
      </c>
      <c r="B21" s="15" t="s">
        <v>181</v>
      </c>
      <c r="C21" s="14">
        <v>5</v>
      </c>
      <c r="D21" s="14">
        <v>601</v>
      </c>
      <c r="E21" s="16">
        <v>37754.43</v>
      </c>
      <c r="F21" s="16">
        <v>11434.938667</v>
      </c>
      <c r="G21" s="17">
        <v>588</v>
      </c>
      <c r="H21" s="16">
        <v>36999.9183333334</v>
      </c>
      <c r="I21" s="16">
        <v>9812.378342</v>
      </c>
      <c r="J21" s="29">
        <v>0.022108843537415</v>
      </c>
      <c r="K21" s="29">
        <v>0.0203922522171314</v>
      </c>
      <c r="L21" s="29">
        <v>0.165358516401161</v>
      </c>
      <c r="M21" s="30">
        <v>67.5105651599999</v>
      </c>
    </row>
    <row r="22" spans="1:13">
      <c r="A22" s="14">
        <v>104428</v>
      </c>
      <c r="B22" s="15" t="s">
        <v>182</v>
      </c>
      <c r="C22" s="14">
        <v>4</v>
      </c>
      <c r="D22" s="14">
        <v>425</v>
      </c>
      <c r="E22" s="16">
        <v>27573.55</v>
      </c>
      <c r="F22" s="16">
        <v>8506.148503</v>
      </c>
      <c r="G22" s="17">
        <v>326.266666666667</v>
      </c>
      <c r="H22" s="16">
        <v>19483</v>
      </c>
      <c r="I22" s="16">
        <v>6259.8879</v>
      </c>
      <c r="J22" s="29">
        <v>0.302615447486717</v>
      </c>
      <c r="K22" s="29">
        <v>0.415262023302366</v>
      </c>
      <c r="L22" s="29">
        <v>0.358833998129583</v>
      </c>
      <c r="M22" s="30">
        <v>55.9470345</v>
      </c>
    </row>
    <row r="23" spans="1:13">
      <c r="A23" s="14">
        <v>349</v>
      </c>
      <c r="B23" s="15" t="s">
        <v>98</v>
      </c>
      <c r="C23" s="14">
        <v>4</v>
      </c>
      <c r="D23" s="14">
        <v>371</v>
      </c>
      <c r="E23" s="16">
        <v>30885.25</v>
      </c>
      <c r="F23" s="16">
        <v>8832.266619</v>
      </c>
      <c r="G23" s="17">
        <v>264.933333333333</v>
      </c>
      <c r="H23" s="16">
        <v>17355.7266666667</v>
      </c>
      <c r="I23" s="16">
        <v>5562.51039666668</v>
      </c>
      <c r="J23" s="29">
        <v>0.400352289884249</v>
      </c>
      <c r="K23" s="29">
        <v>0.779542314371545</v>
      </c>
      <c r="L23" s="29">
        <v>0.587820244667356</v>
      </c>
      <c r="M23" s="30">
        <v>47.8511006833332</v>
      </c>
    </row>
    <row r="24" spans="1:13">
      <c r="A24" s="14">
        <v>119263</v>
      </c>
      <c r="B24" s="15" t="s">
        <v>183</v>
      </c>
      <c r="C24" s="14">
        <v>9</v>
      </c>
      <c r="D24" s="14">
        <v>471</v>
      </c>
      <c r="E24" s="16">
        <v>18337.85</v>
      </c>
      <c r="F24" s="16">
        <v>5492.267036</v>
      </c>
      <c r="G24" s="17">
        <v>359.1</v>
      </c>
      <c r="H24" s="16">
        <v>15335.631</v>
      </c>
      <c r="I24" s="16">
        <v>3580.8698385</v>
      </c>
      <c r="J24" s="29">
        <v>0.311612364243943</v>
      </c>
      <c r="K24" s="29">
        <v>0.195767555961669</v>
      </c>
      <c r="L24" s="29">
        <v>0.533780138264023</v>
      </c>
      <c r="M24" s="30">
        <v>47.72443815</v>
      </c>
    </row>
    <row r="25" spans="1:13">
      <c r="A25" s="14">
        <v>104838</v>
      </c>
      <c r="B25" s="15" t="s">
        <v>184</v>
      </c>
      <c r="C25" s="14">
        <v>5</v>
      </c>
      <c r="D25" s="14">
        <v>448</v>
      </c>
      <c r="E25" s="16">
        <v>21370.58</v>
      </c>
      <c r="F25" s="16">
        <v>5085.618088</v>
      </c>
      <c r="G25" s="17">
        <v>391.166666666667</v>
      </c>
      <c r="H25" s="16">
        <v>17440.1433333333</v>
      </c>
      <c r="I25" s="16">
        <v>4787.319345</v>
      </c>
      <c r="J25" s="29">
        <v>0.145291861951426</v>
      </c>
      <c r="K25" s="29">
        <v>0.225367222708226</v>
      </c>
      <c r="L25" s="29">
        <v>0.0623101826936929</v>
      </c>
      <c r="M25" s="30">
        <v>40.0053998999999</v>
      </c>
    </row>
    <row r="26" spans="1:13">
      <c r="A26" s="14">
        <v>754</v>
      </c>
      <c r="B26" s="15" t="s">
        <v>185</v>
      </c>
      <c r="C26" s="14">
        <v>4</v>
      </c>
      <c r="D26" s="14">
        <v>228</v>
      </c>
      <c r="E26" s="16">
        <v>23788.33</v>
      </c>
      <c r="F26" s="16">
        <v>4534.00153</v>
      </c>
      <c r="G26" s="17">
        <v>236.266666666667</v>
      </c>
      <c r="H26" s="16">
        <v>21072.588</v>
      </c>
      <c r="I26" s="16">
        <v>5219.6800476</v>
      </c>
      <c r="J26" s="29">
        <v>-0.0349887133182858</v>
      </c>
      <c r="K26" s="29">
        <v>0.128875579971478</v>
      </c>
      <c r="L26" s="29">
        <v>-0.131364089627538</v>
      </c>
      <c r="M26" s="30">
        <v>32.13631143</v>
      </c>
    </row>
    <row r="27" spans="1:13">
      <c r="A27" s="14">
        <v>545</v>
      </c>
      <c r="B27" s="15" t="s">
        <v>186</v>
      </c>
      <c r="C27" s="14">
        <v>5</v>
      </c>
      <c r="D27" s="14">
        <v>213</v>
      </c>
      <c r="E27" s="16">
        <v>13792.91</v>
      </c>
      <c r="F27" s="16">
        <v>3431.2787</v>
      </c>
      <c r="G27" s="17">
        <v>144.666666666667</v>
      </c>
      <c r="H27" s="16">
        <v>8239.75833333335</v>
      </c>
      <c r="I27" s="16">
        <v>2331.85160833334</v>
      </c>
      <c r="J27" s="29">
        <v>0.472350230414743</v>
      </c>
      <c r="K27" s="29">
        <v>0.673945938948449</v>
      </c>
      <c r="L27" s="29">
        <v>0.47148244242371</v>
      </c>
      <c r="M27" s="30">
        <v>27.2227560333332</v>
      </c>
    </row>
    <row r="28" spans="1:13">
      <c r="A28" s="14">
        <v>52</v>
      </c>
      <c r="B28" s="15" t="s">
        <v>187</v>
      </c>
      <c r="C28" s="14">
        <v>4</v>
      </c>
      <c r="D28" s="14">
        <v>232</v>
      </c>
      <c r="E28" s="16">
        <v>16492.15</v>
      </c>
      <c r="F28" s="16">
        <v>3636.845145</v>
      </c>
      <c r="G28" s="17">
        <v>197.2</v>
      </c>
      <c r="H28" s="16">
        <v>10253.6173333333</v>
      </c>
      <c r="I28" s="16">
        <v>3137.606904</v>
      </c>
      <c r="J28" s="29">
        <v>0.176470588235294</v>
      </c>
      <c r="K28" s="29">
        <v>0.608422614562177</v>
      </c>
      <c r="L28" s="29">
        <v>0.15911433658676</v>
      </c>
      <c r="M28" s="30">
        <v>21.6090424000001</v>
      </c>
    </row>
    <row r="29" spans="1:13">
      <c r="A29" s="14">
        <v>117923</v>
      </c>
      <c r="B29" s="15" t="s">
        <v>85</v>
      </c>
      <c r="C29" s="14">
        <v>9</v>
      </c>
      <c r="D29" s="14">
        <v>340</v>
      </c>
      <c r="E29" s="16">
        <v>13027.79</v>
      </c>
      <c r="F29" s="16">
        <v>3993.199438</v>
      </c>
      <c r="G29" s="17">
        <v>272.1</v>
      </c>
      <c r="H29" s="16">
        <v>12228.681</v>
      </c>
      <c r="I29" s="16">
        <v>3679.61011289999</v>
      </c>
      <c r="J29" s="29">
        <v>0.249540610069827</v>
      </c>
      <c r="K29" s="29">
        <v>0.0653471130696761</v>
      </c>
      <c r="L29" s="29">
        <v>0.0852235197421128</v>
      </c>
      <c r="M29" s="30">
        <v>19.7310425900001</v>
      </c>
    </row>
    <row r="30" spans="13:13">
      <c r="M30" s="2">
        <f>SUM(M3:M29)</f>
        <v>5781.35195855667</v>
      </c>
    </row>
  </sheetData>
  <sortState ref="A1:M30">
    <sortCondition ref="M1" descending="1"/>
  </sortState>
  <mergeCells count="7">
    <mergeCell ref="D1:F1"/>
    <mergeCell ref="G1:I1"/>
    <mergeCell ref="J1:L1"/>
    <mergeCell ref="A1:A2"/>
    <mergeCell ref="B1:B2"/>
    <mergeCell ref="C1:C2"/>
    <mergeCell ref="M1:M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2"/>
  <sheetViews>
    <sheetView workbookViewId="0">
      <selection activeCell="A1" sqref="$A1:$XFD1048576"/>
    </sheetView>
  </sheetViews>
  <sheetFormatPr defaultColWidth="8" defaultRowHeight="12.75"/>
  <cols>
    <col min="1" max="1" width="4.875" style="34" customWidth="1"/>
    <col min="2" max="2" width="7.625" style="34" customWidth="1"/>
    <col min="3" max="3" width="22.125" style="35" customWidth="1"/>
    <col min="4" max="4" width="8.75" style="34" customWidth="1"/>
    <col min="5" max="5" width="4.375" style="34" customWidth="1"/>
    <col min="6" max="6" width="7.25" style="34" customWidth="1"/>
    <col min="7" max="7" width="16.875" style="34" customWidth="1"/>
    <col min="8" max="8" width="6.75" style="34" customWidth="1"/>
    <col min="9" max="9" width="9.625" style="34" customWidth="1"/>
    <col min="10" max="10" width="8.625" style="36" customWidth="1"/>
    <col min="11" max="11" width="7.875" style="34" customWidth="1"/>
    <col min="12" max="12" width="6.25" style="34" customWidth="1"/>
    <col min="13" max="14" width="8.375" style="34" customWidth="1"/>
    <col min="15" max="15" width="8" style="34"/>
    <col min="16" max="16" width="8.75" style="37" customWidth="1"/>
    <col min="17" max="17" width="8" style="38"/>
    <col min="18" max="19" width="8" style="37"/>
    <col min="20" max="20" width="8.375" style="39" customWidth="1"/>
    <col min="21" max="21" width="9.25" style="34" customWidth="1"/>
    <col min="22" max="16384" width="8" style="34"/>
  </cols>
  <sheetData>
    <row r="1" s="34" customFormat="1" ht="21" customHeight="1" spans="1:22">
      <c r="A1" s="40" t="s">
        <v>0</v>
      </c>
      <c r="B1" s="41" t="s">
        <v>1</v>
      </c>
      <c r="C1" s="42" t="s">
        <v>160</v>
      </c>
      <c r="D1" s="41" t="s">
        <v>188</v>
      </c>
      <c r="E1" s="43" t="s">
        <v>4</v>
      </c>
      <c r="F1" s="44" t="s">
        <v>189</v>
      </c>
      <c r="G1" s="45" t="s">
        <v>190</v>
      </c>
      <c r="H1" s="46" t="s">
        <v>12</v>
      </c>
      <c r="I1" s="58" t="s">
        <v>13</v>
      </c>
      <c r="J1" s="58" t="s">
        <v>14</v>
      </c>
      <c r="K1" s="59" t="s">
        <v>15</v>
      </c>
      <c r="L1" s="60" t="s">
        <v>166</v>
      </c>
      <c r="M1" s="61" t="s">
        <v>167</v>
      </c>
      <c r="N1" s="61" t="s">
        <v>168</v>
      </c>
      <c r="O1" s="62" t="s">
        <v>191</v>
      </c>
      <c r="P1" s="63" t="s">
        <v>16</v>
      </c>
      <c r="Q1" s="70" t="s">
        <v>17</v>
      </c>
      <c r="R1" s="71" t="s">
        <v>18</v>
      </c>
      <c r="S1" s="72" t="s">
        <v>15</v>
      </c>
      <c r="T1" s="73" t="s">
        <v>165</v>
      </c>
      <c r="U1" s="74"/>
      <c r="V1" s="41"/>
    </row>
    <row r="2" s="34" customFormat="1" spans="1:22">
      <c r="A2" s="47">
        <v>1</v>
      </c>
      <c r="B2" s="48">
        <v>709</v>
      </c>
      <c r="C2" s="49" t="s">
        <v>19</v>
      </c>
      <c r="D2" s="48" t="s">
        <v>20</v>
      </c>
      <c r="E2" s="48" t="s">
        <v>21</v>
      </c>
      <c r="F2" s="47">
        <v>7.7</v>
      </c>
      <c r="G2" s="47" t="s">
        <v>22</v>
      </c>
      <c r="H2" s="50">
        <v>84</v>
      </c>
      <c r="I2" s="50">
        <v>7716.88</v>
      </c>
      <c r="J2" s="64">
        <f t="shared" ref="J2:J65" si="0">I2*K2</f>
        <v>1852.822888</v>
      </c>
      <c r="K2" s="65">
        <v>0.2401</v>
      </c>
      <c r="L2" s="66">
        <v>100.666666666667</v>
      </c>
      <c r="M2" s="67">
        <v>7122.331</v>
      </c>
      <c r="N2" s="67">
        <f t="shared" ref="N2:N65" si="1">M2*O2</f>
        <v>2237.1241671</v>
      </c>
      <c r="O2" s="68">
        <v>0.3141</v>
      </c>
      <c r="P2" s="69">
        <f t="shared" ref="P2:R2" si="2">(H2-L2)/L2</f>
        <v>-0.165562913907288</v>
      </c>
      <c r="Q2" s="69">
        <f t="shared" si="2"/>
        <v>0.0834767437795295</v>
      </c>
      <c r="R2" s="69">
        <f t="shared" si="2"/>
        <v>-0.171783616104855</v>
      </c>
      <c r="S2" s="69">
        <f t="shared" ref="S2:S65" si="3">(K2-O2)</f>
        <v>-0.074</v>
      </c>
      <c r="T2" s="38"/>
      <c r="V2" s="48">
        <v>709</v>
      </c>
    </row>
    <row r="3" s="34" customFormat="1" spans="1:22">
      <c r="A3" s="47">
        <v>2</v>
      </c>
      <c r="B3" s="48">
        <v>709</v>
      </c>
      <c r="C3" s="49" t="s">
        <v>19</v>
      </c>
      <c r="D3" s="48" t="s">
        <v>20</v>
      </c>
      <c r="E3" s="48" t="s">
        <v>21</v>
      </c>
      <c r="F3" s="47">
        <v>7.14</v>
      </c>
      <c r="G3" s="47" t="s">
        <v>22</v>
      </c>
      <c r="H3" s="50">
        <v>104</v>
      </c>
      <c r="I3" s="50">
        <v>8132.26</v>
      </c>
      <c r="J3" s="64">
        <f t="shared" si="0"/>
        <v>2126.58599</v>
      </c>
      <c r="K3" s="65">
        <v>0.2615</v>
      </c>
      <c r="L3" s="66">
        <v>100.666666666667</v>
      </c>
      <c r="M3" s="67">
        <v>7122.331</v>
      </c>
      <c r="N3" s="67">
        <f t="shared" si="1"/>
        <v>2237.1241671</v>
      </c>
      <c r="O3" s="68">
        <v>0.3141</v>
      </c>
      <c r="P3" s="69">
        <f t="shared" ref="P3:R3" si="4">(H3-L3)/L3</f>
        <v>0.0331125827814535</v>
      </c>
      <c r="Q3" s="69">
        <f t="shared" si="4"/>
        <v>0.141797537912799</v>
      </c>
      <c r="R3" s="69">
        <f t="shared" si="4"/>
        <v>-0.0494108367902043</v>
      </c>
      <c r="S3" s="69">
        <f t="shared" si="3"/>
        <v>-0.0526</v>
      </c>
      <c r="T3" s="38"/>
      <c r="V3" s="51">
        <v>578</v>
      </c>
    </row>
    <row r="4" s="34" customFormat="1" spans="1:22">
      <c r="A4" s="47">
        <v>3</v>
      </c>
      <c r="B4" s="48">
        <v>709</v>
      </c>
      <c r="C4" s="49" t="s">
        <v>19</v>
      </c>
      <c r="D4" s="48" t="s">
        <v>20</v>
      </c>
      <c r="E4" s="48" t="s">
        <v>21</v>
      </c>
      <c r="F4" s="47">
        <v>7.21</v>
      </c>
      <c r="G4" s="47" t="s">
        <v>22</v>
      </c>
      <c r="H4" s="50">
        <v>93</v>
      </c>
      <c r="I4" s="50">
        <v>6869.33</v>
      </c>
      <c r="J4" s="64">
        <f t="shared" si="0"/>
        <v>2036.756345</v>
      </c>
      <c r="K4" s="65">
        <v>0.2965</v>
      </c>
      <c r="L4" s="66">
        <v>100.666666666667</v>
      </c>
      <c r="M4" s="67">
        <v>7122.331</v>
      </c>
      <c r="N4" s="67">
        <f t="shared" si="1"/>
        <v>2237.1241671</v>
      </c>
      <c r="O4" s="68">
        <v>0.3141</v>
      </c>
      <c r="P4" s="69">
        <f t="shared" ref="P4:R4" si="5">(H4-L4)/L4</f>
        <v>-0.076158940397354</v>
      </c>
      <c r="Q4" s="69">
        <f t="shared" si="5"/>
        <v>-0.0355222187792171</v>
      </c>
      <c r="R4" s="69">
        <f t="shared" si="5"/>
        <v>-0.0895649088444377</v>
      </c>
      <c r="S4" s="69">
        <f t="shared" si="3"/>
        <v>-0.0176</v>
      </c>
      <c r="T4" s="38"/>
      <c r="V4" s="51">
        <v>103199</v>
      </c>
    </row>
    <row r="5" s="34" customFormat="1" spans="1:22">
      <c r="A5" s="47">
        <v>4</v>
      </c>
      <c r="B5" s="48">
        <v>709</v>
      </c>
      <c r="C5" s="49" t="s">
        <v>19</v>
      </c>
      <c r="D5" s="48" t="s">
        <v>20</v>
      </c>
      <c r="E5" s="48" t="s">
        <v>21</v>
      </c>
      <c r="F5" s="47">
        <v>7.28</v>
      </c>
      <c r="G5" s="47" t="s">
        <v>22</v>
      </c>
      <c r="H5" s="50">
        <v>131</v>
      </c>
      <c r="I5" s="50">
        <v>7815.79</v>
      </c>
      <c r="J5" s="64">
        <f t="shared" si="0"/>
        <v>2870.739667</v>
      </c>
      <c r="K5" s="65">
        <v>0.3673</v>
      </c>
      <c r="L5" s="66">
        <v>100.666666666667</v>
      </c>
      <c r="M5" s="67">
        <v>7122.331</v>
      </c>
      <c r="N5" s="67">
        <f t="shared" si="1"/>
        <v>2237.1241671</v>
      </c>
      <c r="O5" s="68">
        <v>0.3141</v>
      </c>
      <c r="P5" s="69">
        <f t="shared" ref="P5:R5" si="6">(H5-L5)/L5</f>
        <v>0.301324503311254</v>
      </c>
      <c r="Q5" s="69">
        <f t="shared" si="6"/>
        <v>0.0973640511793119</v>
      </c>
      <c r="R5" s="69">
        <f t="shared" si="6"/>
        <v>0.28322768544464</v>
      </c>
      <c r="S5" s="69">
        <f t="shared" si="3"/>
        <v>0.0532</v>
      </c>
      <c r="T5" s="38"/>
      <c r="V5" s="51">
        <v>585</v>
      </c>
    </row>
    <row r="6" s="34" customFormat="1" spans="1:22">
      <c r="A6" s="47">
        <v>5</v>
      </c>
      <c r="B6" s="51">
        <v>578</v>
      </c>
      <c r="C6" s="52" t="s">
        <v>23</v>
      </c>
      <c r="D6" s="51" t="s">
        <v>20</v>
      </c>
      <c r="E6" s="48" t="s">
        <v>24</v>
      </c>
      <c r="F6" s="47">
        <v>7.3</v>
      </c>
      <c r="G6" s="47" t="s">
        <v>25</v>
      </c>
      <c r="H6" s="50">
        <v>107</v>
      </c>
      <c r="I6" s="50">
        <v>6261.51</v>
      </c>
      <c r="J6" s="64">
        <f t="shared" si="0"/>
        <v>2185.26699</v>
      </c>
      <c r="K6" s="65">
        <v>0.349</v>
      </c>
      <c r="L6" s="66">
        <v>103.566666666667</v>
      </c>
      <c r="M6" s="67">
        <v>7286.93666666667</v>
      </c>
      <c r="N6" s="67">
        <f t="shared" si="1"/>
        <v>2292.47027533333</v>
      </c>
      <c r="O6" s="68">
        <v>0.3146</v>
      </c>
      <c r="P6" s="69">
        <f t="shared" ref="P6:R6" si="7">(H6-L6)/L6</f>
        <v>0.0331509494689377</v>
      </c>
      <c r="Q6" s="69">
        <f t="shared" si="7"/>
        <v>-0.140721226706605</v>
      </c>
      <c r="R6" s="69">
        <f t="shared" si="7"/>
        <v>-0.0467632171665766</v>
      </c>
      <c r="S6" s="69">
        <f t="shared" si="3"/>
        <v>0.0344</v>
      </c>
      <c r="T6" s="38"/>
      <c r="V6" s="51">
        <v>103198</v>
      </c>
    </row>
    <row r="7" s="34" customFormat="1" spans="1:22">
      <c r="A7" s="47">
        <v>6</v>
      </c>
      <c r="B7" s="51">
        <v>578</v>
      </c>
      <c r="C7" s="52" t="s">
        <v>23</v>
      </c>
      <c r="D7" s="51" t="s">
        <v>20</v>
      </c>
      <c r="E7" s="48" t="s">
        <v>24</v>
      </c>
      <c r="F7" s="53">
        <v>7.1</v>
      </c>
      <c r="G7" s="47" t="s">
        <v>25</v>
      </c>
      <c r="H7" s="50">
        <v>110</v>
      </c>
      <c r="I7" s="50">
        <v>6599.55</v>
      </c>
      <c r="J7" s="64">
        <f t="shared" si="0"/>
        <v>2294.00358</v>
      </c>
      <c r="K7" s="65">
        <v>0.3476</v>
      </c>
      <c r="L7" s="66">
        <v>103.566666666667</v>
      </c>
      <c r="M7" s="67">
        <v>7286.93666666667</v>
      </c>
      <c r="N7" s="67">
        <f t="shared" si="1"/>
        <v>2292.47027533333</v>
      </c>
      <c r="O7" s="68">
        <v>0.3146</v>
      </c>
      <c r="P7" s="69">
        <f t="shared" ref="P7:R7" si="8">(H7-L7)/L7</f>
        <v>0.0621177985194687</v>
      </c>
      <c r="Q7" s="69">
        <f t="shared" si="8"/>
        <v>-0.0943313628360527</v>
      </c>
      <c r="R7" s="69">
        <f t="shared" si="8"/>
        <v>0.000668843859466236</v>
      </c>
      <c r="S7" s="69">
        <f t="shared" si="3"/>
        <v>0.033</v>
      </c>
      <c r="T7" s="38"/>
      <c r="V7" s="51">
        <v>102565</v>
      </c>
    </row>
    <row r="8" s="34" customFormat="1" spans="1:22">
      <c r="A8" s="47">
        <v>7</v>
      </c>
      <c r="B8" s="51">
        <v>578</v>
      </c>
      <c r="C8" s="52" t="s">
        <v>23</v>
      </c>
      <c r="D8" s="51" t="s">
        <v>20</v>
      </c>
      <c r="E8" s="48" t="s">
        <v>24</v>
      </c>
      <c r="F8" s="54">
        <v>7.17</v>
      </c>
      <c r="G8" s="47" t="s">
        <v>25</v>
      </c>
      <c r="H8" s="50">
        <v>161</v>
      </c>
      <c r="I8" s="50">
        <v>14357.63</v>
      </c>
      <c r="J8" s="64">
        <f t="shared" si="0"/>
        <v>4198.171012</v>
      </c>
      <c r="K8" s="65">
        <v>0.2924</v>
      </c>
      <c r="L8" s="66">
        <v>103.566666666667</v>
      </c>
      <c r="M8" s="67">
        <v>7286.93666666667</v>
      </c>
      <c r="N8" s="67">
        <f t="shared" si="1"/>
        <v>2292.47027533333</v>
      </c>
      <c r="O8" s="68">
        <v>0.3146</v>
      </c>
      <c r="P8" s="69">
        <f t="shared" ref="P8:R8" si="9">(H8-L8)/L8</f>
        <v>0.554554232378495</v>
      </c>
      <c r="Q8" s="75">
        <f t="shared" si="9"/>
        <v>0.970324521369518</v>
      </c>
      <c r="R8" s="69">
        <f t="shared" si="9"/>
        <v>0.831286999518268</v>
      </c>
      <c r="S8" s="69">
        <f t="shared" si="3"/>
        <v>-0.0222</v>
      </c>
      <c r="T8" s="39">
        <v>0</v>
      </c>
      <c r="U8" s="76" t="s">
        <v>26</v>
      </c>
      <c r="V8" s="51">
        <v>102935</v>
      </c>
    </row>
    <row r="9" s="34" customFormat="1" spans="1:22">
      <c r="A9" s="47">
        <v>8</v>
      </c>
      <c r="B9" s="51">
        <v>578</v>
      </c>
      <c r="C9" s="52" t="s">
        <v>23</v>
      </c>
      <c r="D9" s="51" t="s">
        <v>20</v>
      </c>
      <c r="E9" s="48" t="s">
        <v>24</v>
      </c>
      <c r="F9" s="47">
        <v>7.24</v>
      </c>
      <c r="G9" s="47" t="s">
        <v>25</v>
      </c>
      <c r="H9" s="50">
        <v>119</v>
      </c>
      <c r="I9" s="50">
        <v>7977.12</v>
      </c>
      <c r="J9" s="64">
        <f t="shared" si="0"/>
        <v>2730.568176</v>
      </c>
      <c r="K9" s="65">
        <v>0.3423</v>
      </c>
      <c r="L9" s="66">
        <v>103.566666666667</v>
      </c>
      <c r="M9" s="67">
        <v>7286.93666666667</v>
      </c>
      <c r="N9" s="67">
        <f t="shared" si="1"/>
        <v>2292.47027533333</v>
      </c>
      <c r="O9" s="68">
        <v>0.3146</v>
      </c>
      <c r="P9" s="69">
        <f t="shared" ref="P9:R9" si="10">(H9-L9)/L9</f>
        <v>0.149018345671062</v>
      </c>
      <c r="Q9" s="69">
        <f t="shared" si="10"/>
        <v>0.0947151546534638</v>
      </c>
      <c r="R9" s="69">
        <f t="shared" si="10"/>
        <v>0.191102979777116</v>
      </c>
      <c r="S9" s="69">
        <f t="shared" si="3"/>
        <v>0.0277</v>
      </c>
      <c r="T9" s="38"/>
      <c r="V9" s="51">
        <v>104429</v>
      </c>
    </row>
    <row r="10" s="34" customFormat="1" spans="1:22">
      <c r="A10" s="47">
        <v>9</v>
      </c>
      <c r="B10" s="51">
        <v>578</v>
      </c>
      <c r="C10" s="52" t="s">
        <v>23</v>
      </c>
      <c r="D10" s="51" t="s">
        <v>20</v>
      </c>
      <c r="E10" s="48" t="s">
        <v>24</v>
      </c>
      <c r="F10" s="47">
        <v>7.31</v>
      </c>
      <c r="G10" s="47" t="s">
        <v>25</v>
      </c>
      <c r="H10" s="50">
        <v>130</v>
      </c>
      <c r="I10" s="50">
        <v>7887.04</v>
      </c>
      <c r="J10" s="64">
        <f t="shared" si="0"/>
        <v>2919.782208</v>
      </c>
      <c r="K10" s="65">
        <v>0.3702</v>
      </c>
      <c r="L10" s="66">
        <v>103.566666666667</v>
      </c>
      <c r="M10" s="67">
        <v>7286.93666666667</v>
      </c>
      <c r="N10" s="67">
        <f t="shared" si="1"/>
        <v>2292.47027533333</v>
      </c>
      <c r="O10" s="68">
        <v>0.3146</v>
      </c>
      <c r="P10" s="69">
        <f t="shared" ref="P10:R10" si="11">(H10-L10)/L10</f>
        <v>0.255230125523008</v>
      </c>
      <c r="Q10" s="69">
        <f t="shared" si="11"/>
        <v>0.0823533071281434</v>
      </c>
      <c r="R10" s="69">
        <f t="shared" si="11"/>
        <v>0.273640159881878</v>
      </c>
      <c r="S10" s="69">
        <f t="shared" si="3"/>
        <v>0.0556</v>
      </c>
      <c r="T10" s="38"/>
      <c r="V10" s="51">
        <v>513</v>
      </c>
    </row>
    <row r="11" s="34" customFormat="1" spans="1:22">
      <c r="A11" s="47">
        <v>10</v>
      </c>
      <c r="B11" s="51">
        <v>103199</v>
      </c>
      <c r="C11" s="52" t="s">
        <v>27</v>
      </c>
      <c r="D11" s="51" t="s">
        <v>20</v>
      </c>
      <c r="E11" s="48" t="s">
        <v>28</v>
      </c>
      <c r="F11" s="47">
        <v>7.3</v>
      </c>
      <c r="G11" s="47" t="s">
        <v>29</v>
      </c>
      <c r="H11" s="50">
        <v>93</v>
      </c>
      <c r="I11" s="50">
        <v>4623.54</v>
      </c>
      <c r="J11" s="64">
        <f t="shared" si="0"/>
        <v>1386.599646</v>
      </c>
      <c r="K11" s="65">
        <v>0.2999</v>
      </c>
      <c r="L11" s="66">
        <v>80.2</v>
      </c>
      <c r="M11" s="67">
        <v>4062.11733333333</v>
      </c>
      <c r="N11" s="67">
        <f t="shared" si="1"/>
        <v>1340.09250826667</v>
      </c>
      <c r="O11" s="68">
        <v>0.3299</v>
      </c>
      <c r="P11" s="69">
        <f t="shared" ref="P11:R11" si="12">(H11-L11)/L11</f>
        <v>0.159600997506234</v>
      </c>
      <c r="Q11" s="69">
        <f t="shared" si="12"/>
        <v>0.138209367331586</v>
      </c>
      <c r="R11" s="69">
        <f t="shared" si="12"/>
        <v>0.0347044233487199</v>
      </c>
      <c r="S11" s="69">
        <f t="shared" si="3"/>
        <v>-0.03</v>
      </c>
      <c r="T11" s="38"/>
      <c r="V11" s="51">
        <v>106569</v>
      </c>
    </row>
    <row r="12" s="34" customFormat="1" spans="1:22">
      <c r="A12" s="47">
        <v>11</v>
      </c>
      <c r="B12" s="51">
        <v>585</v>
      </c>
      <c r="C12" s="52" t="s">
        <v>30</v>
      </c>
      <c r="D12" s="51" t="s">
        <v>20</v>
      </c>
      <c r="E12" s="48" t="s">
        <v>24</v>
      </c>
      <c r="F12" s="47">
        <v>7.7</v>
      </c>
      <c r="G12" s="47" t="s">
        <v>29</v>
      </c>
      <c r="H12" s="50">
        <v>120</v>
      </c>
      <c r="I12" s="50">
        <v>7163.73</v>
      </c>
      <c r="J12" s="64">
        <f t="shared" si="0"/>
        <v>3140.579232</v>
      </c>
      <c r="K12" s="65">
        <v>0.4384</v>
      </c>
      <c r="L12" s="66">
        <v>127.666666666667</v>
      </c>
      <c r="M12" s="67">
        <v>8147.65066666667</v>
      </c>
      <c r="N12" s="67">
        <f t="shared" si="1"/>
        <v>2735.1663288</v>
      </c>
      <c r="O12" s="68">
        <v>0.3357</v>
      </c>
      <c r="P12" s="69">
        <f t="shared" ref="P12:R12" si="13">(H12-L12)/L12</f>
        <v>-0.0600522193211513</v>
      </c>
      <c r="Q12" s="69">
        <f t="shared" si="13"/>
        <v>-0.120761273024633</v>
      </c>
      <c r="R12" s="69">
        <f t="shared" si="13"/>
        <v>0.148222394715522</v>
      </c>
      <c r="S12" s="69">
        <f t="shared" si="3"/>
        <v>0.1027</v>
      </c>
      <c r="T12" s="38"/>
      <c r="V12" s="51">
        <v>107658</v>
      </c>
    </row>
    <row r="13" s="34" customFormat="1" spans="1:22">
      <c r="A13" s="47">
        <v>12</v>
      </c>
      <c r="B13" s="51">
        <v>103198</v>
      </c>
      <c r="C13" s="52" t="s">
        <v>31</v>
      </c>
      <c r="D13" s="51" t="s">
        <v>20</v>
      </c>
      <c r="E13" s="48" t="s">
        <v>21</v>
      </c>
      <c r="F13" s="47">
        <v>7.1</v>
      </c>
      <c r="G13" s="55" t="s">
        <v>32</v>
      </c>
      <c r="H13" s="50">
        <v>169</v>
      </c>
      <c r="I13" s="50">
        <v>7730.44</v>
      </c>
      <c r="J13" s="64">
        <f t="shared" si="0"/>
        <v>3082.899472</v>
      </c>
      <c r="K13" s="65">
        <v>0.3988</v>
      </c>
      <c r="L13" s="66">
        <v>123.2</v>
      </c>
      <c r="M13" s="67">
        <v>6302.256</v>
      </c>
      <c r="N13" s="67">
        <f t="shared" si="1"/>
        <v>1777.8664176</v>
      </c>
      <c r="O13" s="68">
        <v>0.2821</v>
      </c>
      <c r="P13" s="69">
        <f t="shared" ref="P13:R13" si="14">(H13-L13)/L13</f>
        <v>0.371753246753247</v>
      </c>
      <c r="Q13" s="69">
        <f t="shared" si="14"/>
        <v>0.226614723362555</v>
      </c>
      <c r="R13" s="69">
        <f t="shared" si="14"/>
        <v>0.734044493714948</v>
      </c>
      <c r="S13" s="69">
        <f t="shared" si="3"/>
        <v>0.1167</v>
      </c>
      <c r="T13" s="38"/>
      <c r="V13" s="51">
        <v>114622</v>
      </c>
    </row>
    <row r="14" s="34" customFormat="1" spans="1:22">
      <c r="A14" s="47">
        <v>13</v>
      </c>
      <c r="B14" s="51">
        <v>103199</v>
      </c>
      <c r="C14" s="52" t="s">
        <v>27</v>
      </c>
      <c r="D14" s="51" t="s">
        <v>20</v>
      </c>
      <c r="E14" s="48" t="s">
        <v>28</v>
      </c>
      <c r="F14" s="53">
        <v>7.1</v>
      </c>
      <c r="G14" s="47" t="s">
        <v>29</v>
      </c>
      <c r="H14" s="50">
        <v>74</v>
      </c>
      <c r="I14" s="50">
        <v>3172.18</v>
      </c>
      <c r="J14" s="64">
        <f t="shared" si="0"/>
        <v>1139.447056</v>
      </c>
      <c r="K14" s="65">
        <v>0.3592</v>
      </c>
      <c r="L14" s="66">
        <v>80.2</v>
      </c>
      <c r="M14" s="67">
        <v>4062.11733333333</v>
      </c>
      <c r="N14" s="67">
        <f t="shared" si="1"/>
        <v>1340.09250826667</v>
      </c>
      <c r="O14" s="68">
        <v>0.3299</v>
      </c>
      <c r="P14" s="69">
        <f t="shared" ref="P14:R14" si="15">(H14-L14)/L14</f>
        <v>-0.0773067331670823</v>
      </c>
      <c r="Q14" s="69">
        <f t="shared" si="15"/>
        <v>-0.219082133849407</v>
      </c>
      <c r="R14" s="69">
        <f t="shared" si="15"/>
        <v>-0.149725075715996</v>
      </c>
      <c r="S14" s="69">
        <f t="shared" si="3"/>
        <v>0.0293</v>
      </c>
      <c r="T14" s="38"/>
      <c r="V14" s="51">
        <v>118951</v>
      </c>
    </row>
    <row r="15" s="34" customFormat="1" spans="1:22">
      <c r="A15" s="47">
        <v>14</v>
      </c>
      <c r="B15" s="51">
        <v>103199</v>
      </c>
      <c r="C15" s="52" t="s">
        <v>27</v>
      </c>
      <c r="D15" s="51" t="s">
        <v>20</v>
      </c>
      <c r="E15" s="48" t="s">
        <v>28</v>
      </c>
      <c r="F15" s="54">
        <v>7.17</v>
      </c>
      <c r="G15" s="47" t="s">
        <v>29</v>
      </c>
      <c r="H15" s="50">
        <v>97</v>
      </c>
      <c r="I15" s="50">
        <v>5748.21</v>
      </c>
      <c r="J15" s="64">
        <f t="shared" si="0"/>
        <v>1287.024219</v>
      </c>
      <c r="K15" s="65">
        <v>0.2239</v>
      </c>
      <c r="L15" s="66">
        <v>80.2</v>
      </c>
      <c r="M15" s="67">
        <v>4062.11733333333</v>
      </c>
      <c r="N15" s="67">
        <f t="shared" si="1"/>
        <v>1340.09250826667</v>
      </c>
      <c r="O15" s="68">
        <v>0.3299</v>
      </c>
      <c r="P15" s="69">
        <f t="shared" ref="P15:R15" si="16">(H15-L15)/L15</f>
        <v>0.209476309226933</v>
      </c>
      <c r="Q15" s="75">
        <f t="shared" si="16"/>
        <v>0.415077293024197</v>
      </c>
      <c r="R15" s="69">
        <f t="shared" si="16"/>
        <v>-0.0396004670866389</v>
      </c>
      <c r="S15" s="69">
        <f t="shared" si="3"/>
        <v>-0.106</v>
      </c>
      <c r="T15" s="39">
        <v>0</v>
      </c>
      <c r="U15" s="76" t="s">
        <v>26</v>
      </c>
      <c r="V15" s="51">
        <v>119263</v>
      </c>
    </row>
    <row r="16" s="34" customFormat="1" spans="1:22">
      <c r="A16" s="47">
        <v>15</v>
      </c>
      <c r="B16" s="51">
        <v>103199</v>
      </c>
      <c r="C16" s="52" t="s">
        <v>27</v>
      </c>
      <c r="D16" s="51" t="s">
        <v>20</v>
      </c>
      <c r="E16" s="48" t="s">
        <v>28</v>
      </c>
      <c r="F16" s="47">
        <v>7.24</v>
      </c>
      <c r="G16" s="47" t="s">
        <v>29</v>
      </c>
      <c r="H16" s="50">
        <v>82</v>
      </c>
      <c r="I16" s="50">
        <v>2816.75</v>
      </c>
      <c r="J16" s="64">
        <f t="shared" si="0"/>
        <v>868.404025</v>
      </c>
      <c r="K16" s="65">
        <v>0.3083</v>
      </c>
      <c r="L16" s="66">
        <v>80.2</v>
      </c>
      <c r="M16" s="67">
        <v>4062.11733333333</v>
      </c>
      <c r="N16" s="67">
        <f t="shared" si="1"/>
        <v>1340.09250826667</v>
      </c>
      <c r="O16" s="68">
        <v>0.3299</v>
      </c>
      <c r="P16" s="69">
        <f t="shared" ref="P16:R16" si="17">(H16-L16)/L16</f>
        <v>0.0224438902743142</v>
      </c>
      <c r="Q16" s="69">
        <f t="shared" si="17"/>
        <v>-0.306580837317024</v>
      </c>
      <c r="R16" s="69">
        <f t="shared" si="17"/>
        <v>-0.351982031357498</v>
      </c>
      <c r="S16" s="69">
        <f t="shared" si="3"/>
        <v>-0.0216000000000001</v>
      </c>
      <c r="T16" s="38"/>
      <c r="V16" s="51">
        <v>54</v>
      </c>
    </row>
    <row r="17" s="34" customFormat="1" spans="1:22">
      <c r="A17" s="47">
        <v>16</v>
      </c>
      <c r="B17" s="51">
        <v>103199</v>
      </c>
      <c r="C17" s="52" t="s">
        <v>27</v>
      </c>
      <c r="D17" s="51" t="s">
        <v>20</v>
      </c>
      <c r="E17" s="48" t="s">
        <v>28</v>
      </c>
      <c r="F17" s="47">
        <v>7.31</v>
      </c>
      <c r="G17" s="47" t="s">
        <v>29</v>
      </c>
      <c r="H17" s="50">
        <v>98</v>
      </c>
      <c r="I17" s="50">
        <v>3559.33</v>
      </c>
      <c r="J17" s="64">
        <f t="shared" si="0"/>
        <v>1402.37602</v>
      </c>
      <c r="K17" s="65">
        <v>0.394</v>
      </c>
      <c r="L17" s="66">
        <v>80.2</v>
      </c>
      <c r="M17" s="67">
        <v>4062.11733333333</v>
      </c>
      <c r="N17" s="67">
        <f t="shared" si="1"/>
        <v>1340.09250826667</v>
      </c>
      <c r="O17" s="68">
        <v>0.3299</v>
      </c>
      <c r="P17" s="69">
        <f t="shared" ref="P17:R17" si="18">(H17-L17)/L17</f>
        <v>0.221945137157107</v>
      </c>
      <c r="Q17" s="69">
        <f t="shared" si="18"/>
        <v>-0.123774694838947</v>
      </c>
      <c r="R17" s="69">
        <f t="shared" si="18"/>
        <v>0.0464770240480596</v>
      </c>
      <c r="S17" s="69">
        <f t="shared" si="3"/>
        <v>0.0640999999999999</v>
      </c>
      <c r="T17" s="38"/>
      <c r="V17" s="51">
        <v>101453</v>
      </c>
    </row>
    <row r="18" s="34" customFormat="1" spans="1:22">
      <c r="A18" s="47">
        <v>17</v>
      </c>
      <c r="B18" s="51">
        <v>102565</v>
      </c>
      <c r="C18" s="52" t="s">
        <v>33</v>
      </c>
      <c r="D18" s="51" t="s">
        <v>20</v>
      </c>
      <c r="E18" s="48" t="s">
        <v>21</v>
      </c>
      <c r="F18" s="55">
        <v>7.3</v>
      </c>
      <c r="G18" s="47" t="s">
        <v>29</v>
      </c>
      <c r="H18" s="50">
        <v>143</v>
      </c>
      <c r="I18" s="50">
        <v>6686.4</v>
      </c>
      <c r="J18" s="64">
        <f t="shared" si="0"/>
        <v>2909.92128</v>
      </c>
      <c r="K18" s="65">
        <v>0.4352</v>
      </c>
      <c r="L18" s="66">
        <v>114.666666666667</v>
      </c>
      <c r="M18" s="67">
        <v>5540.928</v>
      </c>
      <c r="N18" s="67">
        <f t="shared" si="1"/>
        <v>1921.0397376</v>
      </c>
      <c r="O18" s="68">
        <v>0.3467</v>
      </c>
      <c r="P18" s="69">
        <f t="shared" ref="P18:R18" si="19">(H18-L18)/L18</f>
        <v>0.24709302325581</v>
      </c>
      <c r="Q18" s="69">
        <f t="shared" si="19"/>
        <v>0.206729269898472</v>
      </c>
      <c r="R18" s="69">
        <f t="shared" si="19"/>
        <v>0.514763710008119</v>
      </c>
      <c r="S18" s="69">
        <f t="shared" si="3"/>
        <v>0.0885</v>
      </c>
      <c r="T18" s="38"/>
      <c r="V18" s="51">
        <v>754</v>
      </c>
    </row>
    <row r="19" s="34" customFormat="1" spans="1:22">
      <c r="A19" s="47">
        <v>18</v>
      </c>
      <c r="B19" s="51">
        <v>102935</v>
      </c>
      <c r="C19" s="52" t="s">
        <v>34</v>
      </c>
      <c r="D19" s="51" t="s">
        <v>20</v>
      </c>
      <c r="E19" s="48" t="s">
        <v>28</v>
      </c>
      <c r="F19" s="47">
        <v>7.6</v>
      </c>
      <c r="G19" s="47" t="s">
        <v>35</v>
      </c>
      <c r="H19" s="50">
        <v>76</v>
      </c>
      <c r="I19" s="50">
        <v>3589.3</v>
      </c>
      <c r="J19" s="64">
        <f t="shared" si="0"/>
        <v>1414.90206</v>
      </c>
      <c r="K19" s="65">
        <v>0.3942</v>
      </c>
      <c r="L19" s="66">
        <v>71.4666666666667</v>
      </c>
      <c r="M19" s="67">
        <v>3768.63566666667</v>
      </c>
      <c r="N19" s="67">
        <f t="shared" si="1"/>
        <v>1407.5854215</v>
      </c>
      <c r="O19" s="68">
        <v>0.3735</v>
      </c>
      <c r="P19" s="69">
        <f t="shared" ref="P19:R19" si="20">(H19-L19)/L19</f>
        <v>0.0634328358208951</v>
      </c>
      <c r="Q19" s="69">
        <f t="shared" si="20"/>
        <v>-0.0475863634823822</v>
      </c>
      <c r="R19" s="69">
        <f t="shared" si="20"/>
        <v>0.00519800673425688</v>
      </c>
      <c r="S19" s="69">
        <f t="shared" si="3"/>
        <v>0.0207</v>
      </c>
      <c r="T19" s="38"/>
      <c r="V19" s="51">
        <v>104428</v>
      </c>
    </row>
    <row r="20" s="34" customFormat="1" spans="1:22">
      <c r="A20" s="47">
        <v>19</v>
      </c>
      <c r="B20" s="51">
        <v>104429</v>
      </c>
      <c r="C20" s="52" t="s">
        <v>36</v>
      </c>
      <c r="D20" s="51" t="s">
        <v>20</v>
      </c>
      <c r="E20" s="48" t="s">
        <v>28</v>
      </c>
      <c r="F20" s="47">
        <v>7.2</v>
      </c>
      <c r="G20" s="47" t="s">
        <v>22</v>
      </c>
      <c r="H20" s="50">
        <v>59</v>
      </c>
      <c r="I20" s="50">
        <v>2467.07</v>
      </c>
      <c r="J20" s="64">
        <f t="shared" si="0"/>
        <v>538.067967</v>
      </c>
      <c r="K20" s="65">
        <v>0.2181</v>
      </c>
      <c r="L20" s="66">
        <v>54.0333333333333</v>
      </c>
      <c r="M20" s="67">
        <v>2876.34033333333</v>
      </c>
      <c r="N20" s="67">
        <f t="shared" si="1"/>
        <v>632.219605266666</v>
      </c>
      <c r="O20" s="68">
        <v>0.2198</v>
      </c>
      <c r="P20" s="69">
        <f t="shared" ref="P20:R20" si="21">(H20-L20)/L20</f>
        <v>0.0919185687847014</v>
      </c>
      <c r="Q20" s="69">
        <f t="shared" si="21"/>
        <v>-0.142288563210124</v>
      </c>
      <c r="R20" s="69">
        <f t="shared" si="21"/>
        <v>-0.148922364131611</v>
      </c>
      <c r="S20" s="69">
        <f t="shared" si="3"/>
        <v>-0.00170000000000001</v>
      </c>
      <c r="T20" s="38"/>
      <c r="V20" s="51">
        <v>367</v>
      </c>
    </row>
    <row r="21" s="34" customFormat="1" spans="1:22">
      <c r="A21" s="47">
        <v>20</v>
      </c>
      <c r="B21" s="51">
        <v>104429</v>
      </c>
      <c r="C21" s="52" t="s">
        <v>36</v>
      </c>
      <c r="D21" s="51" t="s">
        <v>20</v>
      </c>
      <c r="E21" s="48" t="s">
        <v>28</v>
      </c>
      <c r="F21" s="47">
        <v>7.9</v>
      </c>
      <c r="G21" s="47" t="s">
        <v>22</v>
      </c>
      <c r="H21" s="50">
        <v>48</v>
      </c>
      <c r="I21" s="50">
        <v>2539.6</v>
      </c>
      <c r="J21" s="64">
        <f t="shared" si="0"/>
        <v>451.79484</v>
      </c>
      <c r="K21" s="65">
        <v>0.1779</v>
      </c>
      <c r="L21" s="66">
        <v>54.0333333333333</v>
      </c>
      <c r="M21" s="67">
        <v>2876.34033333333</v>
      </c>
      <c r="N21" s="67">
        <f t="shared" si="1"/>
        <v>632.219605266666</v>
      </c>
      <c r="O21" s="68">
        <v>0.2198</v>
      </c>
      <c r="P21" s="69">
        <f t="shared" ref="P21:R21" si="22">(H21-L21)/L21</f>
        <v>-0.111659469463294</v>
      </c>
      <c r="Q21" s="69">
        <f t="shared" si="22"/>
        <v>-0.117072492928223</v>
      </c>
      <c r="R21" s="69">
        <f t="shared" si="22"/>
        <v>-0.285383059562925</v>
      </c>
      <c r="S21" s="69">
        <f t="shared" si="3"/>
        <v>-0.0419</v>
      </c>
      <c r="T21" s="38"/>
      <c r="V21" s="51">
        <v>704</v>
      </c>
    </row>
    <row r="22" s="34" customFormat="1" spans="1:22">
      <c r="A22" s="47">
        <v>21</v>
      </c>
      <c r="B22" s="51">
        <v>104429</v>
      </c>
      <c r="C22" s="52" t="s">
        <v>36</v>
      </c>
      <c r="D22" s="51" t="s">
        <v>20</v>
      </c>
      <c r="E22" s="48" t="s">
        <v>28</v>
      </c>
      <c r="F22" s="47">
        <v>7.16</v>
      </c>
      <c r="G22" s="47" t="s">
        <v>22</v>
      </c>
      <c r="H22" s="50">
        <v>53</v>
      </c>
      <c r="I22" s="50">
        <v>2504.15</v>
      </c>
      <c r="J22" s="64">
        <f t="shared" si="0"/>
        <v>435.7221</v>
      </c>
      <c r="K22" s="65">
        <v>0.174</v>
      </c>
      <c r="L22" s="66">
        <v>54.0333333333333</v>
      </c>
      <c r="M22" s="67">
        <v>2876.34033333333</v>
      </c>
      <c r="N22" s="67">
        <f t="shared" si="1"/>
        <v>632.219605266666</v>
      </c>
      <c r="O22" s="68">
        <v>0.2198</v>
      </c>
      <c r="P22" s="69">
        <f t="shared" ref="P22:R22" si="23">(H22-L22)/L22</f>
        <v>-0.0191239975323869</v>
      </c>
      <c r="Q22" s="69">
        <f t="shared" si="23"/>
        <v>-0.129397181905107</v>
      </c>
      <c r="R22" s="69">
        <f t="shared" si="23"/>
        <v>-0.310805776394398</v>
      </c>
      <c r="S22" s="69">
        <f t="shared" si="3"/>
        <v>-0.0458</v>
      </c>
      <c r="T22" s="38"/>
      <c r="V22" s="51">
        <v>738</v>
      </c>
    </row>
    <row r="23" s="34" customFormat="1" spans="1:22">
      <c r="A23" s="47">
        <v>22</v>
      </c>
      <c r="B23" s="51">
        <v>104429</v>
      </c>
      <c r="C23" s="52" t="s">
        <v>36</v>
      </c>
      <c r="D23" s="51" t="s">
        <v>20</v>
      </c>
      <c r="E23" s="48" t="s">
        <v>28</v>
      </c>
      <c r="F23" s="47">
        <v>7.23</v>
      </c>
      <c r="G23" s="47" t="s">
        <v>22</v>
      </c>
      <c r="H23" s="50">
        <v>69</v>
      </c>
      <c r="I23" s="50">
        <v>3430.22</v>
      </c>
      <c r="J23" s="64">
        <f t="shared" si="0"/>
        <v>573.532784</v>
      </c>
      <c r="K23" s="65">
        <v>0.1672</v>
      </c>
      <c r="L23" s="66">
        <v>54.0333333333333</v>
      </c>
      <c r="M23" s="67">
        <v>2876.34033333333</v>
      </c>
      <c r="N23" s="67">
        <f t="shared" si="1"/>
        <v>632.219605266666</v>
      </c>
      <c r="O23" s="68">
        <v>0.2198</v>
      </c>
      <c r="P23" s="69">
        <f t="shared" ref="P23:R23" si="24">(H23-L23)/L23</f>
        <v>0.276989512646515</v>
      </c>
      <c r="Q23" s="69">
        <f t="shared" si="24"/>
        <v>0.19256402319568</v>
      </c>
      <c r="R23" s="69">
        <f t="shared" si="24"/>
        <v>-0.092826639316116</v>
      </c>
      <c r="S23" s="69">
        <f t="shared" si="3"/>
        <v>-0.0526</v>
      </c>
      <c r="T23" s="38"/>
      <c r="V23" s="51">
        <v>706</v>
      </c>
    </row>
    <row r="24" s="34" customFormat="1" spans="1:22">
      <c r="A24" s="47">
        <v>23</v>
      </c>
      <c r="B24" s="51">
        <v>104429</v>
      </c>
      <c r="C24" s="52" t="s">
        <v>36</v>
      </c>
      <c r="D24" s="51" t="s">
        <v>20</v>
      </c>
      <c r="E24" s="48" t="s">
        <v>28</v>
      </c>
      <c r="F24" s="53">
        <v>7.3</v>
      </c>
      <c r="G24" s="47" t="s">
        <v>22</v>
      </c>
      <c r="H24" s="50">
        <v>55</v>
      </c>
      <c r="I24" s="50">
        <v>3574.42</v>
      </c>
      <c r="J24" s="64">
        <f t="shared" si="0"/>
        <v>1091.270426</v>
      </c>
      <c r="K24" s="65">
        <v>0.3053</v>
      </c>
      <c r="L24" s="66">
        <v>54.0333333333333</v>
      </c>
      <c r="M24" s="67">
        <v>2876.34033333333</v>
      </c>
      <c r="N24" s="67">
        <f t="shared" si="1"/>
        <v>632.219605266666</v>
      </c>
      <c r="O24" s="68">
        <v>0.2198</v>
      </c>
      <c r="P24" s="69">
        <f t="shared" ref="P24:R24" si="25">(H24-L24)/L24</f>
        <v>0.0178901912399759</v>
      </c>
      <c r="Q24" s="69">
        <f t="shared" si="25"/>
        <v>0.242697172715191</v>
      </c>
      <c r="R24" s="69">
        <f t="shared" si="25"/>
        <v>0.726093934622147</v>
      </c>
      <c r="S24" s="69">
        <f t="shared" si="3"/>
        <v>0.0855</v>
      </c>
      <c r="T24" s="38"/>
      <c r="V24" s="51">
        <v>104838</v>
      </c>
    </row>
    <row r="25" s="34" customFormat="1" spans="1:22">
      <c r="A25" s="47">
        <v>24</v>
      </c>
      <c r="B25" s="51">
        <v>513</v>
      </c>
      <c r="C25" s="52" t="s">
        <v>37</v>
      </c>
      <c r="D25" s="51" t="s">
        <v>20</v>
      </c>
      <c r="E25" s="48" t="s">
        <v>24</v>
      </c>
      <c r="F25" s="47">
        <v>7.2</v>
      </c>
      <c r="G25" s="47" t="s">
        <v>38</v>
      </c>
      <c r="H25" s="50">
        <v>110</v>
      </c>
      <c r="I25" s="50">
        <v>7462.02</v>
      </c>
      <c r="J25" s="64">
        <f t="shared" si="0"/>
        <v>1893.114474</v>
      </c>
      <c r="K25" s="65">
        <v>0.2537</v>
      </c>
      <c r="L25" s="66">
        <v>104.866666666667</v>
      </c>
      <c r="M25" s="67">
        <v>7319.37966666667</v>
      </c>
      <c r="N25" s="67">
        <f t="shared" si="1"/>
        <v>2373.6748259</v>
      </c>
      <c r="O25" s="68">
        <v>0.3243</v>
      </c>
      <c r="P25" s="69">
        <f t="shared" ref="P25:R25" si="26">(H25-L25)/L25</f>
        <v>0.0489510489510456</v>
      </c>
      <c r="Q25" s="69">
        <f t="shared" si="26"/>
        <v>0.0194880358485749</v>
      </c>
      <c r="R25" s="69">
        <f t="shared" si="26"/>
        <v>-0.202454163753366</v>
      </c>
      <c r="S25" s="69">
        <f t="shared" si="3"/>
        <v>-0.0705999999999999</v>
      </c>
      <c r="T25" s="38"/>
      <c r="V25" s="51">
        <v>52</v>
      </c>
    </row>
    <row r="26" s="34" customFormat="1" spans="1:22">
      <c r="A26" s="47">
        <v>25</v>
      </c>
      <c r="B26" s="51">
        <v>585</v>
      </c>
      <c r="C26" s="52" t="s">
        <v>30</v>
      </c>
      <c r="D26" s="51" t="s">
        <v>20</v>
      </c>
      <c r="E26" s="48" t="s">
        <v>24</v>
      </c>
      <c r="F26" s="47">
        <v>7.14</v>
      </c>
      <c r="G26" s="47" t="s">
        <v>29</v>
      </c>
      <c r="H26" s="50">
        <v>153</v>
      </c>
      <c r="I26" s="50">
        <v>9111.84</v>
      </c>
      <c r="J26" s="64">
        <f t="shared" si="0"/>
        <v>3030.597984</v>
      </c>
      <c r="K26" s="65">
        <v>0.3326</v>
      </c>
      <c r="L26" s="66">
        <v>127.666666666667</v>
      </c>
      <c r="M26" s="67">
        <v>8147.65066666667</v>
      </c>
      <c r="N26" s="67">
        <f t="shared" si="1"/>
        <v>2735.1663288</v>
      </c>
      <c r="O26" s="68">
        <v>0.3357</v>
      </c>
      <c r="P26" s="69">
        <f t="shared" ref="P26:R26" si="27">(H26-L26)/L26</f>
        <v>0.198433420365532</v>
      </c>
      <c r="Q26" s="69">
        <f t="shared" si="27"/>
        <v>0.11833955244031</v>
      </c>
      <c r="R26" s="69">
        <f t="shared" si="27"/>
        <v>0.108012317967373</v>
      </c>
      <c r="S26" s="69">
        <f t="shared" si="3"/>
        <v>-0.00309999999999999</v>
      </c>
      <c r="T26" s="38"/>
      <c r="V26" s="47">
        <v>110378</v>
      </c>
    </row>
    <row r="27" s="34" customFormat="1" spans="1:22">
      <c r="A27" s="47">
        <v>26</v>
      </c>
      <c r="B27" s="51">
        <v>585</v>
      </c>
      <c r="C27" s="52" t="s">
        <v>30</v>
      </c>
      <c r="D27" s="51" t="s">
        <v>20</v>
      </c>
      <c r="E27" s="48" t="s">
        <v>24</v>
      </c>
      <c r="F27" s="47">
        <v>7.21</v>
      </c>
      <c r="G27" s="47" t="s">
        <v>29</v>
      </c>
      <c r="H27" s="50">
        <v>123</v>
      </c>
      <c r="I27" s="50">
        <v>7664.33</v>
      </c>
      <c r="J27" s="64">
        <f t="shared" si="0"/>
        <v>1673.889672</v>
      </c>
      <c r="K27" s="65">
        <v>0.2184</v>
      </c>
      <c r="L27" s="66">
        <v>127.666666666667</v>
      </c>
      <c r="M27" s="67">
        <v>8147.65066666667</v>
      </c>
      <c r="N27" s="67">
        <f t="shared" si="1"/>
        <v>2735.1663288</v>
      </c>
      <c r="O27" s="68">
        <v>0.3357</v>
      </c>
      <c r="P27" s="69">
        <f t="shared" ref="P27:R27" si="28">(H27-L27)/L27</f>
        <v>-0.03655352480418</v>
      </c>
      <c r="Q27" s="69">
        <f t="shared" si="28"/>
        <v>-0.0593202490435693</v>
      </c>
      <c r="R27" s="69">
        <f t="shared" si="28"/>
        <v>-0.38801174379242</v>
      </c>
      <c r="S27" s="69">
        <f t="shared" si="3"/>
        <v>-0.1173</v>
      </c>
      <c r="T27" s="38"/>
      <c r="V27" s="77">
        <v>717</v>
      </c>
    </row>
    <row r="28" s="34" customFormat="1" spans="1:22">
      <c r="A28" s="47">
        <v>27</v>
      </c>
      <c r="B28" s="51">
        <v>585</v>
      </c>
      <c r="C28" s="52" t="s">
        <v>30</v>
      </c>
      <c r="D28" s="51" t="s">
        <v>20</v>
      </c>
      <c r="E28" s="48" t="s">
        <v>24</v>
      </c>
      <c r="F28" s="47">
        <v>7.28</v>
      </c>
      <c r="G28" s="47" t="s">
        <v>29</v>
      </c>
      <c r="H28" s="50">
        <v>184</v>
      </c>
      <c r="I28" s="50">
        <v>10036.59</v>
      </c>
      <c r="J28" s="64">
        <f t="shared" si="0"/>
        <v>4007.610387</v>
      </c>
      <c r="K28" s="65">
        <v>0.3993</v>
      </c>
      <c r="L28" s="66">
        <v>127.666666666667</v>
      </c>
      <c r="M28" s="67">
        <v>8147.65066666667</v>
      </c>
      <c r="N28" s="67">
        <f t="shared" si="1"/>
        <v>2735.1663288</v>
      </c>
      <c r="O28" s="68">
        <v>0.3357</v>
      </c>
      <c r="P28" s="69">
        <f t="shared" ref="P28:R28" si="29">(H28-L28)/L28</f>
        <v>0.441253263707568</v>
      </c>
      <c r="Q28" s="75">
        <f t="shared" si="29"/>
        <v>0.231838527523189</v>
      </c>
      <c r="R28" s="69">
        <f t="shared" si="29"/>
        <v>0.46521633613348</v>
      </c>
      <c r="S28" s="69">
        <f t="shared" si="3"/>
        <v>0.0636</v>
      </c>
      <c r="T28" s="39">
        <f>(J28-N28)*0.1</f>
        <v>127.24440582</v>
      </c>
      <c r="V28" s="77">
        <v>716</v>
      </c>
    </row>
    <row r="29" s="34" customFormat="1" spans="1:22">
      <c r="A29" s="47">
        <v>28</v>
      </c>
      <c r="B29" s="51">
        <v>106569</v>
      </c>
      <c r="C29" s="52" t="s">
        <v>39</v>
      </c>
      <c r="D29" s="51" t="s">
        <v>20</v>
      </c>
      <c r="E29" s="48" t="s">
        <v>21</v>
      </c>
      <c r="F29" s="47">
        <v>7.7</v>
      </c>
      <c r="G29" s="55" t="s">
        <v>40</v>
      </c>
      <c r="H29" s="50">
        <v>91</v>
      </c>
      <c r="I29" s="50">
        <v>4428.97</v>
      </c>
      <c r="J29" s="64">
        <f t="shared" si="0"/>
        <v>1315.40409</v>
      </c>
      <c r="K29" s="65">
        <v>0.297</v>
      </c>
      <c r="L29" s="66">
        <v>75.8666666666667</v>
      </c>
      <c r="M29" s="67">
        <v>5428.72633333333</v>
      </c>
      <c r="N29" s="67">
        <f t="shared" si="1"/>
        <v>1730.67795506667</v>
      </c>
      <c r="O29" s="68">
        <v>0.3188</v>
      </c>
      <c r="P29" s="69">
        <f t="shared" ref="P29:R29" si="30">(H29-L29)/L29</f>
        <v>0.199472759226713</v>
      </c>
      <c r="Q29" s="69">
        <f t="shared" si="30"/>
        <v>-0.184160385318127</v>
      </c>
      <c r="R29" s="69">
        <f t="shared" si="30"/>
        <v>-0.239948665117578</v>
      </c>
      <c r="S29" s="69">
        <f t="shared" si="3"/>
        <v>-0.0218</v>
      </c>
      <c r="T29" s="38"/>
      <c r="V29" s="77">
        <v>104533</v>
      </c>
    </row>
    <row r="30" s="34" customFormat="1" spans="1:22">
      <c r="A30" s="47">
        <v>29</v>
      </c>
      <c r="B30" s="51">
        <v>106569</v>
      </c>
      <c r="C30" s="52" t="s">
        <v>39</v>
      </c>
      <c r="D30" s="51" t="s">
        <v>20</v>
      </c>
      <c r="E30" s="48" t="s">
        <v>21</v>
      </c>
      <c r="F30" s="47">
        <v>7.14</v>
      </c>
      <c r="G30" s="55" t="s">
        <v>40</v>
      </c>
      <c r="H30" s="50">
        <v>103</v>
      </c>
      <c r="I30" s="50">
        <v>4603.06</v>
      </c>
      <c r="J30" s="64">
        <f t="shared" si="0"/>
        <v>1603.245798</v>
      </c>
      <c r="K30" s="65">
        <v>0.3483</v>
      </c>
      <c r="L30" s="66">
        <v>75.8666666666667</v>
      </c>
      <c r="M30" s="67">
        <v>5428.72633333333</v>
      </c>
      <c r="N30" s="67">
        <f t="shared" si="1"/>
        <v>1730.67795506667</v>
      </c>
      <c r="O30" s="68">
        <v>0.3188</v>
      </c>
      <c r="P30" s="69">
        <f t="shared" ref="P30:R30" si="31">(H30-L30)/L30</f>
        <v>0.357644991212653</v>
      </c>
      <c r="Q30" s="69">
        <f t="shared" si="31"/>
        <v>-0.152092089863435</v>
      </c>
      <c r="R30" s="69">
        <f t="shared" si="31"/>
        <v>-0.0736313516293427</v>
      </c>
      <c r="S30" s="69">
        <f t="shared" si="3"/>
        <v>0.0295</v>
      </c>
      <c r="T30" s="38"/>
      <c r="V30" s="77">
        <v>341</v>
      </c>
    </row>
    <row r="31" s="34" customFormat="1" spans="1:22">
      <c r="A31" s="47">
        <v>30</v>
      </c>
      <c r="B31" s="51">
        <v>106569</v>
      </c>
      <c r="C31" s="52" t="s">
        <v>39</v>
      </c>
      <c r="D31" s="51" t="s">
        <v>20</v>
      </c>
      <c r="E31" s="48" t="s">
        <v>21</v>
      </c>
      <c r="F31" s="47">
        <v>7.21</v>
      </c>
      <c r="G31" s="55" t="s">
        <v>40</v>
      </c>
      <c r="H31" s="50">
        <v>83</v>
      </c>
      <c r="I31" s="50">
        <v>6489</v>
      </c>
      <c r="J31" s="64">
        <f t="shared" si="0"/>
        <v>2145.9123</v>
      </c>
      <c r="K31" s="65">
        <v>0.3307</v>
      </c>
      <c r="L31" s="66">
        <v>75.8666666666667</v>
      </c>
      <c r="M31" s="67">
        <v>5428.72633333333</v>
      </c>
      <c r="N31" s="67">
        <f t="shared" si="1"/>
        <v>1730.67795506667</v>
      </c>
      <c r="O31" s="68">
        <v>0.3188</v>
      </c>
      <c r="P31" s="69">
        <f t="shared" ref="P31:R31" si="32">(H31-L31)/L31</f>
        <v>0.0940246045694195</v>
      </c>
      <c r="Q31" s="69">
        <f t="shared" si="32"/>
        <v>0.195307997044611</v>
      </c>
      <c r="R31" s="69">
        <f t="shared" si="32"/>
        <v>0.23992583005851</v>
      </c>
      <c r="S31" s="69">
        <f t="shared" si="3"/>
        <v>0.0119</v>
      </c>
      <c r="T31" s="38"/>
      <c r="V31" s="77">
        <v>746</v>
      </c>
    </row>
    <row r="32" s="34" customFormat="1" spans="1:22">
      <c r="A32" s="47">
        <v>31</v>
      </c>
      <c r="B32" s="51">
        <v>106569</v>
      </c>
      <c r="C32" s="52" t="s">
        <v>39</v>
      </c>
      <c r="D32" s="51" t="s">
        <v>20</v>
      </c>
      <c r="E32" s="48" t="s">
        <v>21</v>
      </c>
      <c r="F32" s="47">
        <v>7.28</v>
      </c>
      <c r="G32" s="55" t="s">
        <v>40</v>
      </c>
      <c r="H32" s="50">
        <v>161</v>
      </c>
      <c r="I32" s="50">
        <v>8006.48</v>
      </c>
      <c r="J32" s="64">
        <f t="shared" si="0"/>
        <v>3280.254856</v>
      </c>
      <c r="K32" s="65">
        <v>0.4097</v>
      </c>
      <c r="L32" s="66">
        <v>75.8666666666667</v>
      </c>
      <c r="M32" s="67">
        <v>5428.72633333333</v>
      </c>
      <c r="N32" s="67">
        <f t="shared" si="1"/>
        <v>1730.67795506667</v>
      </c>
      <c r="O32" s="68">
        <v>0.3188</v>
      </c>
      <c r="P32" s="69">
        <f t="shared" ref="P32:R32" si="33">(H32-L32)/L32</f>
        <v>1.12214411247803</v>
      </c>
      <c r="Q32" s="75">
        <f t="shared" si="33"/>
        <v>0.474835810167628</v>
      </c>
      <c r="R32" s="69">
        <f t="shared" si="33"/>
        <v>0.895358316893593</v>
      </c>
      <c r="S32" s="69">
        <f t="shared" si="3"/>
        <v>0.0909</v>
      </c>
      <c r="T32" s="39">
        <f>(J32-N32)*0.1</f>
        <v>154.957690093333</v>
      </c>
      <c r="V32" s="77">
        <v>732</v>
      </c>
    </row>
    <row r="33" s="34" customFormat="1" spans="1:22">
      <c r="A33" s="47">
        <v>32</v>
      </c>
      <c r="B33" s="51">
        <v>107658</v>
      </c>
      <c r="C33" s="52" t="s">
        <v>41</v>
      </c>
      <c r="D33" s="51" t="s">
        <v>20</v>
      </c>
      <c r="E33" s="48" t="s">
        <v>24</v>
      </c>
      <c r="F33" s="47">
        <v>7.7</v>
      </c>
      <c r="G33" s="55" t="s">
        <v>42</v>
      </c>
      <c r="H33" s="50">
        <v>133</v>
      </c>
      <c r="I33" s="50">
        <v>5493.19</v>
      </c>
      <c r="J33" s="64">
        <f t="shared" si="0"/>
        <v>1452.399436</v>
      </c>
      <c r="K33" s="65">
        <v>0.2644</v>
      </c>
      <c r="L33" s="66">
        <v>133.266666666667</v>
      </c>
      <c r="M33" s="67">
        <v>6878.18466666667</v>
      </c>
      <c r="N33" s="67">
        <f t="shared" si="1"/>
        <v>1817.21638893333</v>
      </c>
      <c r="O33" s="68">
        <v>0.2642</v>
      </c>
      <c r="P33" s="69">
        <f t="shared" ref="P33:R33" si="34">(H33-L33)/L33</f>
        <v>-0.00200100050025257</v>
      </c>
      <c r="Q33" s="69">
        <f t="shared" si="34"/>
        <v>-0.201360494634389</v>
      </c>
      <c r="R33" s="69">
        <f t="shared" si="34"/>
        <v>-0.200755922715111</v>
      </c>
      <c r="S33" s="69">
        <f t="shared" si="3"/>
        <v>0.000200000000000033</v>
      </c>
      <c r="T33" s="38"/>
      <c r="V33" s="77">
        <v>107728</v>
      </c>
    </row>
    <row r="34" s="34" customFormat="1" spans="1:22">
      <c r="A34" s="47">
        <v>33</v>
      </c>
      <c r="B34" s="51">
        <v>102565</v>
      </c>
      <c r="C34" s="52" t="s">
        <v>33</v>
      </c>
      <c r="D34" s="51" t="s">
        <v>20</v>
      </c>
      <c r="E34" s="48" t="s">
        <v>21</v>
      </c>
      <c r="F34" s="56">
        <v>7.1</v>
      </c>
      <c r="G34" s="47" t="s">
        <v>29</v>
      </c>
      <c r="H34" s="50">
        <v>135</v>
      </c>
      <c r="I34" s="50">
        <v>7582.95</v>
      </c>
      <c r="J34" s="64">
        <f t="shared" si="0"/>
        <v>1721.32965</v>
      </c>
      <c r="K34" s="65">
        <v>0.227</v>
      </c>
      <c r="L34" s="66">
        <v>114.666666666667</v>
      </c>
      <c r="M34" s="67">
        <v>5540.928</v>
      </c>
      <c r="N34" s="67">
        <f t="shared" si="1"/>
        <v>1921.0397376</v>
      </c>
      <c r="O34" s="68">
        <v>0.3467</v>
      </c>
      <c r="P34" s="69">
        <f t="shared" ref="P34:R34" si="35">(H34-L34)/L34</f>
        <v>0.177325581395345</v>
      </c>
      <c r="Q34" s="69">
        <f t="shared" si="35"/>
        <v>0.368534296060155</v>
      </c>
      <c r="R34" s="69">
        <f t="shared" si="35"/>
        <v>-0.103959373505466</v>
      </c>
      <c r="S34" s="69">
        <f t="shared" si="3"/>
        <v>-0.1197</v>
      </c>
      <c r="T34" s="38"/>
      <c r="V34" s="77">
        <v>117923</v>
      </c>
    </row>
    <row r="35" s="34" customFormat="1" spans="1:22">
      <c r="A35" s="47">
        <v>34</v>
      </c>
      <c r="B35" s="51">
        <v>102565</v>
      </c>
      <c r="C35" s="52" t="s">
        <v>33</v>
      </c>
      <c r="D35" s="51" t="s">
        <v>20</v>
      </c>
      <c r="E35" s="48" t="s">
        <v>21</v>
      </c>
      <c r="F35" s="57">
        <v>7.17</v>
      </c>
      <c r="G35" s="47" t="s">
        <v>29</v>
      </c>
      <c r="H35" s="50">
        <v>156</v>
      </c>
      <c r="I35" s="50">
        <v>10395.46</v>
      </c>
      <c r="J35" s="64">
        <f t="shared" si="0"/>
        <v>2878.502874</v>
      </c>
      <c r="K35" s="65">
        <v>0.2769</v>
      </c>
      <c r="L35" s="66">
        <v>114.666666666667</v>
      </c>
      <c r="M35" s="67">
        <v>5540.928</v>
      </c>
      <c r="N35" s="67">
        <f t="shared" si="1"/>
        <v>1921.0397376</v>
      </c>
      <c r="O35" s="68">
        <v>0.3467</v>
      </c>
      <c r="P35" s="69">
        <f t="shared" ref="P35:R35" si="36">(H35-L35)/L35</f>
        <v>0.360465116279066</v>
      </c>
      <c r="Q35" s="75">
        <f t="shared" si="36"/>
        <v>0.876122555644109</v>
      </c>
      <c r="R35" s="69">
        <f t="shared" si="36"/>
        <v>0.498408813550198</v>
      </c>
      <c r="S35" s="69">
        <f t="shared" si="3"/>
        <v>-0.0698</v>
      </c>
      <c r="T35" s="39">
        <v>0</v>
      </c>
      <c r="U35" s="76" t="s">
        <v>26</v>
      </c>
      <c r="V35" s="77">
        <v>748</v>
      </c>
    </row>
    <row r="36" s="34" customFormat="1" spans="1:22">
      <c r="A36" s="47">
        <v>35</v>
      </c>
      <c r="B36" s="51">
        <v>102565</v>
      </c>
      <c r="C36" s="52" t="s">
        <v>33</v>
      </c>
      <c r="D36" s="51" t="s">
        <v>20</v>
      </c>
      <c r="E36" s="48" t="s">
        <v>21</v>
      </c>
      <c r="F36" s="55">
        <v>7.24</v>
      </c>
      <c r="G36" s="47" t="s">
        <v>29</v>
      </c>
      <c r="H36" s="50">
        <v>131</v>
      </c>
      <c r="I36" s="50">
        <v>5314.71</v>
      </c>
      <c r="J36" s="64">
        <f t="shared" si="0"/>
        <v>1871.309391</v>
      </c>
      <c r="K36" s="65">
        <v>0.3521</v>
      </c>
      <c r="L36" s="66">
        <v>114.666666666667</v>
      </c>
      <c r="M36" s="67">
        <v>5540.928</v>
      </c>
      <c r="N36" s="67">
        <f t="shared" si="1"/>
        <v>1921.0397376</v>
      </c>
      <c r="O36" s="68">
        <v>0.3467</v>
      </c>
      <c r="P36" s="69">
        <f t="shared" ref="P36:R36" si="37">(H36-L36)/L36</f>
        <v>0.142441860465113</v>
      </c>
      <c r="Q36" s="69">
        <f t="shared" si="37"/>
        <v>-0.0408267351606084</v>
      </c>
      <c r="R36" s="69">
        <f t="shared" si="37"/>
        <v>-0.0258872034901939</v>
      </c>
      <c r="S36" s="69">
        <f t="shared" si="3"/>
        <v>0.00540000000000002</v>
      </c>
      <c r="T36" s="38"/>
      <c r="V36" s="77">
        <v>117637</v>
      </c>
    </row>
    <row r="37" s="34" customFormat="1" spans="1:22">
      <c r="A37" s="47">
        <v>36</v>
      </c>
      <c r="B37" s="51">
        <v>102565</v>
      </c>
      <c r="C37" s="52" t="s">
        <v>33</v>
      </c>
      <c r="D37" s="51" t="s">
        <v>20</v>
      </c>
      <c r="E37" s="48" t="s">
        <v>21</v>
      </c>
      <c r="F37" s="55">
        <v>7.31</v>
      </c>
      <c r="G37" s="47" t="s">
        <v>29</v>
      </c>
      <c r="H37" s="50">
        <v>106</v>
      </c>
      <c r="I37" s="50">
        <v>4386.83</v>
      </c>
      <c r="J37" s="64">
        <f t="shared" si="0"/>
        <v>1350.266274</v>
      </c>
      <c r="K37" s="65">
        <v>0.3078</v>
      </c>
      <c r="L37" s="66">
        <v>114.666666666667</v>
      </c>
      <c r="M37" s="67">
        <v>5540.928</v>
      </c>
      <c r="N37" s="67">
        <f t="shared" si="1"/>
        <v>1921.0397376</v>
      </c>
      <c r="O37" s="68">
        <v>0.3467</v>
      </c>
      <c r="P37" s="69">
        <f t="shared" ref="P37:R37" si="38">(H37-L37)/L37</f>
        <v>-0.0755813953488399</v>
      </c>
      <c r="Q37" s="69">
        <f t="shared" si="38"/>
        <v>-0.208286048835141</v>
      </c>
      <c r="R37" s="69">
        <f t="shared" si="38"/>
        <v>-0.297116947884212</v>
      </c>
      <c r="S37" s="69">
        <f t="shared" si="3"/>
        <v>-0.0389</v>
      </c>
      <c r="T37" s="38"/>
      <c r="V37" s="77">
        <v>549</v>
      </c>
    </row>
    <row r="38" s="34" customFormat="1" spans="1:22">
      <c r="A38" s="47">
        <v>37</v>
      </c>
      <c r="B38" s="51">
        <v>114622</v>
      </c>
      <c r="C38" s="52" t="s">
        <v>43</v>
      </c>
      <c r="D38" s="51" t="s">
        <v>20</v>
      </c>
      <c r="E38" s="48" t="s">
        <v>21</v>
      </c>
      <c r="F38" s="47">
        <v>7.3</v>
      </c>
      <c r="G38" s="55" t="s">
        <v>44</v>
      </c>
      <c r="H38" s="50">
        <v>118</v>
      </c>
      <c r="I38" s="50">
        <v>5621.66</v>
      </c>
      <c r="J38" s="64">
        <f t="shared" si="0"/>
        <v>2035.04092</v>
      </c>
      <c r="K38" s="65">
        <v>0.362</v>
      </c>
      <c r="L38" s="66">
        <v>118.4</v>
      </c>
      <c r="M38" s="67">
        <v>6273.40066666667</v>
      </c>
      <c r="N38" s="67">
        <f t="shared" si="1"/>
        <v>2168.71461046667</v>
      </c>
      <c r="O38" s="68">
        <v>0.3457</v>
      </c>
      <c r="P38" s="69">
        <f t="shared" ref="P38:R38" si="39">(H38-L38)/L38</f>
        <v>-0.00337837837837843</v>
      </c>
      <c r="Q38" s="69">
        <f t="shared" si="39"/>
        <v>-0.103889533172918</v>
      </c>
      <c r="R38" s="69">
        <f t="shared" si="39"/>
        <v>-0.0616372895822857</v>
      </c>
      <c r="S38" s="69">
        <f t="shared" si="3"/>
        <v>0.0163</v>
      </c>
      <c r="T38" s="38"/>
      <c r="V38" s="77">
        <v>591</v>
      </c>
    </row>
    <row r="39" s="34" customFormat="1" spans="1:22">
      <c r="A39" s="47">
        <v>38</v>
      </c>
      <c r="B39" s="51">
        <v>107658</v>
      </c>
      <c r="C39" s="52" t="s">
        <v>41</v>
      </c>
      <c r="D39" s="51" t="s">
        <v>20</v>
      </c>
      <c r="E39" s="48" t="s">
        <v>24</v>
      </c>
      <c r="F39" s="47">
        <v>7.14</v>
      </c>
      <c r="G39" s="55" t="s">
        <v>42</v>
      </c>
      <c r="H39" s="50">
        <v>140</v>
      </c>
      <c r="I39" s="50">
        <v>8648.75</v>
      </c>
      <c r="J39" s="64">
        <f t="shared" si="0"/>
        <v>2042.83475</v>
      </c>
      <c r="K39" s="65">
        <v>0.2362</v>
      </c>
      <c r="L39" s="66">
        <v>133.266666666667</v>
      </c>
      <c r="M39" s="67">
        <v>6878.18466666667</v>
      </c>
      <c r="N39" s="67">
        <f t="shared" si="1"/>
        <v>1817.21638893333</v>
      </c>
      <c r="O39" s="68">
        <v>0.2642</v>
      </c>
      <c r="P39" s="69">
        <f t="shared" ref="P39:R39" si="40">(H39-L39)/L39</f>
        <v>0.0505252626313131</v>
      </c>
      <c r="Q39" s="75">
        <f t="shared" si="40"/>
        <v>0.257417533715533</v>
      </c>
      <c r="R39" s="69">
        <f t="shared" si="40"/>
        <v>0.124156023707831</v>
      </c>
      <c r="S39" s="69">
        <f t="shared" si="3"/>
        <v>-0.028</v>
      </c>
      <c r="T39" s="39">
        <f>(J39-N39)*0.1</f>
        <v>22.5618361066666</v>
      </c>
      <c r="V39" s="77">
        <v>721</v>
      </c>
    </row>
    <row r="40" s="34" customFormat="1" spans="1:22">
      <c r="A40" s="47">
        <v>39</v>
      </c>
      <c r="B40" s="51">
        <v>107658</v>
      </c>
      <c r="C40" s="52" t="s">
        <v>41</v>
      </c>
      <c r="D40" s="51" t="s">
        <v>20</v>
      </c>
      <c r="E40" s="48" t="s">
        <v>24</v>
      </c>
      <c r="F40" s="54">
        <v>7.21</v>
      </c>
      <c r="G40" s="55" t="s">
        <v>42</v>
      </c>
      <c r="H40" s="50">
        <v>151</v>
      </c>
      <c r="I40" s="50">
        <v>10190.27</v>
      </c>
      <c r="J40" s="64">
        <f t="shared" si="0"/>
        <v>2618.89939</v>
      </c>
      <c r="K40" s="65">
        <v>0.257</v>
      </c>
      <c r="L40" s="66">
        <v>133.266666666667</v>
      </c>
      <c r="M40" s="67">
        <v>6878.18466666667</v>
      </c>
      <c r="N40" s="67">
        <f t="shared" si="1"/>
        <v>1817.21638893333</v>
      </c>
      <c r="O40" s="68">
        <v>0.2642</v>
      </c>
      <c r="P40" s="69">
        <f t="shared" ref="P40:R40" si="41">(H40-L40)/L40</f>
        <v>0.133066533266631</v>
      </c>
      <c r="Q40" s="75">
        <f t="shared" si="41"/>
        <v>0.481534808069997</v>
      </c>
      <c r="R40" s="69">
        <f t="shared" si="41"/>
        <v>0.44115990035575</v>
      </c>
      <c r="S40" s="69">
        <f t="shared" si="3"/>
        <v>-0.00719999999999998</v>
      </c>
      <c r="T40" s="39">
        <v>0</v>
      </c>
      <c r="U40" s="76" t="s">
        <v>26</v>
      </c>
      <c r="V40" s="77">
        <v>102564</v>
      </c>
    </row>
    <row r="41" s="34" customFormat="1" spans="1:22">
      <c r="A41" s="47">
        <v>40</v>
      </c>
      <c r="B41" s="51">
        <v>107658</v>
      </c>
      <c r="C41" s="52" t="s">
        <v>41</v>
      </c>
      <c r="D41" s="51" t="s">
        <v>20</v>
      </c>
      <c r="E41" s="48" t="s">
        <v>24</v>
      </c>
      <c r="F41" s="47">
        <v>7.28</v>
      </c>
      <c r="G41" s="55" t="s">
        <v>42</v>
      </c>
      <c r="H41" s="50">
        <v>188</v>
      </c>
      <c r="I41" s="50">
        <v>11764.99</v>
      </c>
      <c r="J41" s="64">
        <f t="shared" si="0"/>
        <v>3982.449115</v>
      </c>
      <c r="K41" s="65">
        <v>0.3385</v>
      </c>
      <c r="L41" s="66">
        <v>133.266666666667</v>
      </c>
      <c r="M41" s="67">
        <v>6878.18466666667</v>
      </c>
      <c r="N41" s="67">
        <f t="shared" si="1"/>
        <v>1817.21638893333</v>
      </c>
      <c r="O41" s="68">
        <v>0.2642</v>
      </c>
      <c r="P41" s="69">
        <f t="shared" ref="P41:R41" si="42">(H41-L41)/L41</f>
        <v>0.410705352676335</v>
      </c>
      <c r="Q41" s="75">
        <f t="shared" si="42"/>
        <v>0.710478937417304</v>
      </c>
      <c r="R41" s="69">
        <f t="shared" si="42"/>
        <v>1.19151067492717</v>
      </c>
      <c r="S41" s="69">
        <f t="shared" si="3"/>
        <v>0.0743</v>
      </c>
      <c r="T41" s="39">
        <f>(J41-N41)*0.3</f>
        <v>649.56981782</v>
      </c>
      <c r="V41" s="77">
        <v>308</v>
      </c>
    </row>
    <row r="42" s="34" customFormat="1" spans="1:22">
      <c r="A42" s="47">
        <v>41</v>
      </c>
      <c r="B42" s="51">
        <v>118951</v>
      </c>
      <c r="C42" s="52" t="s">
        <v>45</v>
      </c>
      <c r="D42" s="51" t="s">
        <v>20</v>
      </c>
      <c r="E42" s="48" t="s">
        <v>28</v>
      </c>
      <c r="F42" s="47">
        <v>7.7</v>
      </c>
      <c r="G42" s="55" t="s">
        <v>46</v>
      </c>
      <c r="H42" s="50">
        <v>59</v>
      </c>
      <c r="I42" s="50">
        <v>2181.31</v>
      </c>
      <c r="J42" s="64">
        <f t="shared" si="0"/>
        <v>568.449386</v>
      </c>
      <c r="K42" s="65">
        <v>0.2606</v>
      </c>
      <c r="L42" s="66">
        <v>51.1333333333333</v>
      </c>
      <c r="M42" s="67">
        <v>1847.989</v>
      </c>
      <c r="N42" s="67">
        <f t="shared" si="1"/>
        <v>554.7662978</v>
      </c>
      <c r="O42" s="68">
        <v>0.3002</v>
      </c>
      <c r="P42" s="69">
        <f t="shared" ref="P42:R42" si="43">(H42-L42)/L42</f>
        <v>0.153846153846155</v>
      </c>
      <c r="Q42" s="69">
        <f t="shared" si="43"/>
        <v>0.18036958012196</v>
      </c>
      <c r="R42" s="69">
        <f t="shared" si="43"/>
        <v>0.0246645988666976</v>
      </c>
      <c r="S42" s="69">
        <f t="shared" si="3"/>
        <v>-0.0396</v>
      </c>
      <c r="T42" s="38"/>
      <c r="V42" s="77">
        <v>349</v>
      </c>
    </row>
    <row r="43" s="34" customFormat="1" spans="1:22">
      <c r="A43" s="47">
        <v>42</v>
      </c>
      <c r="B43" s="51">
        <v>119263</v>
      </c>
      <c r="C43" s="52" t="s">
        <v>47</v>
      </c>
      <c r="D43" s="51" t="s">
        <v>20</v>
      </c>
      <c r="E43" s="48" t="s">
        <v>28</v>
      </c>
      <c r="F43" s="47">
        <v>7.5</v>
      </c>
      <c r="G43" s="55" t="s">
        <v>48</v>
      </c>
      <c r="H43" s="50">
        <v>46</v>
      </c>
      <c r="I43" s="50">
        <v>1190.1</v>
      </c>
      <c r="J43" s="64">
        <f t="shared" si="0"/>
        <v>320.1369</v>
      </c>
      <c r="K43" s="65">
        <v>0.269</v>
      </c>
      <c r="L43" s="66">
        <v>39.9</v>
      </c>
      <c r="M43" s="67">
        <v>1703.959</v>
      </c>
      <c r="N43" s="67">
        <f t="shared" si="1"/>
        <v>397.8744265</v>
      </c>
      <c r="O43" s="68">
        <v>0.2335</v>
      </c>
      <c r="P43" s="69">
        <f t="shared" ref="P43:R43" si="44">(H43-L43)/L43</f>
        <v>0.152882205513785</v>
      </c>
      <c r="Q43" s="69">
        <f t="shared" si="44"/>
        <v>-0.301567702039779</v>
      </c>
      <c r="R43" s="69">
        <f t="shared" si="44"/>
        <v>-0.195382063591866</v>
      </c>
      <c r="S43" s="69">
        <f t="shared" si="3"/>
        <v>0.0354999999999999</v>
      </c>
      <c r="T43" s="38"/>
      <c r="V43" s="77">
        <v>391</v>
      </c>
    </row>
    <row r="44" s="34" customFormat="1" spans="1:22">
      <c r="A44" s="47">
        <v>43</v>
      </c>
      <c r="B44" s="51">
        <v>103198</v>
      </c>
      <c r="C44" s="52" t="s">
        <v>31</v>
      </c>
      <c r="D44" s="51" t="s">
        <v>20</v>
      </c>
      <c r="E44" s="48" t="s">
        <v>21</v>
      </c>
      <c r="F44" s="47">
        <v>7.8</v>
      </c>
      <c r="G44" s="55" t="s">
        <v>32</v>
      </c>
      <c r="H44" s="50">
        <v>154</v>
      </c>
      <c r="I44" s="50">
        <v>6261.84</v>
      </c>
      <c r="J44" s="64">
        <f t="shared" si="0"/>
        <v>2378.873016</v>
      </c>
      <c r="K44" s="65">
        <v>0.3799</v>
      </c>
      <c r="L44" s="66">
        <v>123.2</v>
      </c>
      <c r="M44" s="67">
        <v>6302.256</v>
      </c>
      <c r="N44" s="67">
        <f t="shared" si="1"/>
        <v>1777.8664176</v>
      </c>
      <c r="O44" s="68">
        <v>0.2821</v>
      </c>
      <c r="P44" s="69">
        <f t="shared" ref="P44:R44" si="45">(H44-L44)/L44</f>
        <v>0.25</v>
      </c>
      <c r="Q44" s="69">
        <f t="shared" si="45"/>
        <v>-0.00641294165137058</v>
      </c>
      <c r="R44" s="69">
        <f t="shared" si="45"/>
        <v>0.33804935649289</v>
      </c>
      <c r="S44" s="69">
        <f t="shared" si="3"/>
        <v>0.0978</v>
      </c>
      <c r="T44" s="38"/>
      <c r="V44" s="77">
        <v>399</v>
      </c>
    </row>
    <row r="45" s="34" customFormat="1" spans="1:22">
      <c r="A45" s="47">
        <v>44</v>
      </c>
      <c r="B45" s="51">
        <v>103198</v>
      </c>
      <c r="C45" s="52" t="s">
        <v>31</v>
      </c>
      <c r="D45" s="51" t="s">
        <v>20</v>
      </c>
      <c r="E45" s="48" t="s">
        <v>21</v>
      </c>
      <c r="F45" s="47">
        <v>7.15</v>
      </c>
      <c r="G45" s="55" t="s">
        <v>32</v>
      </c>
      <c r="H45" s="50">
        <v>161</v>
      </c>
      <c r="I45" s="50">
        <v>6483.05</v>
      </c>
      <c r="J45" s="64">
        <f t="shared" si="0"/>
        <v>2160.800565</v>
      </c>
      <c r="K45" s="65">
        <v>0.3333</v>
      </c>
      <c r="L45" s="66">
        <v>123.2</v>
      </c>
      <c r="M45" s="67">
        <v>6302.256</v>
      </c>
      <c r="N45" s="67">
        <f t="shared" si="1"/>
        <v>1777.8664176</v>
      </c>
      <c r="O45" s="68">
        <v>0.2821</v>
      </c>
      <c r="P45" s="69">
        <f t="shared" ref="P45:R45" si="46">(H45-L45)/L45</f>
        <v>0.306818181818182</v>
      </c>
      <c r="Q45" s="69">
        <f t="shared" si="46"/>
        <v>0.0286871875721963</v>
      </c>
      <c r="R45" s="69">
        <f t="shared" si="46"/>
        <v>0.215389718602669</v>
      </c>
      <c r="S45" s="69">
        <f t="shared" si="3"/>
        <v>0.0512</v>
      </c>
      <c r="T45" s="38"/>
      <c r="V45" s="77">
        <v>572</v>
      </c>
    </row>
    <row r="46" s="34" customFormat="1" spans="1:22">
      <c r="A46" s="47">
        <v>45</v>
      </c>
      <c r="B46" s="51">
        <v>103198</v>
      </c>
      <c r="C46" s="52" t="s">
        <v>31</v>
      </c>
      <c r="D46" s="51" t="s">
        <v>20</v>
      </c>
      <c r="E46" s="48" t="s">
        <v>21</v>
      </c>
      <c r="F46" s="54">
        <v>7.22</v>
      </c>
      <c r="G46" s="55" t="s">
        <v>32</v>
      </c>
      <c r="H46" s="50">
        <v>184</v>
      </c>
      <c r="I46" s="50">
        <v>9562.98</v>
      </c>
      <c r="J46" s="64">
        <f t="shared" si="0"/>
        <v>2427.084324</v>
      </c>
      <c r="K46" s="65">
        <v>0.2538</v>
      </c>
      <c r="L46" s="66">
        <v>123.2</v>
      </c>
      <c r="M46" s="67">
        <v>6302.256</v>
      </c>
      <c r="N46" s="67">
        <f t="shared" si="1"/>
        <v>1777.8664176</v>
      </c>
      <c r="O46" s="68">
        <v>0.2821</v>
      </c>
      <c r="P46" s="69">
        <f t="shared" ref="P46:R46" si="47">(H46-L46)/L46</f>
        <v>0.493506493506493</v>
      </c>
      <c r="Q46" s="75">
        <f t="shared" si="47"/>
        <v>0.517389963213173</v>
      </c>
      <c r="R46" s="69">
        <f t="shared" si="47"/>
        <v>0.365166865166619</v>
      </c>
      <c r="S46" s="69">
        <f t="shared" si="3"/>
        <v>-0.0283</v>
      </c>
      <c r="T46" s="39">
        <v>0</v>
      </c>
      <c r="U46" s="76" t="s">
        <v>26</v>
      </c>
      <c r="V46" s="77">
        <v>724</v>
      </c>
    </row>
    <row r="47" s="34" customFormat="1" spans="1:22">
      <c r="A47" s="47">
        <v>46</v>
      </c>
      <c r="B47" s="51">
        <v>103198</v>
      </c>
      <c r="C47" s="52" t="s">
        <v>31</v>
      </c>
      <c r="D47" s="51" t="s">
        <v>20</v>
      </c>
      <c r="E47" s="48" t="s">
        <v>21</v>
      </c>
      <c r="F47" s="47">
        <v>7.29</v>
      </c>
      <c r="G47" s="55" t="s">
        <v>32</v>
      </c>
      <c r="H47" s="50">
        <v>95</v>
      </c>
      <c r="I47" s="50">
        <v>4386.28</v>
      </c>
      <c r="J47" s="64">
        <f t="shared" si="0"/>
        <v>1615.905552</v>
      </c>
      <c r="K47" s="65">
        <v>0.3684</v>
      </c>
      <c r="L47" s="66">
        <v>123.2</v>
      </c>
      <c r="M47" s="67">
        <v>6302.256</v>
      </c>
      <c r="N47" s="67">
        <f t="shared" si="1"/>
        <v>1777.8664176</v>
      </c>
      <c r="O47" s="68">
        <v>0.2821</v>
      </c>
      <c r="P47" s="69">
        <f t="shared" ref="P47:R47" si="48">(H47-L47)/L47</f>
        <v>-0.228896103896104</v>
      </c>
      <c r="Q47" s="69">
        <f t="shared" si="48"/>
        <v>-0.304014308526978</v>
      </c>
      <c r="R47" s="69">
        <f t="shared" si="48"/>
        <v>-0.0910984447406551</v>
      </c>
      <c r="S47" s="69">
        <f t="shared" si="3"/>
        <v>0.0863</v>
      </c>
      <c r="T47" s="38"/>
      <c r="V47" s="77">
        <v>102479</v>
      </c>
    </row>
    <row r="48" s="34" customFormat="1" spans="1:22">
      <c r="A48" s="47">
        <v>47</v>
      </c>
      <c r="B48" s="51">
        <v>54</v>
      </c>
      <c r="C48" s="52" t="s">
        <v>49</v>
      </c>
      <c r="D48" s="51" t="s">
        <v>50</v>
      </c>
      <c r="E48" s="48" t="s">
        <v>24</v>
      </c>
      <c r="F48" s="47">
        <v>7.1</v>
      </c>
      <c r="G48" s="47" t="s">
        <v>51</v>
      </c>
      <c r="H48" s="50">
        <v>114</v>
      </c>
      <c r="I48" s="50">
        <v>7094.46</v>
      </c>
      <c r="J48" s="64">
        <f t="shared" si="0"/>
        <v>2138.270244</v>
      </c>
      <c r="K48" s="65">
        <v>0.3014</v>
      </c>
      <c r="L48" s="66">
        <v>99.5</v>
      </c>
      <c r="M48" s="67">
        <v>7471.55666666667</v>
      </c>
      <c r="N48" s="67">
        <f t="shared" si="1"/>
        <v>2267.61744833333</v>
      </c>
      <c r="O48" s="68">
        <v>0.3035</v>
      </c>
      <c r="P48" s="69">
        <f t="shared" ref="P48:R48" si="49">(H48-L48)/L48</f>
        <v>0.14572864321608</v>
      </c>
      <c r="Q48" s="69">
        <f t="shared" si="49"/>
        <v>-0.0504709638821365</v>
      </c>
      <c r="R48" s="69">
        <f t="shared" si="49"/>
        <v>-0.0570410165208434</v>
      </c>
      <c r="S48" s="69">
        <f t="shared" si="3"/>
        <v>-0.00209999999999999</v>
      </c>
      <c r="T48" s="38"/>
      <c r="V48" s="77">
        <v>116919</v>
      </c>
    </row>
    <row r="49" s="34" customFormat="1" spans="1:22">
      <c r="A49" s="47">
        <v>48</v>
      </c>
      <c r="B49" s="51">
        <v>114622</v>
      </c>
      <c r="C49" s="52" t="s">
        <v>43</v>
      </c>
      <c r="D49" s="51" t="s">
        <v>20</v>
      </c>
      <c r="E49" s="48" t="s">
        <v>21</v>
      </c>
      <c r="F49" s="53">
        <v>7.1</v>
      </c>
      <c r="G49" s="55" t="s">
        <v>44</v>
      </c>
      <c r="H49" s="50">
        <v>141</v>
      </c>
      <c r="I49" s="50">
        <v>6843.76</v>
      </c>
      <c r="J49" s="64">
        <f t="shared" si="0"/>
        <v>2210.53448</v>
      </c>
      <c r="K49" s="65">
        <v>0.323</v>
      </c>
      <c r="L49" s="66">
        <v>118.4</v>
      </c>
      <c r="M49" s="67">
        <v>6273.40066666667</v>
      </c>
      <c r="N49" s="67">
        <f t="shared" si="1"/>
        <v>2168.71461046667</v>
      </c>
      <c r="O49" s="68">
        <v>0.3457</v>
      </c>
      <c r="P49" s="69">
        <f t="shared" ref="P49:R49" si="50">(H49-L49)/L49</f>
        <v>0.190878378378378</v>
      </c>
      <c r="Q49" s="69">
        <f t="shared" si="50"/>
        <v>0.0909170900503613</v>
      </c>
      <c r="R49" s="69">
        <f t="shared" si="50"/>
        <v>0.0192832516235656</v>
      </c>
      <c r="S49" s="69">
        <f t="shared" si="3"/>
        <v>-0.0227000000000001</v>
      </c>
      <c r="T49" s="38"/>
      <c r="V49" s="77">
        <v>115971</v>
      </c>
    </row>
    <row r="50" s="34" customFormat="1" spans="1:22">
      <c r="A50" s="47">
        <v>49</v>
      </c>
      <c r="B50" s="51">
        <v>114622</v>
      </c>
      <c r="C50" s="52" t="s">
        <v>43</v>
      </c>
      <c r="D50" s="51" t="s">
        <v>20</v>
      </c>
      <c r="E50" s="48" t="s">
        <v>21</v>
      </c>
      <c r="F50" s="54">
        <v>7.17</v>
      </c>
      <c r="G50" s="55" t="s">
        <v>44</v>
      </c>
      <c r="H50" s="50">
        <v>171</v>
      </c>
      <c r="I50" s="50">
        <v>11384.8</v>
      </c>
      <c r="J50" s="64">
        <f t="shared" si="0"/>
        <v>2493.2712</v>
      </c>
      <c r="K50" s="65">
        <v>0.219</v>
      </c>
      <c r="L50" s="66">
        <v>118.4</v>
      </c>
      <c r="M50" s="67">
        <v>6273.40066666667</v>
      </c>
      <c r="N50" s="67">
        <f t="shared" si="1"/>
        <v>2168.71461046667</v>
      </c>
      <c r="O50" s="68">
        <v>0.3457</v>
      </c>
      <c r="P50" s="69">
        <f t="shared" ref="P50:R50" si="51">(H50-L50)/L50</f>
        <v>0.444256756756757</v>
      </c>
      <c r="Q50" s="75">
        <f t="shared" si="51"/>
        <v>0.814773295206926</v>
      </c>
      <c r="R50" s="69">
        <f t="shared" si="51"/>
        <v>0.149653895430479</v>
      </c>
      <c r="S50" s="69">
        <f t="shared" si="3"/>
        <v>-0.1267</v>
      </c>
      <c r="T50" s="39">
        <v>0</v>
      </c>
      <c r="U50" s="76" t="s">
        <v>26</v>
      </c>
      <c r="V50" s="77">
        <v>117184</v>
      </c>
    </row>
    <row r="51" s="34" customFormat="1" spans="1:22">
      <c r="A51" s="47">
        <v>50</v>
      </c>
      <c r="B51" s="51">
        <v>114622</v>
      </c>
      <c r="C51" s="52" t="s">
        <v>43</v>
      </c>
      <c r="D51" s="51" t="s">
        <v>20</v>
      </c>
      <c r="E51" s="48" t="s">
        <v>21</v>
      </c>
      <c r="F51" s="47">
        <v>7.24</v>
      </c>
      <c r="G51" s="55" t="s">
        <v>44</v>
      </c>
      <c r="H51" s="50">
        <v>138</v>
      </c>
      <c r="I51" s="50">
        <v>5383.05</v>
      </c>
      <c r="J51" s="64">
        <f t="shared" si="0"/>
        <v>2049.86544</v>
      </c>
      <c r="K51" s="65">
        <v>0.3808</v>
      </c>
      <c r="L51" s="66">
        <v>118.4</v>
      </c>
      <c r="M51" s="67">
        <v>6273.40066666667</v>
      </c>
      <c r="N51" s="67">
        <f t="shared" si="1"/>
        <v>2168.71461046667</v>
      </c>
      <c r="O51" s="68">
        <v>0.3457</v>
      </c>
      <c r="P51" s="69">
        <f t="shared" ref="P51:R51" si="52">(H51-L51)/L51</f>
        <v>0.16554054054054</v>
      </c>
      <c r="Q51" s="69">
        <f t="shared" si="52"/>
        <v>-0.141924725356296</v>
      </c>
      <c r="R51" s="69">
        <f t="shared" si="52"/>
        <v>-0.0548016644942941</v>
      </c>
      <c r="S51" s="69">
        <f t="shared" si="3"/>
        <v>0.0351</v>
      </c>
      <c r="T51" s="38"/>
      <c r="V51" s="77">
        <v>747</v>
      </c>
    </row>
    <row r="52" s="34" customFormat="1" spans="1:22">
      <c r="A52" s="47">
        <v>51</v>
      </c>
      <c r="B52" s="51">
        <v>114622</v>
      </c>
      <c r="C52" s="52" t="s">
        <v>43</v>
      </c>
      <c r="D52" s="51" t="s">
        <v>20</v>
      </c>
      <c r="E52" s="48" t="s">
        <v>21</v>
      </c>
      <c r="F52" s="47">
        <v>7.31</v>
      </c>
      <c r="G52" s="55" t="s">
        <v>44</v>
      </c>
      <c r="H52" s="50">
        <v>140</v>
      </c>
      <c r="I52" s="50">
        <v>6582.71</v>
      </c>
      <c r="J52" s="64">
        <f t="shared" si="0"/>
        <v>2376.35831</v>
      </c>
      <c r="K52" s="65">
        <v>0.361</v>
      </c>
      <c r="L52" s="66">
        <v>118.4</v>
      </c>
      <c r="M52" s="67">
        <v>6273.40066666667</v>
      </c>
      <c r="N52" s="67">
        <f t="shared" si="1"/>
        <v>2168.71461046667</v>
      </c>
      <c r="O52" s="68">
        <v>0.3457</v>
      </c>
      <c r="P52" s="69">
        <f t="shared" ref="P52:R52" si="53">(H52-L52)/L52</f>
        <v>0.182432432432432</v>
      </c>
      <c r="Q52" s="69">
        <f t="shared" si="53"/>
        <v>0.0493048905638733</v>
      </c>
      <c r="R52" s="69">
        <f t="shared" si="53"/>
        <v>0.0957450549423148</v>
      </c>
      <c r="S52" s="69">
        <f t="shared" si="3"/>
        <v>0.0153</v>
      </c>
      <c r="T52" s="38"/>
      <c r="V52" s="51">
        <v>712</v>
      </c>
    </row>
    <row r="53" s="34" customFormat="1" spans="1:22">
      <c r="A53" s="47">
        <v>52</v>
      </c>
      <c r="B53" s="51">
        <v>101453</v>
      </c>
      <c r="C53" s="52" t="s">
        <v>52</v>
      </c>
      <c r="D53" s="51" t="s">
        <v>50</v>
      </c>
      <c r="E53" s="48" t="s">
        <v>21</v>
      </c>
      <c r="F53" s="47">
        <v>7.3</v>
      </c>
      <c r="G53" s="47" t="s">
        <v>53</v>
      </c>
      <c r="H53" s="50">
        <v>99</v>
      </c>
      <c r="I53" s="50">
        <v>5679.83</v>
      </c>
      <c r="J53" s="64">
        <f t="shared" si="0"/>
        <v>2075.977865</v>
      </c>
      <c r="K53" s="65">
        <v>0.3655</v>
      </c>
      <c r="L53" s="66">
        <v>81.6333333333333</v>
      </c>
      <c r="M53" s="67">
        <v>5879.286</v>
      </c>
      <c r="N53" s="67">
        <f t="shared" si="1"/>
        <v>1923.7023792</v>
      </c>
      <c r="O53" s="68">
        <v>0.3272</v>
      </c>
      <c r="P53" s="69">
        <f t="shared" ref="P53:R53" si="54">(H53-L53)/L53</f>
        <v>0.212739893834219</v>
      </c>
      <c r="Q53" s="69">
        <f t="shared" si="54"/>
        <v>-0.0339252079249079</v>
      </c>
      <c r="R53" s="69">
        <f t="shared" si="54"/>
        <v>0.079157507651119</v>
      </c>
      <c r="S53" s="69">
        <f t="shared" si="3"/>
        <v>0.0383</v>
      </c>
      <c r="T53" s="38"/>
      <c r="V53" s="51">
        <v>546</v>
      </c>
    </row>
    <row r="54" s="34" customFormat="1" spans="1:22">
      <c r="A54" s="47">
        <v>53</v>
      </c>
      <c r="B54" s="51">
        <v>119263</v>
      </c>
      <c r="C54" s="52" t="s">
        <v>47</v>
      </c>
      <c r="D54" s="51" t="s">
        <v>20</v>
      </c>
      <c r="E54" s="48" t="s">
        <v>28</v>
      </c>
      <c r="F54" s="47">
        <v>7.12</v>
      </c>
      <c r="G54" s="55" t="s">
        <v>48</v>
      </c>
      <c r="H54" s="50">
        <v>54</v>
      </c>
      <c r="I54" s="50">
        <v>2244.74</v>
      </c>
      <c r="J54" s="64">
        <f t="shared" si="0"/>
        <v>540.757866</v>
      </c>
      <c r="K54" s="65">
        <v>0.2409</v>
      </c>
      <c r="L54" s="66">
        <v>39.9</v>
      </c>
      <c r="M54" s="67">
        <v>1703.959</v>
      </c>
      <c r="N54" s="67">
        <f t="shared" si="1"/>
        <v>397.8744265</v>
      </c>
      <c r="O54" s="68">
        <v>0.2335</v>
      </c>
      <c r="P54" s="69">
        <f t="shared" ref="P54:R54" si="55">(H54-L54)/L54</f>
        <v>0.353383458646617</v>
      </c>
      <c r="Q54" s="69">
        <f t="shared" si="55"/>
        <v>0.317367377970949</v>
      </c>
      <c r="R54" s="69">
        <f t="shared" si="55"/>
        <v>0.359116922283518</v>
      </c>
      <c r="S54" s="69">
        <f t="shared" si="3"/>
        <v>0.00739999999999999</v>
      </c>
      <c r="T54" s="38"/>
      <c r="V54" s="51">
        <v>387</v>
      </c>
    </row>
    <row r="55" s="34" customFormat="1" spans="1:22">
      <c r="A55" s="47">
        <v>54</v>
      </c>
      <c r="B55" s="51">
        <v>119263</v>
      </c>
      <c r="C55" s="52" t="s">
        <v>47</v>
      </c>
      <c r="D55" s="51" t="s">
        <v>20</v>
      </c>
      <c r="E55" s="48" t="s">
        <v>28</v>
      </c>
      <c r="F55" s="54">
        <v>7.19</v>
      </c>
      <c r="G55" s="55" t="s">
        <v>48</v>
      </c>
      <c r="H55" s="50">
        <v>54</v>
      </c>
      <c r="I55" s="50">
        <v>3242.21</v>
      </c>
      <c r="J55" s="64">
        <f t="shared" si="0"/>
        <v>974.608326</v>
      </c>
      <c r="K55" s="65">
        <v>0.3006</v>
      </c>
      <c r="L55" s="66">
        <v>39.9</v>
      </c>
      <c r="M55" s="67">
        <v>1703.959</v>
      </c>
      <c r="N55" s="67">
        <f t="shared" si="1"/>
        <v>397.8744265</v>
      </c>
      <c r="O55" s="68">
        <v>0.2335</v>
      </c>
      <c r="P55" s="69">
        <f t="shared" ref="P55:R55" si="56">(H55-L55)/L55</f>
        <v>0.353383458646617</v>
      </c>
      <c r="Q55" s="75">
        <f t="shared" si="56"/>
        <v>0.902751181219736</v>
      </c>
      <c r="R55" s="69">
        <f t="shared" si="56"/>
        <v>1.44953749496639</v>
      </c>
      <c r="S55" s="69">
        <f t="shared" si="3"/>
        <v>0.0671</v>
      </c>
      <c r="T55" s="39">
        <v>0</v>
      </c>
      <c r="U55" s="76" t="s">
        <v>26</v>
      </c>
      <c r="V55" s="51">
        <v>377</v>
      </c>
    </row>
    <row r="56" s="34" customFormat="1" spans="1:22">
      <c r="A56" s="47">
        <v>55</v>
      </c>
      <c r="B56" s="51">
        <v>119263</v>
      </c>
      <c r="C56" s="52" t="s">
        <v>47</v>
      </c>
      <c r="D56" s="51" t="s">
        <v>20</v>
      </c>
      <c r="E56" s="48" t="s">
        <v>28</v>
      </c>
      <c r="F56" s="47">
        <v>7.26</v>
      </c>
      <c r="G56" s="55" t="s">
        <v>48</v>
      </c>
      <c r="H56" s="50">
        <v>66</v>
      </c>
      <c r="I56" s="50">
        <v>2531.44</v>
      </c>
      <c r="J56" s="64">
        <f t="shared" si="0"/>
        <v>875.118808</v>
      </c>
      <c r="K56" s="65">
        <v>0.3457</v>
      </c>
      <c r="L56" s="66">
        <v>39.9</v>
      </c>
      <c r="M56" s="67">
        <v>1703.959</v>
      </c>
      <c r="N56" s="67">
        <f t="shared" si="1"/>
        <v>397.8744265</v>
      </c>
      <c r="O56" s="68">
        <v>0.2335</v>
      </c>
      <c r="P56" s="69">
        <f t="shared" ref="P56:R56" si="57">(H56-L56)/L56</f>
        <v>0.654135338345865</v>
      </c>
      <c r="Q56" s="75">
        <f t="shared" si="57"/>
        <v>0.485622600074298</v>
      </c>
      <c r="R56" s="69">
        <f t="shared" si="57"/>
        <v>1.19948493724062</v>
      </c>
      <c r="S56" s="69">
        <f t="shared" si="3"/>
        <v>0.1122</v>
      </c>
      <c r="T56" s="39">
        <f>(J56-N56)*0.1</f>
        <v>47.72443815</v>
      </c>
      <c r="V56" s="51">
        <v>515</v>
      </c>
    </row>
    <row r="57" s="34" customFormat="1" spans="1:22">
      <c r="A57" s="47">
        <v>56</v>
      </c>
      <c r="B57" s="51">
        <v>119263</v>
      </c>
      <c r="C57" s="52" t="s">
        <v>47</v>
      </c>
      <c r="D57" s="51" t="s">
        <v>20</v>
      </c>
      <c r="E57" s="48" t="s">
        <v>28</v>
      </c>
      <c r="F57" s="47">
        <v>7.2</v>
      </c>
      <c r="G57" s="55" t="s">
        <v>48</v>
      </c>
      <c r="H57" s="50">
        <v>49</v>
      </c>
      <c r="I57" s="50">
        <v>1486.52</v>
      </c>
      <c r="J57" s="64">
        <f t="shared" si="0"/>
        <v>524.890212</v>
      </c>
      <c r="K57" s="65">
        <v>0.3531</v>
      </c>
      <c r="L57" s="66">
        <v>39.9</v>
      </c>
      <c r="M57" s="67">
        <v>1703.959</v>
      </c>
      <c r="N57" s="67">
        <f t="shared" si="1"/>
        <v>397.8744265</v>
      </c>
      <c r="O57" s="68">
        <v>0.2335</v>
      </c>
      <c r="P57" s="69">
        <f t="shared" ref="P57:R57" si="58">(H57-L57)/L57</f>
        <v>0.228070175438597</v>
      </c>
      <c r="Q57" s="69">
        <f t="shared" si="58"/>
        <v>-0.127608117331462</v>
      </c>
      <c r="R57" s="69">
        <f t="shared" si="58"/>
        <v>0.319235861971139</v>
      </c>
      <c r="S57" s="69">
        <f t="shared" si="3"/>
        <v>0.1196</v>
      </c>
      <c r="T57" s="38"/>
      <c r="V57" s="51">
        <v>105751</v>
      </c>
    </row>
    <row r="58" s="34" customFormat="1" spans="1:22">
      <c r="A58" s="47">
        <v>57</v>
      </c>
      <c r="B58" s="51">
        <v>119263</v>
      </c>
      <c r="C58" s="52" t="s">
        <v>47</v>
      </c>
      <c r="D58" s="51" t="s">
        <v>20</v>
      </c>
      <c r="E58" s="48" t="s">
        <v>28</v>
      </c>
      <c r="F58" s="47">
        <v>7.9</v>
      </c>
      <c r="G58" s="55" t="s">
        <v>48</v>
      </c>
      <c r="H58" s="50">
        <v>46</v>
      </c>
      <c r="I58" s="50">
        <v>2037.34</v>
      </c>
      <c r="J58" s="64">
        <f t="shared" si="0"/>
        <v>679.656624</v>
      </c>
      <c r="K58" s="65">
        <v>0.3336</v>
      </c>
      <c r="L58" s="66">
        <v>39.9</v>
      </c>
      <c r="M58" s="67">
        <v>1703.959</v>
      </c>
      <c r="N58" s="67">
        <f t="shared" si="1"/>
        <v>397.8744265</v>
      </c>
      <c r="O58" s="68">
        <v>0.2335</v>
      </c>
      <c r="P58" s="69">
        <f t="shared" ref="P58:R58" si="59">(H58-L58)/L58</f>
        <v>0.152882205513785</v>
      </c>
      <c r="Q58" s="69">
        <f t="shared" si="59"/>
        <v>0.195650834321718</v>
      </c>
      <c r="R58" s="69">
        <f t="shared" si="59"/>
        <v>0.708218922182977</v>
      </c>
      <c r="S58" s="69">
        <f t="shared" si="3"/>
        <v>0.1001</v>
      </c>
      <c r="T58" s="38"/>
      <c r="V58" s="51">
        <v>103639</v>
      </c>
    </row>
    <row r="59" s="34" customFormat="1" spans="1:22">
      <c r="A59" s="47">
        <v>58</v>
      </c>
      <c r="B59" s="51">
        <v>119263</v>
      </c>
      <c r="C59" s="52" t="s">
        <v>47</v>
      </c>
      <c r="D59" s="51" t="s">
        <v>20</v>
      </c>
      <c r="E59" s="48" t="s">
        <v>28</v>
      </c>
      <c r="F59" s="47">
        <v>7.16</v>
      </c>
      <c r="G59" s="55" t="s">
        <v>48</v>
      </c>
      <c r="H59" s="50">
        <v>47</v>
      </c>
      <c r="I59" s="50">
        <v>1630.49</v>
      </c>
      <c r="J59" s="64">
        <f t="shared" si="0"/>
        <v>398.980903</v>
      </c>
      <c r="K59" s="65">
        <v>0.2447</v>
      </c>
      <c r="L59" s="66">
        <v>39.9</v>
      </c>
      <c r="M59" s="67">
        <v>1703.959</v>
      </c>
      <c r="N59" s="67">
        <f t="shared" si="1"/>
        <v>397.8744265</v>
      </c>
      <c r="O59" s="68">
        <v>0.2335</v>
      </c>
      <c r="P59" s="69">
        <f t="shared" ref="P59:R59" si="60">(H59-L59)/L59</f>
        <v>0.177944862155389</v>
      </c>
      <c r="Q59" s="69">
        <f t="shared" si="60"/>
        <v>-0.0431166477597172</v>
      </c>
      <c r="R59" s="69">
        <f t="shared" si="60"/>
        <v>0.00278096913574812</v>
      </c>
      <c r="S59" s="69">
        <f t="shared" si="3"/>
        <v>0.0112</v>
      </c>
      <c r="T59" s="38"/>
      <c r="V59" s="51">
        <v>355</v>
      </c>
    </row>
    <row r="60" s="34" customFormat="1" spans="1:22">
      <c r="A60" s="47">
        <v>59</v>
      </c>
      <c r="B60" s="51">
        <v>119263</v>
      </c>
      <c r="C60" s="52" t="s">
        <v>47</v>
      </c>
      <c r="D60" s="51" t="s">
        <v>20</v>
      </c>
      <c r="E60" s="48" t="s">
        <v>28</v>
      </c>
      <c r="F60" s="47">
        <v>7.23</v>
      </c>
      <c r="G60" s="55" t="s">
        <v>48</v>
      </c>
      <c r="H60" s="50">
        <v>54</v>
      </c>
      <c r="I60" s="50">
        <v>2069.4</v>
      </c>
      <c r="J60" s="64">
        <f t="shared" si="0"/>
        <v>641.30706</v>
      </c>
      <c r="K60" s="65">
        <v>0.3099</v>
      </c>
      <c r="L60" s="66">
        <v>39.9</v>
      </c>
      <c r="M60" s="67">
        <v>1703.959</v>
      </c>
      <c r="N60" s="67">
        <f t="shared" si="1"/>
        <v>397.8744265</v>
      </c>
      <c r="O60" s="68">
        <v>0.2335</v>
      </c>
      <c r="P60" s="69">
        <f t="shared" ref="P60:R60" si="61">(H60-L60)/L60</f>
        <v>0.353383458646617</v>
      </c>
      <c r="Q60" s="69">
        <f t="shared" si="61"/>
        <v>0.214465841020823</v>
      </c>
      <c r="R60" s="69">
        <f t="shared" si="61"/>
        <v>0.611832822836629</v>
      </c>
      <c r="S60" s="69">
        <f t="shared" si="3"/>
        <v>0.0764</v>
      </c>
      <c r="T60" s="38"/>
      <c r="V60" s="51">
        <v>743</v>
      </c>
    </row>
    <row r="61" s="34" customFormat="1" spans="1:22">
      <c r="A61" s="47">
        <v>60</v>
      </c>
      <c r="B61" s="51">
        <v>119263</v>
      </c>
      <c r="C61" s="52" t="s">
        <v>47</v>
      </c>
      <c r="D61" s="51" t="s">
        <v>20</v>
      </c>
      <c r="E61" s="48" t="s">
        <v>28</v>
      </c>
      <c r="F61" s="53">
        <v>7.3</v>
      </c>
      <c r="G61" s="55" t="s">
        <v>48</v>
      </c>
      <c r="H61" s="50">
        <v>55</v>
      </c>
      <c r="I61" s="50">
        <v>1905.61</v>
      </c>
      <c r="J61" s="64">
        <f t="shared" si="0"/>
        <v>536.810337</v>
      </c>
      <c r="K61" s="65">
        <v>0.2817</v>
      </c>
      <c r="L61" s="66">
        <v>39.9</v>
      </c>
      <c r="M61" s="67">
        <v>1703.959</v>
      </c>
      <c r="N61" s="67">
        <f t="shared" si="1"/>
        <v>397.8744265</v>
      </c>
      <c r="O61" s="68">
        <v>0.2335</v>
      </c>
      <c r="P61" s="69">
        <f t="shared" ref="P61:R61" si="62">(H61-L61)/L61</f>
        <v>0.378446115288221</v>
      </c>
      <c r="Q61" s="69">
        <f t="shared" si="62"/>
        <v>0.118342636178453</v>
      </c>
      <c r="R61" s="69">
        <f t="shared" si="62"/>
        <v>0.34919537735105</v>
      </c>
      <c r="S61" s="69">
        <f t="shared" si="3"/>
        <v>0.0482</v>
      </c>
      <c r="T61" s="38"/>
      <c r="V61" s="51">
        <v>733</v>
      </c>
    </row>
    <row r="62" s="34" customFormat="1" spans="1:22">
      <c r="A62" s="47">
        <v>61</v>
      </c>
      <c r="B62" s="51">
        <v>754</v>
      </c>
      <c r="C62" s="52" t="s">
        <v>54</v>
      </c>
      <c r="D62" s="51" t="s">
        <v>50</v>
      </c>
      <c r="E62" s="48" t="s">
        <v>21</v>
      </c>
      <c r="F62" s="47">
        <v>7.5</v>
      </c>
      <c r="G62" s="47" t="s">
        <v>55</v>
      </c>
      <c r="H62" s="50">
        <v>64</v>
      </c>
      <c r="I62" s="50">
        <v>13448.01</v>
      </c>
      <c r="J62" s="64">
        <f t="shared" si="0"/>
        <v>1412.04105</v>
      </c>
      <c r="K62" s="65">
        <v>0.105</v>
      </c>
      <c r="L62" s="66">
        <v>59.0666666666667</v>
      </c>
      <c r="M62" s="67">
        <v>5268.147</v>
      </c>
      <c r="N62" s="67">
        <f t="shared" si="1"/>
        <v>1304.9200119</v>
      </c>
      <c r="O62" s="68">
        <v>0.2477</v>
      </c>
      <c r="P62" s="69">
        <f t="shared" ref="P62:R62" si="63">(H62-L62)/L62</f>
        <v>0.083521444695259</v>
      </c>
      <c r="Q62" s="75">
        <f t="shared" si="63"/>
        <v>1.55270211708215</v>
      </c>
      <c r="R62" s="69">
        <f t="shared" si="63"/>
        <v>0.0820901182625201</v>
      </c>
      <c r="S62" s="69">
        <f t="shared" si="3"/>
        <v>-0.1427</v>
      </c>
      <c r="T62" s="39">
        <f>(J62-N62)*0.3</f>
        <v>32.13631143</v>
      </c>
      <c r="V62" s="51">
        <v>573</v>
      </c>
    </row>
    <row r="63" s="34" customFormat="1" spans="1:22">
      <c r="A63" s="47">
        <v>62</v>
      </c>
      <c r="B63" s="51">
        <v>104428</v>
      </c>
      <c r="C63" s="52" t="s">
        <v>56</v>
      </c>
      <c r="D63" s="51" t="s">
        <v>50</v>
      </c>
      <c r="E63" s="48" t="s">
        <v>21</v>
      </c>
      <c r="F63" s="47">
        <v>7.4</v>
      </c>
      <c r="G63" s="47" t="s">
        <v>57</v>
      </c>
      <c r="H63" s="50">
        <v>98</v>
      </c>
      <c r="I63" s="50">
        <v>5935.07</v>
      </c>
      <c r="J63" s="64">
        <f t="shared" si="0"/>
        <v>1981.126366</v>
      </c>
      <c r="K63" s="65">
        <v>0.3338</v>
      </c>
      <c r="L63" s="66">
        <v>81.5666666666667</v>
      </c>
      <c r="M63" s="67">
        <v>4870.75</v>
      </c>
      <c r="N63" s="67">
        <f t="shared" si="1"/>
        <v>1564.971975</v>
      </c>
      <c r="O63" s="68">
        <v>0.3213</v>
      </c>
      <c r="P63" s="69">
        <f t="shared" ref="P63:R63" si="64">(H63-L63)/L63</f>
        <v>0.201471189211279</v>
      </c>
      <c r="Q63" s="69">
        <f t="shared" si="64"/>
        <v>0.218512549402043</v>
      </c>
      <c r="R63" s="69">
        <f t="shared" si="64"/>
        <v>0.265918110770003</v>
      </c>
      <c r="S63" s="69">
        <f t="shared" si="3"/>
        <v>0.0125</v>
      </c>
      <c r="T63" s="38"/>
      <c r="V63" s="51">
        <v>118074</v>
      </c>
    </row>
    <row r="64" s="34" customFormat="1" spans="1:22">
      <c r="A64" s="47">
        <v>63</v>
      </c>
      <c r="B64" s="51">
        <v>118951</v>
      </c>
      <c r="C64" s="52" t="s">
        <v>45</v>
      </c>
      <c r="D64" s="51" t="s">
        <v>20</v>
      </c>
      <c r="E64" s="48" t="s">
        <v>28</v>
      </c>
      <c r="F64" s="47">
        <v>7.14</v>
      </c>
      <c r="G64" s="55" t="s">
        <v>46</v>
      </c>
      <c r="H64" s="50">
        <v>62</v>
      </c>
      <c r="I64" s="50">
        <v>1514</v>
      </c>
      <c r="J64" s="64">
        <f t="shared" si="0"/>
        <v>582.5872</v>
      </c>
      <c r="K64" s="65">
        <v>0.3848</v>
      </c>
      <c r="L64" s="66">
        <v>51.1333333333333</v>
      </c>
      <c r="M64" s="67">
        <v>1847.989</v>
      </c>
      <c r="N64" s="67">
        <f t="shared" si="1"/>
        <v>554.7662978</v>
      </c>
      <c r="O64" s="68">
        <v>0.3002</v>
      </c>
      <c r="P64" s="69">
        <f t="shared" ref="P64:R64" si="65">(H64-L64)/L64</f>
        <v>0.212516297262061</v>
      </c>
      <c r="Q64" s="69">
        <f t="shared" si="65"/>
        <v>-0.180731054135063</v>
      </c>
      <c r="R64" s="69">
        <f t="shared" si="65"/>
        <v>0.050148868650326</v>
      </c>
      <c r="S64" s="69">
        <f t="shared" si="3"/>
        <v>0.0846</v>
      </c>
      <c r="T64" s="38"/>
      <c r="V64" s="51">
        <v>114069</v>
      </c>
    </row>
    <row r="65" s="34" customFormat="1" spans="1:22">
      <c r="A65" s="47">
        <v>64</v>
      </c>
      <c r="B65" s="51">
        <v>118951</v>
      </c>
      <c r="C65" s="52" t="s">
        <v>45</v>
      </c>
      <c r="D65" s="51" t="s">
        <v>20</v>
      </c>
      <c r="E65" s="48" t="s">
        <v>28</v>
      </c>
      <c r="F65" s="47">
        <v>7.21</v>
      </c>
      <c r="G65" s="55" t="s">
        <v>46</v>
      </c>
      <c r="H65" s="50">
        <v>39</v>
      </c>
      <c r="I65" s="50">
        <v>2206.52</v>
      </c>
      <c r="J65" s="64">
        <f t="shared" si="0"/>
        <v>625.107116</v>
      </c>
      <c r="K65" s="65">
        <v>0.2833</v>
      </c>
      <c r="L65" s="66">
        <v>51.1333333333333</v>
      </c>
      <c r="M65" s="67">
        <v>1847.989</v>
      </c>
      <c r="N65" s="67">
        <f t="shared" si="1"/>
        <v>554.7662978</v>
      </c>
      <c r="O65" s="68">
        <v>0.3002</v>
      </c>
      <c r="P65" s="69">
        <f t="shared" ref="P65:R65" si="66">(H65-L65)/L65</f>
        <v>-0.23728813559322</v>
      </c>
      <c r="Q65" s="69">
        <f t="shared" si="66"/>
        <v>0.194011436215259</v>
      </c>
      <c r="R65" s="69">
        <f t="shared" si="66"/>
        <v>0.126793603863367</v>
      </c>
      <c r="S65" s="69">
        <f t="shared" si="3"/>
        <v>-0.0169</v>
      </c>
      <c r="T65" s="38"/>
      <c r="V65" s="51">
        <v>106568</v>
      </c>
    </row>
    <row r="66" s="34" customFormat="1" spans="1:22">
      <c r="A66" s="47">
        <v>65</v>
      </c>
      <c r="B66" s="51">
        <v>118951</v>
      </c>
      <c r="C66" s="52" t="s">
        <v>45</v>
      </c>
      <c r="D66" s="51" t="s">
        <v>20</v>
      </c>
      <c r="E66" s="48" t="s">
        <v>28</v>
      </c>
      <c r="F66" s="47">
        <v>7.28</v>
      </c>
      <c r="G66" s="55" t="s">
        <v>46</v>
      </c>
      <c r="H66" s="50">
        <v>96</v>
      </c>
      <c r="I66" s="50">
        <v>3578.48</v>
      </c>
      <c r="J66" s="64">
        <f t="shared" ref="J66:J129" si="67">I66*K66</f>
        <v>1596.00208</v>
      </c>
      <c r="K66" s="65">
        <v>0.446</v>
      </c>
      <c r="L66" s="66">
        <v>51.1333333333333</v>
      </c>
      <c r="M66" s="67">
        <v>1847.989</v>
      </c>
      <c r="N66" s="67">
        <f t="shared" ref="N66:N129" si="68">M66*O66</f>
        <v>554.7662978</v>
      </c>
      <c r="O66" s="68">
        <v>0.3002</v>
      </c>
      <c r="P66" s="69">
        <f t="shared" ref="P66:R66" si="69">(H66-L66)/L66</f>
        <v>0.877444589308997</v>
      </c>
      <c r="Q66" s="75">
        <f t="shared" si="69"/>
        <v>0.93641845270724</v>
      </c>
      <c r="R66" s="69">
        <f t="shared" si="69"/>
        <v>1.87689083913201</v>
      </c>
      <c r="S66" s="69">
        <f t="shared" ref="S66:S129" si="70">(K66-O66)</f>
        <v>0.1458</v>
      </c>
      <c r="T66" s="39">
        <f>(J66-N66)*0.2</f>
        <v>208.24715644</v>
      </c>
      <c r="V66" s="51">
        <v>545</v>
      </c>
    </row>
    <row r="67" s="34" customFormat="1" spans="1:22">
      <c r="A67" s="47">
        <v>66</v>
      </c>
      <c r="B67" s="51">
        <v>118951</v>
      </c>
      <c r="C67" s="52" t="s">
        <v>45</v>
      </c>
      <c r="D67" s="51" t="s">
        <v>20</v>
      </c>
      <c r="E67" s="48" t="s">
        <v>28</v>
      </c>
      <c r="F67" s="47">
        <v>7.4</v>
      </c>
      <c r="G67" s="55" t="s">
        <v>46</v>
      </c>
      <c r="H67" s="50">
        <v>43</v>
      </c>
      <c r="I67" s="50">
        <v>1617.65</v>
      </c>
      <c r="J67" s="64">
        <f t="shared" si="67"/>
        <v>549.839235</v>
      </c>
      <c r="K67" s="65">
        <v>0.3399</v>
      </c>
      <c r="L67" s="66">
        <v>51.1333333333333</v>
      </c>
      <c r="M67" s="67">
        <v>1847.989</v>
      </c>
      <c r="N67" s="67">
        <f t="shared" si="68"/>
        <v>554.7662978</v>
      </c>
      <c r="O67" s="68">
        <v>0.3002</v>
      </c>
      <c r="P67" s="69">
        <f t="shared" ref="P67:R67" si="71">(H67-L67)/L67</f>
        <v>-0.159061277705345</v>
      </c>
      <c r="Q67" s="69">
        <f t="shared" si="71"/>
        <v>-0.12464305794028</v>
      </c>
      <c r="R67" s="69">
        <f t="shared" si="71"/>
        <v>-0.00888133042605302</v>
      </c>
      <c r="S67" s="69">
        <f t="shared" si="70"/>
        <v>0.0397</v>
      </c>
      <c r="T67" s="38"/>
      <c r="V67" s="51">
        <v>118758</v>
      </c>
    </row>
    <row r="68" s="34" customFormat="1" spans="1:22">
      <c r="A68" s="47">
        <v>67</v>
      </c>
      <c r="B68" s="51">
        <v>118951</v>
      </c>
      <c r="C68" s="52" t="s">
        <v>45</v>
      </c>
      <c r="D68" s="51" t="s">
        <v>20</v>
      </c>
      <c r="E68" s="48" t="s">
        <v>28</v>
      </c>
      <c r="F68" s="54">
        <v>7.18</v>
      </c>
      <c r="G68" s="55" t="s">
        <v>46</v>
      </c>
      <c r="H68" s="50">
        <v>66</v>
      </c>
      <c r="I68" s="50">
        <v>4294.18</v>
      </c>
      <c r="J68" s="64">
        <f t="shared" si="67"/>
        <v>917.236848</v>
      </c>
      <c r="K68" s="65">
        <v>0.2136</v>
      </c>
      <c r="L68" s="66">
        <v>51.1333333333333</v>
      </c>
      <c r="M68" s="67">
        <v>1847.989</v>
      </c>
      <c r="N68" s="67">
        <f t="shared" si="68"/>
        <v>554.7662978</v>
      </c>
      <c r="O68" s="68">
        <v>0.3002</v>
      </c>
      <c r="P68" s="69">
        <f t="shared" ref="P68:R68" si="72">(H68-L68)/L68</f>
        <v>0.290743155149936</v>
      </c>
      <c r="Q68" s="75">
        <f t="shared" si="72"/>
        <v>1.32370430776374</v>
      </c>
      <c r="R68" s="69">
        <f t="shared" si="72"/>
        <v>0.653375216983125</v>
      </c>
      <c r="S68" s="69">
        <f t="shared" si="70"/>
        <v>-0.0866</v>
      </c>
      <c r="T68" s="39">
        <v>0</v>
      </c>
      <c r="U68" s="76" t="s">
        <v>26</v>
      </c>
      <c r="V68" s="51">
        <v>339</v>
      </c>
    </row>
    <row r="69" s="34" customFormat="1" spans="1:22">
      <c r="A69" s="47">
        <v>68</v>
      </c>
      <c r="B69" s="51">
        <v>118951</v>
      </c>
      <c r="C69" s="52" t="s">
        <v>45</v>
      </c>
      <c r="D69" s="51" t="s">
        <v>20</v>
      </c>
      <c r="E69" s="48" t="s">
        <v>28</v>
      </c>
      <c r="F69" s="47">
        <v>7.25</v>
      </c>
      <c r="G69" s="55" t="s">
        <v>46</v>
      </c>
      <c r="H69" s="50">
        <v>43</v>
      </c>
      <c r="I69" s="50">
        <v>1506.55</v>
      </c>
      <c r="J69" s="64">
        <f t="shared" si="67"/>
        <v>303.871135</v>
      </c>
      <c r="K69" s="65">
        <v>0.2017</v>
      </c>
      <c r="L69" s="66">
        <v>51.1333333333333</v>
      </c>
      <c r="M69" s="67">
        <v>1847.989</v>
      </c>
      <c r="N69" s="67">
        <f t="shared" si="68"/>
        <v>554.7662978</v>
      </c>
      <c r="O69" s="68">
        <v>0.3002</v>
      </c>
      <c r="P69" s="69">
        <f t="shared" ref="P69:R69" si="73">(H69-L69)/L69</f>
        <v>-0.159061277705345</v>
      </c>
      <c r="Q69" s="69">
        <f t="shared" si="73"/>
        <v>-0.184762463412932</v>
      </c>
      <c r="R69" s="69">
        <f t="shared" si="73"/>
        <v>-0.452253793705491</v>
      </c>
      <c r="S69" s="69">
        <f t="shared" si="70"/>
        <v>-0.0985</v>
      </c>
      <c r="T69" s="38"/>
      <c r="V69" s="51">
        <v>347</v>
      </c>
    </row>
    <row r="70" s="34" customFormat="1" spans="1:22">
      <c r="A70" s="47">
        <v>69</v>
      </c>
      <c r="B70" s="51">
        <v>367</v>
      </c>
      <c r="C70" s="52" t="s">
        <v>58</v>
      </c>
      <c r="D70" s="51" t="s">
        <v>50</v>
      </c>
      <c r="E70" s="48" t="s">
        <v>21</v>
      </c>
      <c r="F70" s="47">
        <v>7.7</v>
      </c>
      <c r="G70" s="47" t="s">
        <v>59</v>
      </c>
      <c r="H70" s="50">
        <v>64</v>
      </c>
      <c r="I70" s="50">
        <v>3394.11</v>
      </c>
      <c r="J70" s="64">
        <f t="shared" si="67"/>
        <v>1183.526157</v>
      </c>
      <c r="K70" s="65">
        <v>0.3487</v>
      </c>
      <c r="L70" s="66">
        <v>72.8666666666667</v>
      </c>
      <c r="M70" s="67">
        <v>4277.84866666667</v>
      </c>
      <c r="N70" s="67">
        <f t="shared" si="68"/>
        <v>1130.6354026</v>
      </c>
      <c r="O70" s="68">
        <v>0.2643</v>
      </c>
      <c r="P70" s="69">
        <f t="shared" ref="P70:R70" si="74">(H70-L70)/L70</f>
        <v>-0.121683440073193</v>
      </c>
      <c r="Q70" s="69">
        <f t="shared" si="74"/>
        <v>-0.206584836334401</v>
      </c>
      <c r="R70" s="69">
        <f t="shared" si="74"/>
        <v>0.0467796729859792</v>
      </c>
      <c r="S70" s="69">
        <f t="shared" si="70"/>
        <v>0.0844</v>
      </c>
      <c r="T70" s="38"/>
      <c r="V70" s="51">
        <v>357</v>
      </c>
    </row>
    <row r="71" s="34" customFormat="1" spans="1:22">
      <c r="A71" s="47">
        <v>70</v>
      </c>
      <c r="B71" s="51">
        <v>513</v>
      </c>
      <c r="C71" s="52" t="s">
        <v>37</v>
      </c>
      <c r="D71" s="51" t="s">
        <v>20</v>
      </c>
      <c r="E71" s="48" t="s">
        <v>24</v>
      </c>
      <c r="F71" s="47">
        <v>7.9</v>
      </c>
      <c r="G71" s="47" t="s">
        <v>38</v>
      </c>
      <c r="H71" s="50">
        <v>97</v>
      </c>
      <c r="I71" s="50">
        <v>8100.99</v>
      </c>
      <c r="J71" s="64">
        <f t="shared" si="67"/>
        <v>2568.01383</v>
      </c>
      <c r="K71" s="65">
        <v>0.317</v>
      </c>
      <c r="L71" s="66">
        <v>104.866666666667</v>
      </c>
      <c r="M71" s="67">
        <v>7319.37966666667</v>
      </c>
      <c r="N71" s="67">
        <f t="shared" si="68"/>
        <v>2373.6748259</v>
      </c>
      <c r="O71" s="68">
        <v>0.3243</v>
      </c>
      <c r="P71" s="69">
        <f t="shared" ref="P71:R71" si="75">(H71-L71)/L71</f>
        <v>-0.0750158931977143</v>
      </c>
      <c r="Q71" s="69">
        <f t="shared" si="75"/>
        <v>0.106786417555695</v>
      </c>
      <c r="R71" s="69">
        <f t="shared" si="75"/>
        <v>0.0818726314065843</v>
      </c>
      <c r="S71" s="69">
        <f t="shared" si="70"/>
        <v>-0.00729999999999997</v>
      </c>
      <c r="T71" s="38"/>
      <c r="V71" s="51">
        <v>365</v>
      </c>
    </row>
    <row r="72" s="34" customFormat="1" spans="1:22">
      <c r="A72" s="47">
        <v>71</v>
      </c>
      <c r="B72" s="51">
        <v>513</v>
      </c>
      <c r="C72" s="52" t="s">
        <v>37</v>
      </c>
      <c r="D72" s="51" t="s">
        <v>20</v>
      </c>
      <c r="E72" s="48" t="s">
        <v>24</v>
      </c>
      <c r="F72" s="47">
        <v>7.16</v>
      </c>
      <c r="G72" s="47" t="s">
        <v>38</v>
      </c>
      <c r="H72" s="50">
        <v>140</v>
      </c>
      <c r="I72" s="50">
        <v>7031.19</v>
      </c>
      <c r="J72" s="64">
        <f t="shared" si="67"/>
        <v>1522.955754</v>
      </c>
      <c r="K72" s="65">
        <v>0.2166</v>
      </c>
      <c r="L72" s="66">
        <v>104.866666666667</v>
      </c>
      <c r="M72" s="67">
        <v>7319.37966666667</v>
      </c>
      <c r="N72" s="67">
        <f t="shared" si="68"/>
        <v>2373.6748259</v>
      </c>
      <c r="O72" s="68">
        <v>0.3243</v>
      </c>
      <c r="P72" s="69">
        <f t="shared" ref="P72:R72" si="76">(H72-L72)/L72</f>
        <v>0.335028607755876</v>
      </c>
      <c r="Q72" s="69">
        <f t="shared" si="76"/>
        <v>-0.03937350974962</v>
      </c>
      <c r="R72" s="69">
        <f t="shared" si="76"/>
        <v>-0.358397478297156</v>
      </c>
      <c r="S72" s="69">
        <f t="shared" si="70"/>
        <v>-0.1077</v>
      </c>
      <c r="T72" s="38"/>
      <c r="V72" s="51">
        <v>379</v>
      </c>
    </row>
    <row r="73" s="34" customFormat="1" spans="1:22">
      <c r="A73" s="47">
        <v>72</v>
      </c>
      <c r="B73" s="51">
        <v>513</v>
      </c>
      <c r="C73" s="52" t="s">
        <v>37</v>
      </c>
      <c r="D73" s="51" t="s">
        <v>20</v>
      </c>
      <c r="E73" s="48" t="s">
        <v>24</v>
      </c>
      <c r="F73" s="54">
        <v>7.23</v>
      </c>
      <c r="G73" s="47" t="s">
        <v>38</v>
      </c>
      <c r="H73" s="50">
        <v>121</v>
      </c>
      <c r="I73" s="50">
        <v>10890.43</v>
      </c>
      <c r="J73" s="64">
        <f t="shared" si="67"/>
        <v>1963.544529</v>
      </c>
      <c r="K73" s="65">
        <v>0.1803</v>
      </c>
      <c r="L73" s="66">
        <v>104.866666666667</v>
      </c>
      <c r="M73" s="67">
        <v>7319.37966666667</v>
      </c>
      <c r="N73" s="67">
        <f t="shared" si="68"/>
        <v>2373.6748259</v>
      </c>
      <c r="O73" s="68">
        <v>0.3243</v>
      </c>
      <c r="P73" s="69">
        <f t="shared" ref="P73:R73" si="77">(H73-L73)/L73</f>
        <v>0.15384615384615</v>
      </c>
      <c r="Q73" s="75">
        <f t="shared" si="77"/>
        <v>0.487889752405702</v>
      </c>
      <c r="R73" s="69">
        <f t="shared" si="77"/>
        <v>-0.172782848107468</v>
      </c>
      <c r="S73" s="69">
        <f t="shared" si="70"/>
        <v>-0.144</v>
      </c>
      <c r="T73" s="39">
        <v>0</v>
      </c>
      <c r="U73" s="76" t="s">
        <v>26</v>
      </c>
      <c r="V73" s="51">
        <v>570</v>
      </c>
    </row>
    <row r="74" s="34" customFormat="1" spans="1:22">
      <c r="A74" s="47">
        <v>73</v>
      </c>
      <c r="B74" s="51">
        <v>513</v>
      </c>
      <c r="C74" s="52" t="s">
        <v>37</v>
      </c>
      <c r="D74" s="51" t="s">
        <v>20</v>
      </c>
      <c r="E74" s="48" t="s">
        <v>24</v>
      </c>
      <c r="F74" s="53">
        <v>7.3</v>
      </c>
      <c r="G74" s="47" t="s">
        <v>38</v>
      </c>
      <c r="H74" s="50">
        <v>103</v>
      </c>
      <c r="I74" s="50">
        <v>4431.94</v>
      </c>
      <c r="J74" s="64">
        <f t="shared" si="67"/>
        <v>1559.599686</v>
      </c>
      <c r="K74" s="65">
        <v>0.3519</v>
      </c>
      <c r="L74" s="66">
        <v>104.866666666667</v>
      </c>
      <c r="M74" s="67">
        <v>7319.37966666667</v>
      </c>
      <c r="N74" s="67">
        <f t="shared" si="68"/>
        <v>2373.6748259</v>
      </c>
      <c r="O74" s="68">
        <v>0.3243</v>
      </c>
      <c r="P74" s="69">
        <f t="shared" ref="P74:R74" si="78">(H74-L74)/L74</f>
        <v>-0.0178003814367482</v>
      </c>
      <c r="Q74" s="69">
        <f t="shared" si="78"/>
        <v>-0.394492402111126</v>
      </c>
      <c r="R74" s="69">
        <f t="shared" si="78"/>
        <v>-0.342959840588669</v>
      </c>
      <c r="S74" s="69">
        <f t="shared" si="70"/>
        <v>0.0276</v>
      </c>
      <c r="T74" s="38"/>
      <c r="V74" s="51">
        <v>726</v>
      </c>
    </row>
    <row r="75" s="34" customFormat="1" spans="1:22">
      <c r="A75" s="47">
        <v>74</v>
      </c>
      <c r="B75" s="51">
        <v>704</v>
      </c>
      <c r="C75" s="52" t="s">
        <v>60</v>
      </c>
      <c r="D75" s="51" t="s">
        <v>50</v>
      </c>
      <c r="E75" s="48" t="s">
        <v>28</v>
      </c>
      <c r="F75" s="47">
        <v>7.2</v>
      </c>
      <c r="G75" s="47" t="s">
        <v>61</v>
      </c>
      <c r="H75" s="50">
        <v>77</v>
      </c>
      <c r="I75" s="50">
        <v>3537.28</v>
      </c>
      <c r="J75" s="64">
        <f t="shared" si="67"/>
        <v>1194.539456</v>
      </c>
      <c r="K75" s="65">
        <v>0.3377</v>
      </c>
      <c r="L75" s="66">
        <v>67.6666666666667</v>
      </c>
      <c r="M75" s="67">
        <v>3961.522</v>
      </c>
      <c r="N75" s="67">
        <f t="shared" si="68"/>
        <v>1129.8260744</v>
      </c>
      <c r="O75" s="68">
        <v>0.2852</v>
      </c>
      <c r="P75" s="69">
        <f t="shared" ref="P75:R75" si="79">(H75-L75)/L75</f>
        <v>0.137931034482758</v>
      </c>
      <c r="Q75" s="69">
        <f t="shared" si="79"/>
        <v>-0.107090658590309</v>
      </c>
      <c r="R75" s="69">
        <f t="shared" si="79"/>
        <v>0.057277295210563</v>
      </c>
      <c r="S75" s="69">
        <f t="shared" si="70"/>
        <v>0.0525</v>
      </c>
      <c r="T75" s="38"/>
      <c r="V75" s="51">
        <v>727</v>
      </c>
    </row>
    <row r="76" s="34" customFormat="1" spans="1:22">
      <c r="A76" s="47">
        <v>75</v>
      </c>
      <c r="B76" s="51">
        <v>101453</v>
      </c>
      <c r="C76" s="52" t="s">
        <v>52</v>
      </c>
      <c r="D76" s="51" t="s">
        <v>50</v>
      </c>
      <c r="E76" s="48" t="s">
        <v>21</v>
      </c>
      <c r="F76" s="53">
        <v>7.1</v>
      </c>
      <c r="G76" s="47" t="s">
        <v>53</v>
      </c>
      <c r="H76" s="50">
        <v>123</v>
      </c>
      <c r="I76" s="50">
        <v>9964.4</v>
      </c>
      <c r="J76" s="64">
        <f t="shared" si="67"/>
        <v>3064.053</v>
      </c>
      <c r="K76" s="65">
        <v>0.3075</v>
      </c>
      <c r="L76" s="66">
        <v>81.6333333333333</v>
      </c>
      <c r="M76" s="67">
        <v>5879.286</v>
      </c>
      <c r="N76" s="67">
        <f t="shared" si="68"/>
        <v>1923.7023792</v>
      </c>
      <c r="O76" s="68">
        <v>0.3272</v>
      </c>
      <c r="P76" s="69">
        <f t="shared" ref="P76:R76" si="80">(H76-L76)/L76</f>
        <v>0.506737443854635</v>
      </c>
      <c r="Q76" s="75">
        <f t="shared" si="80"/>
        <v>0.694831651326368</v>
      </c>
      <c r="R76" s="69">
        <f t="shared" si="80"/>
        <v>0.592789525619983</v>
      </c>
      <c r="S76" s="69">
        <f t="shared" si="70"/>
        <v>-0.0197</v>
      </c>
      <c r="T76" s="39">
        <f>(J76-N76)*0.2</f>
        <v>228.07012416</v>
      </c>
      <c r="V76" s="51">
        <v>745</v>
      </c>
    </row>
    <row r="77" s="34" customFormat="1" spans="1:22">
      <c r="A77" s="47">
        <v>76</v>
      </c>
      <c r="B77" s="51">
        <v>101453</v>
      </c>
      <c r="C77" s="52" t="s">
        <v>52</v>
      </c>
      <c r="D77" s="51" t="s">
        <v>50</v>
      </c>
      <c r="E77" s="48" t="s">
        <v>21</v>
      </c>
      <c r="F77" s="54">
        <v>7.17</v>
      </c>
      <c r="G77" s="47" t="s">
        <v>53</v>
      </c>
      <c r="H77" s="50">
        <v>139</v>
      </c>
      <c r="I77" s="50">
        <v>11160.67</v>
      </c>
      <c r="J77" s="64">
        <f t="shared" si="67"/>
        <v>2534.588157</v>
      </c>
      <c r="K77" s="65">
        <v>0.2271</v>
      </c>
      <c r="L77" s="66">
        <v>81.6333333333333</v>
      </c>
      <c r="M77" s="67">
        <v>5879.286</v>
      </c>
      <c r="N77" s="67">
        <f t="shared" si="68"/>
        <v>1923.7023792</v>
      </c>
      <c r="O77" s="68">
        <v>0.3272</v>
      </c>
      <c r="P77" s="69">
        <f t="shared" ref="P77:R77" si="81">(H77-L77)/L77</f>
        <v>0.702735810534913</v>
      </c>
      <c r="Q77" s="75">
        <f t="shared" si="81"/>
        <v>0.898303637550546</v>
      </c>
      <c r="R77" s="69">
        <f t="shared" si="81"/>
        <v>0.317557323006507</v>
      </c>
      <c r="S77" s="69">
        <f t="shared" si="70"/>
        <v>-0.1001</v>
      </c>
      <c r="T77" s="39">
        <v>0</v>
      </c>
      <c r="U77" s="76" t="s">
        <v>26</v>
      </c>
      <c r="V77" s="51">
        <v>102934</v>
      </c>
    </row>
    <row r="78" s="34" customFormat="1" spans="1:22">
      <c r="A78" s="47">
        <v>77</v>
      </c>
      <c r="B78" s="51">
        <v>101453</v>
      </c>
      <c r="C78" s="52" t="s">
        <v>52</v>
      </c>
      <c r="D78" s="51" t="s">
        <v>50</v>
      </c>
      <c r="E78" s="48" t="s">
        <v>21</v>
      </c>
      <c r="F78" s="47">
        <v>7.24</v>
      </c>
      <c r="G78" s="47" t="s">
        <v>53</v>
      </c>
      <c r="H78" s="50">
        <v>104</v>
      </c>
      <c r="I78" s="50">
        <v>4649.15</v>
      </c>
      <c r="J78" s="64">
        <f t="shared" si="67"/>
        <v>1575.13202</v>
      </c>
      <c r="K78" s="65">
        <v>0.3388</v>
      </c>
      <c r="L78" s="66">
        <v>81.6333333333333</v>
      </c>
      <c r="M78" s="67">
        <v>5879.286</v>
      </c>
      <c r="N78" s="67">
        <f t="shared" si="68"/>
        <v>1923.7023792</v>
      </c>
      <c r="O78" s="68">
        <v>0.3272</v>
      </c>
      <c r="P78" s="69">
        <f t="shared" ref="P78:R78" si="82">(H78-L78)/L78</f>
        <v>0.273989383421805</v>
      </c>
      <c r="Q78" s="69">
        <f t="shared" si="82"/>
        <v>-0.209232209489384</v>
      </c>
      <c r="R78" s="69">
        <f t="shared" si="82"/>
        <v>-0.181197654569081</v>
      </c>
      <c r="S78" s="69">
        <f t="shared" si="70"/>
        <v>0.0116000000000001</v>
      </c>
      <c r="T78" s="38"/>
      <c r="V78" s="51">
        <v>105267</v>
      </c>
    </row>
    <row r="79" s="34" customFormat="1" spans="1:22">
      <c r="A79" s="47">
        <v>78</v>
      </c>
      <c r="B79" s="51">
        <v>101453</v>
      </c>
      <c r="C79" s="52" t="s">
        <v>52</v>
      </c>
      <c r="D79" s="51" t="s">
        <v>50</v>
      </c>
      <c r="E79" s="48" t="s">
        <v>21</v>
      </c>
      <c r="F79" s="47">
        <v>7.31</v>
      </c>
      <c r="G79" s="47" t="s">
        <v>53</v>
      </c>
      <c r="H79" s="50">
        <v>112</v>
      </c>
      <c r="I79" s="50">
        <v>7120.93</v>
      </c>
      <c r="J79" s="64">
        <f t="shared" si="67"/>
        <v>2670.34875</v>
      </c>
      <c r="K79" s="65">
        <v>0.375</v>
      </c>
      <c r="L79" s="66">
        <v>81.6333333333333</v>
      </c>
      <c r="M79" s="67">
        <v>5879.286</v>
      </c>
      <c r="N79" s="67">
        <f t="shared" si="68"/>
        <v>1923.7023792</v>
      </c>
      <c r="O79" s="68">
        <v>0.3272</v>
      </c>
      <c r="P79" s="69">
        <f t="shared" ref="P79:R79" si="83">(H79-L79)/L79</f>
        <v>0.371988566761944</v>
      </c>
      <c r="Q79" s="69">
        <f t="shared" si="83"/>
        <v>0.211189590028449</v>
      </c>
      <c r="R79" s="69">
        <f t="shared" si="83"/>
        <v>0.388129878547275</v>
      </c>
      <c r="S79" s="69">
        <f t="shared" si="70"/>
        <v>0.0478</v>
      </c>
      <c r="T79" s="38"/>
      <c r="V79" s="51">
        <v>114286</v>
      </c>
    </row>
    <row r="80" s="34" customFormat="1" spans="1:22">
      <c r="A80" s="47">
        <v>79</v>
      </c>
      <c r="B80" s="51">
        <v>738</v>
      </c>
      <c r="C80" s="52" t="s">
        <v>62</v>
      </c>
      <c r="D80" s="51" t="s">
        <v>50</v>
      </c>
      <c r="E80" s="48" t="s">
        <v>28</v>
      </c>
      <c r="F80" s="47">
        <v>7.3</v>
      </c>
      <c r="G80" s="47" t="s">
        <v>63</v>
      </c>
      <c r="H80" s="50">
        <v>61</v>
      </c>
      <c r="I80" s="50">
        <v>4477.15</v>
      </c>
      <c r="J80" s="64">
        <f t="shared" si="67"/>
        <v>1594.76083</v>
      </c>
      <c r="K80" s="65">
        <v>0.3562</v>
      </c>
      <c r="L80" s="66">
        <v>51.5</v>
      </c>
      <c r="M80" s="67">
        <v>3683.66666666667</v>
      </c>
      <c r="N80" s="67">
        <f t="shared" si="68"/>
        <v>1098.4694</v>
      </c>
      <c r="O80" s="68">
        <v>0.2982</v>
      </c>
      <c r="P80" s="69">
        <f t="shared" ref="P80:R80" si="84">(H80-L80)/L80</f>
        <v>0.184466019417476</v>
      </c>
      <c r="Q80" s="69">
        <f t="shared" si="84"/>
        <v>0.215405845624829</v>
      </c>
      <c r="R80" s="69">
        <f t="shared" si="84"/>
        <v>0.451802690179625</v>
      </c>
      <c r="S80" s="69">
        <f t="shared" si="70"/>
        <v>0.0579999999999999</v>
      </c>
      <c r="T80" s="38"/>
      <c r="V80" s="51">
        <v>116773</v>
      </c>
    </row>
    <row r="81" s="34" customFormat="1" spans="1:22">
      <c r="A81" s="47">
        <v>80</v>
      </c>
      <c r="B81" s="51">
        <v>738</v>
      </c>
      <c r="C81" s="52" t="s">
        <v>62</v>
      </c>
      <c r="D81" s="51" t="s">
        <v>50</v>
      </c>
      <c r="E81" s="48" t="s">
        <v>28</v>
      </c>
      <c r="F81" s="53">
        <v>7.1</v>
      </c>
      <c r="G81" s="47" t="s">
        <v>63</v>
      </c>
      <c r="H81" s="50">
        <v>58</v>
      </c>
      <c r="I81" s="50">
        <v>3202.07</v>
      </c>
      <c r="J81" s="64">
        <f t="shared" si="67"/>
        <v>1182.204244</v>
      </c>
      <c r="K81" s="65">
        <v>0.3692</v>
      </c>
      <c r="L81" s="66">
        <v>51.5</v>
      </c>
      <c r="M81" s="67">
        <v>3683.66666666667</v>
      </c>
      <c r="N81" s="67">
        <f t="shared" si="68"/>
        <v>1098.4694</v>
      </c>
      <c r="O81" s="68">
        <v>0.2982</v>
      </c>
      <c r="P81" s="69">
        <f t="shared" ref="P81:R81" si="85">(H81-L81)/L81</f>
        <v>0.12621359223301</v>
      </c>
      <c r="Q81" s="69">
        <f t="shared" si="85"/>
        <v>-0.130738394715411</v>
      </c>
      <c r="R81" s="69">
        <f t="shared" si="85"/>
        <v>0.076228654161872</v>
      </c>
      <c r="S81" s="69">
        <f t="shared" si="70"/>
        <v>0.071</v>
      </c>
      <c r="T81" s="38"/>
      <c r="V81" s="51">
        <v>117491</v>
      </c>
    </row>
    <row r="82" s="34" customFormat="1" spans="1:22">
      <c r="A82" s="47">
        <v>81</v>
      </c>
      <c r="B82" s="51">
        <v>738</v>
      </c>
      <c r="C82" s="52" t="s">
        <v>62</v>
      </c>
      <c r="D82" s="51" t="s">
        <v>50</v>
      </c>
      <c r="E82" s="48" t="s">
        <v>28</v>
      </c>
      <c r="F82" s="54">
        <v>7.17</v>
      </c>
      <c r="G82" s="47" t="s">
        <v>63</v>
      </c>
      <c r="H82" s="50">
        <v>112</v>
      </c>
      <c r="I82" s="50">
        <v>8179.98</v>
      </c>
      <c r="J82" s="64">
        <f t="shared" si="67"/>
        <v>1739.063748</v>
      </c>
      <c r="K82" s="65">
        <v>0.2126</v>
      </c>
      <c r="L82" s="66">
        <v>51.5</v>
      </c>
      <c r="M82" s="67">
        <v>3683.66666666667</v>
      </c>
      <c r="N82" s="67">
        <f t="shared" si="68"/>
        <v>1098.4694</v>
      </c>
      <c r="O82" s="68">
        <v>0.2982</v>
      </c>
      <c r="P82" s="69">
        <f t="shared" ref="P82:R82" si="86">(H82-L82)/L82</f>
        <v>1.1747572815534</v>
      </c>
      <c r="Q82" s="75">
        <f t="shared" si="86"/>
        <v>1.22060808976563</v>
      </c>
      <c r="R82" s="69">
        <f t="shared" si="86"/>
        <v>0.583169952663222</v>
      </c>
      <c r="S82" s="69">
        <f t="shared" si="70"/>
        <v>-0.0856</v>
      </c>
      <c r="T82" s="39">
        <v>0</v>
      </c>
      <c r="U82" s="76" t="s">
        <v>26</v>
      </c>
      <c r="V82" s="51">
        <v>118151</v>
      </c>
    </row>
    <row r="83" s="34" customFormat="1" spans="1:22">
      <c r="A83" s="47">
        <v>82</v>
      </c>
      <c r="B83" s="51">
        <v>738</v>
      </c>
      <c r="C83" s="52" t="s">
        <v>62</v>
      </c>
      <c r="D83" s="51" t="s">
        <v>50</v>
      </c>
      <c r="E83" s="48" t="s">
        <v>28</v>
      </c>
      <c r="F83" s="47">
        <v>7.24</v>
      </c>
      <c r="G83" s="47" t="s">
        <v>63</v>
      </c>
      <c r="H83" s="50">
        <v>60</v>
      </c>
      <c r="I83" s="50">
        <v>3205.39</v>
      </c>
      <c r="J83" s="64">
        <f t="shared" si="67"/>
        <v>1141.11884</v>
      </c>
      <c r="K83" s="65">
        <v>0.356</v>
      </c>
      <c r="L83" s="66">
        <v>51.5</v>
      </c>
      <c r="M83" s="67">
        <v>3683.66666666667</v>
      </c>
      <c r="N83" s="67">
        <f t="shared" si="68"/>
        <v>1098.4694</v>
      </c>
      <c r="O83" s="68">
        <v>0.2982</v>
      </c>
      <c r="P83" s="69">
        <f t="shared" ref="P83:R83" si="87">(H83-L83)/L83</f>
        <v>0.16504854368932</v>
      </c>
      <c r="Q83" s="69">
        <f t="shared" si="87"/>
        <v>-0.129837118812778</v>
      </c>
      <c r="R83" s="69">
        <f t="shared" si="87"/>
        <v>0.0388262431343094</v>
      </c>
      <c r="S83" s="69">
        <f t="shared" si="70"/>
        <v>0.0578</v>
      </c>
      <c r="T83" s="38"/>
      <c r="V83" s="77">
        <v>108656</v>
      </c>
    </row>
    <row r="84" s="34" customFormat="1" spans="1:20">
      <c r="A84" s="47">
        <v>83</v>
      </c>
      <c r="B84" s="51">
        <v>738</v>
      </c>
      <c r="C84" s="52" t="s">
        <v>62</v>
      </c>
      <c r="D84" s="51" t="s">
        <v>50</v>
      </c>
      <c r="E84" s="48" t="s">
        <v>28</v>
      </c>
      <c r="F84" s="47">
        <v>7.31</v>
      </c>
      <c r="G84" s="47" t="s">
        <v>63</v>
      </c>
      <c r="H84" s="50">
        <v>59</v>
      </c>
      <c r="I84" s="50">
        <v>3338.58</v>
      </c>
      <c r="J84" s="64">
        <f t="shared" si="67"/>
        <v>1093.38495</v>
      </c>
      <c r="K84" s="65">
        <v>0.3275</v>
      </c>
      <c r="L84" s="66">
        <v>51.5</v>
      </c>
      <c r="M84" s="67">
        <v>3683.66666666667</v>
      </c>
      <c r="N84" s="67">
        <f t="shared" si="68"/>
        <v>1098.4694</v>
      </c>
      <c r="O84" s="68">
        <v>0.2982</v>
      </c>
      <c r="P84" s="69">
        <f t="shared" ref="P84:R84" si="88">(H84-L84)/L84</f>
        <v>0.145631067961165</v>
      </c>
      <c r="Q84" s="69">
        <f t="shared" si="88"/>
        <v>-0.0936802099357533</v>
      </c>
      <c r="R84" s="69">
        <f t="shared" si="88"/>
        <v>-0.00462866785365251</v>
      </c>
      <c r="S84" s="69">
        <f t="shared" si="70"/>
        <v>0.0293</v>
      </c>
      <c r="T84" s="38"/>
    </row>
    <row r="85" s="34" customFormat="1" spans="1:20">
      <c r="A85" s="47">
        <v>84</v>
      </c>
      <c r="B85" s="51">
        <v>706</v>
      </c>
      <c r="C85" s="52" t="s">
        <v>64</v>
      </c>
      <c r="D85" s="51" t="s">
        <v>50</v>
      </c>
      <c r="E85" s="48" t="s">
        <v>28</v>
      </c>
      <c r="F85" s="47">
        <v>7.3</v>
      </c>
      <c r="G85" s="47" t="s">
        <v>65</v>
      </c>
      <c r="H85" s="50">
        <v>57</v>
      </c>
      <c r="I85" s="50">
        <v>4745.96</v>
      </c>
      <c r="J85" s="64">
        <f t="shared" si="67"/>
        <v>1393.413856</v>
      </c>
      <c r="K85" s="65">
        <v>0.2936</v>
      </c>
      <c r="L85" s="66">
        <v>55.8333333333333</v>
      </c>
      <c r="M85" s="67">
        <v>3502.26033333333</v>
      </c>
      <c r="N85" s="67">
        <f t="shared" si="68"/>
        <v>1126.67714923333</v>
      </c>
      <c r="O85" s="68">
        <v>0.3217</v>
      </c>
      <c r="P85" s="69">
        <f t="shared" ref="P85:R85" si="89">(H85-L85)/L85</f>
        <v>0.0208955223880603</v>
      </c>
      <c r="Q85" s="69">
        <f t="shared" si="89"/>
        <v>0.355113426272044</v>
      </c>
      <c r="R85" s="69">
        <f t="shared" si="89"/>
        <v>0.236746353601094</v>
      </c>
      <c r="S85" s="69">
        <f t="shared" si="70"/>
        <v>-0.0281000000000001</v>
      </c>
      <c r="T85" s="38"/>
    </row>
    <row r="86" s="34" customFormat="1" spans="1:20">
      <c r="A86" s="47">
        <v>85</v>
      </c>
      <c r="B86" s="51">
        <v>704</v>
      </c>
      <c r="C86" s="52" t="s">
        <v>60</v>
      </c>
      <c r="D86" s="51" t="s">
        <v>50</v>
      </c>
      <c r="E86" s="48" t="s">
        <v>28</v>
      </c>
      <c r="F86" s="47">
        <v>7.9</v>
      </c>
      <c r="G86" s="47" t="s">
        <v>61</v>
      </c>
      <c r="H86" s="50">
        <v>42</v>
      </c>
      <c r="I86" s="50">
        <v>2523.02</v>
      </c>
      <c r="J86" s="64">
        <f t="shared" si="67"/>
        <v>715.780774</v>
      </c>
      <c r="K86" s="65">
        <v>0.2837</v>
      </c>
      <c r="L86" s="66">
        <v>67.6666666666667</v>
      </c>
      <c r="M86" s="67">
        <v>3961.522</v>
      </c>
      <c r="N86" s="67">
        <f t="shared" si="68"/>
        <v>1129.8260744</v>
      </c>
      <c r="O86" s="68">
        <v>0.2852</v>
      </c>
      <c r="P86" s="69">
        <f t="shared" ref="P86:R86" si="90">(H86-L86)/L86</f>
        <v>-0.379310344827587</v>
      </c>
      <c r="Q86" s="69">
        <f t="shared" si="90"/>
        <v>-0.363118518589572</v>
      </c>
      <c r="R86" s="69">
        <f t="shared" si="90"/>
        <v>-0.366468175749866</v>
      </c>
      <c r="S86" s="69">
        <f t="shared" si="70"/>
        <v>-0.0015</v>
      </c>
      <c r="T86" s="38"/>
    </row>
    <row r="87" s="34" customFormat="1" spans="1:20">
      <c r="A87" s="47">
        <v>86</v>
      </c>
      <c r="B87" s="51">
        <v>704</v>
      </c>
      <c r="C87" s="52" t="s">
        <v>60</v>
      </c>
      <c r="D87" s="51" t="s">
        <v>50</v>
      </c>
      <c r="E87" s="48" t="s">
        <v>28</v>
      </c>
      <c r="F87" s="47">
        <v>7.16</v>
      </c>
      <c r="G87" s="47" t="s">
        <v>61</v>
      </c>
      <c r="H87" s="50">
        <v>68</v>
      </c>
      <c r="I87" s="50">
        <v>3705.36</v>
      </c>
      <c r="J87" s="64">
        <f t="shared" si="67"/>
        <v>969.692712</v>
      </c>
      <c r="K87" s="65">
        <v>0.2617</v>
      </c>
      <c r="L87" s="66">
        <v>67.6666666666667</v>
      </c>
      <c r="M87" s="67">
        <v>3961.522</v>
      </c>
      <c r="N87" s="67">
        <f t="shared" si="68"/>
        <v>1129.8260744</v>
      </c>
      <c r="O87" s="68">
        <v>0.2852</v>
      </c>
      <c r="P87" s="69">
        <f t="shared" ref="P87:R87" si="91">(H87-L87)/L87</f>
        <v>0.00492610837438374</v>
      </c>
      <c r="Q87" s="69">
        <f t="shared" si="91"/>
        <v>-0.0646625211219324</v>
      </c>
      <c r="R87" s="69">
        <f t="shared" si="91"/>
        <v>-0.14173275518096</v>
      </c>
      <c r="S87" s="69">
        <f t="shared" si="70"/>
        <v>-0.0235</v>
      </c>
      <c r="T87" s="38"/>
    </row>
    <row r="88" s="34" customFormat="1" spans="1:20">
      <c r="A88" s="47">
        <v>87</v>
      </c>
      <c r="B88" s="51">
        <v>704</v>
      </c>
      <c r="C88" s="52" t="s">
        <v>60</v>
      </c>
      <c r="D88" s="51" t="s">
        <v>50</v>
      </c>
      <c r="E88" s="48" t="s">
        <v>28</v>
      </c>
      <c r="F88" s="47">
        <v>7.23</v>
      </c>
      <c r="G88" s="47" t="s">
        <v>61</v>
      </c>
      <c r="H88" s="50">
        <v>77</v>
      </c>
      <c r="I88" s="50">
        <v>4752.62</v>
      </c>
      <c r="J88" s="64">
        <f t="shared" si="67"/>
        <v>758.04289</v>
      </c>
      <c r="K88" s="65">
        <v>0.1595</v>
      </c>
      <c r="L88" s="66">
        <v>67.6666666666667</v>
      </c>
      <c r="M88" s="67">
        <v>3961.522</v>
      </c>
      <c r="N88" s="67">
        <f t="shared" si="68"/>
        <v>1129.8260744</v>
      </c>
      <c r="O88" s="68">
        <v>0.2852</v>
      </c>
      <c r="P88" s="69">
        <f t="shared" ref="P88:R88" si="92">(H88-L88)/L88</f>
        <v>0.137931034482758</v>
      </c>
      <c r="Q88" s="69">
        <f t="shared" si="92"/>
        <v>0.199695470579237</v>
      </c>
      <c r="R88" s="69">
        <f t="shared" si="92"/>
        <v>-0.329062315717432</v>
      </c>
      <c r="S88" s="69">
        <f t="shared" si="70"/>
        <v>-0.1257</v>
      </c>
      <c r="T88" s="38"/>
    </row>
    <row r="89" s="34" customFormat="1" spans="1:20">
      <c r="A89" s="47">
        <v>88</v>
      </c>
      <c r="B89" s="51">
        <v>704</v>
      </c>
      <c r="C89" s="52" t="s">
        <v>60</v>
      </c>
      <c r="D89" s="51" t="s">
        <v>50</v>
      </c>
      <c r="E89" s="48" t="s">
        <v>28</v>
      </c>
      <c r="F89" s="53">
        <v>7.3</v>
      </c>
      <c r="G89" s="47" t="s">
        <v>61</v>
      </c>
      <c r="H89" s="50">
        <v>81</v>
      </c>
      <c r="I89" s="50">
        <v>5517.27</v>
      </c>
      <c r="J89" s="64">
        <f t="shared" si="67"/>
        <v>1454.904099</v>
      </c>
      <c r="K89" s="65">
        <v>0.2637</v>
      </c>
      <c r="L89" s="66">
        <v>67.6666666666667</v>
      </c>
      <c r="M89" s="67">
        <v>3961.522</v>
      </c>
      <c r="N89" s="67">
        <f t="shared" si="68"/>
        <v>1129.8260744</v>
      </c>
      <c r="O89" s="68">
        <v>0.2852</v>
      </c>
      <c r="P89" s="69">
        <f t="shared" ref="P89:R89" si="93">(H89-L89)/L89</f>
        <v>0.197044334975369</v>
      </c>
      <c r="Q89" s="69">
        <f t="shared" si="93"/>
        <v>0.392714719241746</v>
      </c>
      <c r="R89" s="69">
        <f t="shared" si="93"/>
        <v>0.287723953240002</v>
      </c>
      <c r="S89" s="69">
        <f t="shared" si="70"/>
        <v>-0.0215</v>
      </c>
      <c r="T89" s="38"/>
    </row>
    <row r="90" s="34" customFormat="1" spans="1:20">
      <c r="A90" s="47">
        <v>89</v>
      </c>
      <c r="B90" s="51">
        <v>104838</v>
      </c>
      <c r="C90" s="52" t="s">
        <v>66</v>
      </c>
      <c r="D90" s="51" t="s">
        <v>50</v>
      </c>
      <c r="E90" s="48" t="s">
        <v>28</v>
      </c>
      <c r="F90" s="47">
        <v>7.2</v>
      </c>
      <c r="G90" s="47" t="s">
        <v>25</v>
      </c>
      <c r="H90" s="50">
        <v>77</v>
      </c>
      <c r="I90" s="50">
        <v>2983.91</v>
      </c>
      <c r="J90" s="64">
        <f t="shared" si="67"/>
        <v>656.161809</v>
      </c>
      <c r="K90" s="65">
        <v>0.2199</v>
      </c>
      <c r="L90" s="66">
        <v>78.2333333333333</v>
      </c>
      <c r="M90" s="67">
        <v>3488.02866666667</v>
      </c>
      <c r="N90" s="67">
        <f t="shared" si="68"/>
        <v>957.463869000001</v>
      </c>
      <c r="O90" s="68">
        <v>0.2745</v>
      </c>
      <c r="P90" s="69">
        <f t="shared" ref="P90:R90" si="94">(H90-L90)/L90</f>
        <v>-0.0157648061354918</v>
      </c>
      <c r="Q90" s="69">
        <f t="shared" si="94"/>
        <v>-0.144528246423052</v>
      </c>
      <c r="R90" s="69">
        <f t="shared" si="94"/>
        <v>-0.314687655331254</v>
      </c>
      <c r="S90" s="69">
        <f t="shared" si="70"/>
        <v>-0.0546</v>
      </c>
      <c r="T90" s="38"/>
    </row>
    <row r="91" s="34" customFormat="1" spans="1:20">
      <c r="A91" s="47">
        <v>90</v>
      </c>
      <c r="B91" s="51">
        <v>367</v>
      </c>
      <c r="C91" s="52" t="s">
        <v>58</v>
      </c>
      <c r="D91" s="51" t="s">
        <v>50</v>
      </c>
      <c r="E91" s="48" t="s">
        <v>21</v>
      </c>
      <c r="F91" s="47">
        <v>7.14</v>
      </c>
      <c r="G91" s="47" t="s">
        <v>59</v>
      </c>
      <c r="H91" s="50">
        <v>67</v>
      </c>
      <c r="I91" s="50">
        <v>3205.9</v>
      </c>
      <c r="J91" s="64">
        <f t="shared" si="67"/>
        <v>808.20739</v>
      </c>
      <c r="K91" s="65">
        <v>0.2521</v>
      </c>
      <c r="L91" s="66">
        <v>72.8666666666667</v>
      </c>
      <c r="M91" s="67">
        <v>4277.84866666667</v>
      </c>
      <c r="N91" s="67">
        <f t="shared" si="68"/>
        <v>1130.6354026</v>
      </c>
      <c r="O91" s="68">
        <v>0.2643</v>
      </c>
      <c r="P91" s="69">
        <f t="shared" ref="P91:R91" si="95">(H91-L91)/L91</f>
        <v>-0.0805123513266244</v>
      </c>
      <c r="Q91" s="69">
        <f t="shared" si="95"/>
        <v>-0.250581250108116</v>
      </c>
      <c r="R91" s="69">
        <f t="shared" si="95"/>
        <v>-0.285174170080424</v>
      </c>
      <c r="S91" s="69">
        <f t="shared" si="70"/>
        <v>-0.0122</v>
      </c>
      <c r="T91" s="38"/>
    </row>
    <row r="92" s="34" customFormat="1" spans="1:21">
      <c r="A92" s="47">
        <v>91</v>
      </c>
      <c r="B92" s="51">
        <v>367</v>
      </c>
      <c r="C92" s="52" t="s">
        <v>58</v>
      </c>
      <c r="D92" s="51" t="s">
        <v>50</v>
      </c>
      <c r="E92" s="48" t="s">
        <v>21</v>
      </c>
      <c r="F92" s="54">
        <v>7.21</v>
      </c>
      <c r="G92" s="47" t="s">
        <v>59</v>
      </c>
      <c r="H92" s="50">
        <v>75</v>
      </c>
      <c r="I92" s="50">
        <v>6296.39</v>
      </c>
      <c r="J92" s="64">
        <f t="shared" si="67"/>
        <v>1929.213896</v>
      </c>
      <c r="K92" s="65">
        <v>0.3064</v>
      </c>
      <c r="L92" s="66">
        <v>72.8666666666667</v>
      </c>
      <c r="M92" s="67">
        <v>4277.84866666667</v>
      </c>
      <c r="N92" s="67">
        <f t="shared" si="68"/>
        <v>1130.6354026</v>
      </c>
      <c r="O92" s="68">
        <v>0.2643</v>
      </c>
      <c r="P92" s="69">
        <f t="shared" ref="P92:R92" si="96">(H92-L92)/L92</f>
        <v>0.0292772186642264</v>
      </c>
      <c r="Q92" s="75">
        <f t="shared" si="96"/>
        <v>0.471858985817325</v>
      </c>
      <c r="R92" s="69">
        <f t="shared" si="96"/>
        <v>0.706309471261553</v>
      </c>
      <c r="S92" s="69">
        <f t="shared" si="70"/>
        <v>0.0421</v>
      </c>
      <c r="T92" s="39">
        <v>0</v>
      </c>
      <c r="U92" s="76" t="s">
        <v>26</v>
      </c>
    </row>
    <row r="93" s="34" customFormat="1" spans="1:20">
      <c r="A93" s="47">
        <v>92</v>
      </c>
      <c r="B93" s="51">
        <v>367</v>
      </c>
      <c r="C93" s="52" t="s">
        <v>58</v>
      </c>
      <c r="D93" s="51" t="s">
        <v>50</v>
      </c>
      <c r="E93" s="48" t="s">
        <v>21</v>
      </c>
      <c r="F93" s="47">
        <v>7.28</v>
      </c>
      <c r="G93" s="47" t="s">
        <v>59</v>
      </c>
      <c r="H93" s="50">
        <v>99</v>
      </c>
      <c r="I93" s="50">
        <v>10828.41</v>
      </c>
      <c r="J93" s="64">
        <f t="shared" si="67"/>
        <v>3288.588117</v>
      </c>
      <c r="K93" s="65">
        <v>0.3037</v>
      </c>
      <c r="L93" s="66">
        <v>72.8666666666667</v>
      </c>
      <c r="M93" s="67">
        <v>4277.84866666667</v>
      </c>
      <c r="N93" s="67">
        <f t="shared" si="68"/>
        <v>1130.6354026</v>
      </c>
      <c r="O93" s="68">
        <v>0.2643</v>
      </c>
      <c r="P93" s="69">
        <f t="shared" ref="P93:R93" si="97">(H93-L93)/L93</f>
        <v>0.358645928636779</v>
      </c>
      <c r="Q93" s="75">
        <f t="shared" si="97"/>
        <v>1.53127467653912</v>
      </c>
      <c r="R93" s="69">
        <f t="shared" si="97"/>
        <v>1.90861944481624</v>
      </c>
      <c r="S93" s="69">
        <f t="shared" si="70"/>
        <v>0.0394</v>
      </c>
      <c r="T93" s="39">
        <f>(J93-N93)*0.3</f>
        <v>647.38581432</v>
      </c>
    </row>
    <row r="94" s="34" customFormat="1" spans="1:20">
      <c r="A94" s="47">
        <v>93</v>
      </c>
      <c r="B94" s="51">
        <v>52</v>
      </c>
      <c r="C94" s="52" t="s">
        <v>67</v>
      </c>
      <c r="D94" s="51" t="s">
        <v>50</v>
      </c>
      <c r="E94" s="48" t="s">
        <v>28</v>
      </c>
      <c r="F94" s="47">
        <v>7.7</v>
      </c>
      <c r="G94" s="47" t="s">
        <v>59</v>
      </c>
      <c r="H94" s="50">
        <v>44</v>
      </c>
      <c r="I94" s="50">
        <v>6377.03</v>
      </c>
      <c r="J94" s="64">
        <f t="shared" si="67"/>
        <v>1161.257163</v>
      </c>
      <c r="K94" s="65">
        <v>0.1821</v>
      </c>
      <c r="L94" s="66">
        <v>49.3</v>
      </c>
      <c r="M94" s="67">
        <v>2563.40433333333</v>
      </c>
      <c r="N94" s="67">
        <f t="shared" si="68"/>
        <v>784.401725999999</v>
      </c>
      <c r="O94" s="68">
        <v>0.306</v>
      </c>
      <c r="P94" s="69">
        <f t="shared" ref="P94:R94" si="98">(H94-L94)/L94</f>
        <v>-0.107505070993915</v>
      </c>
      <c r="Q94" s="69">
        <f t="shared" si="98"/>
        <v>1.48771913079651</v>
      </c>
      <c r="R94" s="69">
        <f t="shared" si="98"/>
        <v>0.480436776856355</v>
      </c>
      <c r="S94" s="69">
        <f t="shared" si="70"/>
        <v>-0.1239</v>
      </c>
      <c r="T94" s="38"/>
    </row>
    <row r="95" s="34" customFormat="1" spans="1:20">
      <c r="A95" s="47">
        <v>94</v>
      </c>
      <c r="B95" s="51">
        <v>102935</v>
      </c>
      <c r="C95" s="52" t="s">
        <v>34</v>
      </c>
      <c r="D95" s="51" t="s">
        <v>20</v>
      </c>
      <c r="E95" s="48" t="s">
        <v>28</v>
      </c>
      <c r="F95" s="53">
        <v>7.2</v>
      </c>
      <c r="G95" s="47" t="s">
        <v>35</v>
      </c>
      <c r="H95" s="50">
        <v>71</v>
      </c>
      <c r="I95" s="50">
        <v>4961</v>
      </c>
      <c r="J95" s="64">
        <f t="shared" si="67"/>
        <v>1525.5075</v>
      </c>
      <c r="K95" s="65">
        <v>0.3075</v>
      </c>
      <c r="L95" s="66">
        <v>71.4666666666667</v>
      </c>
      <c r="M95" s="67">
        <v>3768.63566666667</v>
      </c>
      <c r="N95" s="67">
        <f t="shared" si="68"/>
        <v>1407.5854215</v>
      </c>
      <c r="O95" s="68">
        <v>0.3735</v>
      </c>
      <c r="P95" s="69">
        <f t="shared" ref="P95:R95" si="99">(H95-L95)/L95</f>
        <v>-0.00652985074626908</v>
      </c>
      <c r="Q95" s="69">
        <f t="shared" si="99"/>
        <v>0.316391511092386</v>
      </c>
      <c r="R95" s="69">
        <f t="shared" si="99"/>
        <v>0.0837761436704384</v>
      </c>
      <c r="S95" s="69">
        <f t="shared" si="70"/>
        <v>-0.066</v>
      </c>
      <c r="T95" s="38"/>
    </row>
    <row r="96" s="34" customFormat="1" spans="1:20">
      <c r="A96" s="47">
        <v>95</v>
      </c>
      <c r="B96" s="51">
        <v>102935</v>
      </c>
      <c r="C96" s="52" t="s">
        <v>34</v>
      </c>
      <c r="D96" s="51" t="s">
        <v>20</v>
      </c>
      <c r="E96" s="48" t="s">
        <v>28</v>
      </c>
      <c r="F96" s="47">
        <v>7.27</v>
      </c>
      <c r="G96" s="47" t="s">
        <v>35</v>
      </c>
      <c r="H96" s="50">
        <v>108</v>
      </c>
      <c r="I96" s="50">
        <v>3558.78</v>
      </c>
      <c r="J96" s="64">
        <f t="shared" si="67"/>
        <v>1406.073978</v>
      </c>
      <c r="K96" s="65">
        <v>0.3951</v>
      </c>
      <c r="L96" s="66">
        <v>71.4666666666667</v>
      </c>
      <c r="M96" s="67">
        <v>3768.63566666667</v>
      </c>
      <c r="N96" s="67">
        <f t="shared" si="68"/>
        <v>1407.5854215</v>
      </c>
      <c r="O96" s="68">
        <v>0.3735</v>
      </c>
      <c r="P96" s="69">
        <f t="shared" ref="P96:R96" si="100">(H96-L96)/L96</f>
        <v>0.511194029850746</v>
      </c>
      <c r="Q96" s="69">
        <f t="shared" si="100"/>
        <v>-0.0556847849535654</v>
      </c>
      <c r="R96" s="69">
        <f t="shared" si="100"/>
        <v>-0.00107378456533778</v>
      </c>
      <c r="S96" s="69">
        <f t="shared" si="70"/>
        <v>0.0216</v>
      </c>
      <c r="T96" s="38"/>
    </row>
    <row r="97" s="34" customFormat="1" spans="1:20">
      <c r="A97" s="47">
        <v>96</v>
      </c>
      <c r="B97" s="47">
        <v>110378</v>
      </c>
      <c r="C97" s="78" t="s">
        <v>68</v>
      </c>
      <c r="D97" s="55" t="s">
        <v>50</v>
      </c>
      <c r="E97" s="48" t="s">
        <v>28</v>
      </c>
      <c r="F97" s="47">
        <v>7.6</v>
      </c>
      <c r="G97" s="47" t="s">
        <v>69</v>
      </c>
      <c r="H97" s="50">
        <v>34</v>
      </c>
      <c r="I97" s="50">
        <v>3052.03</v>
      </c>
      <c r="J97" s="64">
        <f t="shared" si="67"/>
        <v>660.154089</v>
      </c>
      <c r="K97" s="65">
        <v>0.2163</v>
      </c>
      <c r="L97" s="66">
        <v>29.6666666666667</v>
      </c>
      <c r="M97" s="67">
        <v>2859.55466666667</v>
      </c>
      <c r="N97" s="67">
        <f t="shared" si="68"/>
        <v>741.482525066667</v>
      </c>
      <c r="O97" s="68">
        <v>0.2593</v>
      </c>
      <c r="P97" s="69">
        <f t="shared" ref="P97:R97" si="101">(H97-L97)/L97</f>
        <v>0.146067415730336</v>
      </c>
      <c r="Q97" s="69">
        <f t="shared" si="101"/>
        <v>0.0673095484331814</v>
      </c>
      <c r="R97" s="69">
        <f t="shared" si="101"/>
        <v>-0.109683550612815</v>
      </c>
      <c r="S97" s="69">
        <f t="shared" si="70"/>
        <v>-0.043</v>
      </c>
      <c r="T97" s="38"/>
    </row>
    <row r="98" s="34" customFormat="1" spans="1:20">
      <c r="A98" s="47">
        <v>97</v>
      </c>
      <c r="B98" s="51">
        <v>54</v>
      </c>
      <c r="C98" s="52" t="s">
        <v>49</v>
      </c>
      <c r="D98" s="51" t="s">
        <v>50</v>
      </c>
      <c r="E98" s="48" t="s">
        <v>24</v>
      </c>
      <c r="F98" s="47">
        <v>7.8</v>
      </c>
      <c r="G98" s="47" t="s">
        <v>51</v>
      </c>
      <c r="H98" s="50">
        <v>93</v>
      </c>
      <c r="I98" s="50">
        <v>5338.38</v>
      </c>
      <c r="J98" s="64">
        <f t="shared" si="67"/>
        <v>1948.5087</v>
      </c>
      <c r="K98" s="65">
        <v>0.365</v>
      </c>
      <c r="L98" s="66">
        <v>99.5</v>
      </c>
      <c r="M98" s="67">
        <v>7471.55666666667</v>
      </c>
      <c r="N98" s="67">
        <f t="shared" si="68"/>
        <v>2267.61744833333</v>
      </c>
      <c r="O98" s="68">
        <v>0.3035</v>
      </c>
      <c r="P98" s="69">
        <f t="shared" ref="P98:R98" si="102">(H98-L98)/L98</f>
        <v>-0.0653266331658292</v>
      </c>
      <c r="Q98" s="69">
        <f t="shared" si="102"/>
        <v>-0.285506322421878</v>
      </c>
      <c r="R98" s="69">
        <f t="shared" si="102"/>
        <v>-0.140724242780842</v>
      </c>
      <c r="S98" s="69">
        <f t="shared" si="70"/>
        <v>0.0615</v>
      </c>
      <c r="T98" s="38"/>
    </row>
    <row r="99" s="34" customFormat="1" spans="1:20">
      <c r="A99" s="47">
        <v>98</v>
      </c>
      <c r="B99" s="51">
        <v>54</v>
      </c>
      <c r="C99" s="52" t="s">
        <v>49</v>
      </c>
      <c r="D99" s="51" t="s">
        <v>50</v>
      </c>
      <c r="E99" s="48" t="s">
        <v>24</v>
      </c>
      <c r="F99" s="47">
        <v>7.22</v>
      </c>
      <c r="G99" s="47" t="s">
        <v>51</v>
      </c>
      <c r="H99" s="50">
        <v>104</v>
      </c>
      <c r="I99" s="50">
        <v>6370.73</v>
      </c>
      <c r="J99" s="64">
        <f t="shared" si="67"/>
        <v>1404.745965</v>
      </c>
      <c r="K99" s="65">
        <v>0.2205</v>
      </c>
      <c r="L99" s="66">
        <v>99.5</v>
      </c>
      <c r="M99" s="67">
        <v>7471.55666666667</v>
      </c>
      <c r="N99" s="67">
        <f t="shared" si="68"/>
        <v>2267.61744833333</v>
      </c>
      <c r="O99" s="68">
        <v>0.3035</v>
      </c>
      <c r="P99" s="69">
        <f t="shared" ref="P99:R99" si="103">(H99-L99)/L99</f>
        <v>0.0452261306532663</v>
      </c>
      <c r="Q99" s="69">
        <f t="shared" si="103"/>
        <v>-0.147335651160602</v>
      </c>
      <c r="R99" s="69">
        <f t="shared" si="103"/>
        <v>-0.380518982144688</v>
      </c>
      <c r="S99" s="69">
        <f t="shared" si="70"/>
        <v>-0.083</v>
      </c>
      <c r="T99" s="38"/>
    </row>
    <row r="100" s="34" customFormat="1" spans="1:20">
      <c r="A100" s="47">
        <v>99</v>
      </c>
      <c r="B100" s="51">
        <v>54</v>
      </c>
      <c r="C100" s="52" t="s">
        <v>49</v>
      </c>
      <c r="D100" s="51" t="s">
        <v>50</v>
      </c>
      <c r="E100" s="48" t="s">
        <v>24</v>
      </c>
      <c r="F100" s="47">
        <v>7.29</v>
      </c>
      <c r="G100" s="47" t="s">
        <v>70</v>
      </c>
      <c r="H100" s="50">
        <v>114</v>
      </c>
      <c r="I100" s="50">
        <v>7992.91</v>
      </c>
      <c r="J100" s="64">
        <f t="shared" si="67"/>
        <v>2142.899171</v>
      </c>
      <c r="K100" s="65">
        <v>0.2681</v>
      </c>
      <c r="L100" s="66">
        <v>99.5</v>
      </c>
      <c r="M100" s="67">
        <v>7471.55666666667</v>
      </c>
      <c r="N100" s="67">
        <f t="shared" si="68"/>
        <v>2267.61744833333</v>
      </c>
      <c r="O100" s="68">
        <v>0.3035</v>
      </c>
      <c r="P100" s="69">
        <f t="shared" ref="P100:R100" si="104">(H100-L100)/L100</f>
        <v>0.14572864321608</v>
      </c>
      <c r="Q100" s="69">
        <f t="shared" si="104"/>
        <v>0.069778408515494</v>
      </c>
      <c r="R100" s="69">
        <f t="shared" si="104"/>
        <v>-0.0549996991004812</v>
      </c>
      <c r="S100" s="69">
        <f t="shared" si="70"/>
        <v>-0.0354</v>
      </c>
      <c r="T100" s="38"/>
    </row>
    <row r="101" s="34" customFormat="1" spans="1:20">
      <c r="A101" s="47">
        <v>100</v>
      </c>
      <c r="B101" s="77">
        <v>717</v>
      </c>
      <c r="C101" s="79" t="s">
        <v>71</v>
      </c>
      <c r="D101" s="80" t="s">
        <v>72</v>
      </c>
      <c r="E101" s="48" t="s">
        <v>21</v>
      </c>
      <c r="F101" s="77">
        <v>7.1</v>
      </c>
      <c r="G101" s="81" t="s">
        <v>29</v>
      </c>
      <c r="H101" s="50">
        <v>65</v>
      </c>
      <c r="I101" s="50">
        <v>4402.88</v>
      </c>
      <c r="J101" s="64">
        <f t="shared" si="67"/>
        <v>1691.146208</v>
      </c>
      <c r="K101" s="65">
        <v>0.3841</v>
      </c>
      <c r="L101" s="66">
        <v>65.3</v>
      </c>
      <c r="M101" s="67">
        <v>4960.424</v>
      </c>
      <c r="N101" s="67">
        <f t="shared" si="68"/>
        <v>1588.3277648</v>
      </c>
      <c r="O101" s="68">
        <v>0.3202</v>
      </c>
      <c r="P101" s="69">
        <f t="shared" ref="P101:R101" si="105">(H101-L101)/L101</f>
        <v>-0.004594180704441</v>
      </c>
      <c r="Q101" s="69">
        <f t="shared" si="105"/>
        <v>-0.112398456260997</v>
      </c>
      <c r="R101" s="69">
        <f t="shared" si="105"/>
        <v>0.0647337693633696</v>
      </c>
      <c r="S101" s="69">
        <f t="shared" si="70"/>
        <v>0.0638999999999999</v>
      </c>
      <c r="T101" s="38"/>
    </row>
    <row r="102" s="34" customFormat="1" spans="1:20">
      <c r="A102" s="47">
        <v>101</v>
      </c>
      <c r="B102" s="51">
        <v>52</v>
      </c>
      <c r="C102" s="52" t="s">
        <v>67</v>
      </c>
      <c r="D102" s="51" t="s">
        <v>50</v>
      </c>
      <c r="E102" s="48" t="s">
        <v>28</v>
      </c>
      <c r="F102" s="47">
        <v>7.14</v>
      </c>
      <c r="G102" s="47" t="s">
        <v>59</v>
      </c>
      <c r="H102" s="50">
        <v>62</v>
      </c>
      <c r="I102" s="50">
        <v>3978.1</v>
      </c>
      <c r="J102" s="64">
        <f t="shared" si="67"/>
        <v>1000.49215</v>
      </c>
      <c r="K102" s="65">
        <v>0.2515</v>
      </c>
      <c r="L102" s="66">
        <v>49.3</v>
      </c>
      <c r="M102" s="67">
        <v>2563.40433333333</v>
      </c>
      <c r="N102" s="67">
        <f t="shared" si="68"/>
        <v>784.401725999999</v>
      </c>
      <c r="O102" s="68">
        <v>0.306</v>
      </c>
      <c r="P102" s="69">
        <f t="shared" ref="P102:R102" si="106">(H102-L102)/L102</f>
        <v>0.257606490872211</v>
      </c>
      <c r="Q102" s="75">
        <f t="shared" si="106"/>
        <v>0.551881592876558</v>
      </c>
      <c r="R102" s="69">
        <f t="shared" si="106"/>
        <v>0.27548438107338</v>
      </c>
      <c r="S102" s="69">
        <f t="shared" si="70"/>
        <v>-0.0545</v>
      </c>
      <c r="T102" s="39">
        <f>(J102-N102)*0.1</f>
        <v>21.6090424000001</v>
      </c>
    </row>
    <row r="103" s="34" customFormat="1" spans="1:21">
      <c r="A103" s="47">
        <v>102</v>
      </c>
      <c r="B103" s="51">
        <v>52</v>
      </c>
      <c r="C103" s="52" t="s">
        <v>67</v>
      </c>
      <c r="D103" s="51" t="s">
        <v>50</v>
      </c>
      <c r="E103" s="48" t="s">
        <v>28</v>
      </c>
      <c r="F103" s="54">
        <v>7.21</v>
      </c>
      <c r="G103" s="47" t="s">
        <v>59</v>
      </c>
      <c r="H103" s="50">
        <v>69</v>
      </c>
      <c r="I103" s="50">
        <v>3705.56</v>
      </c>
      <c r="J103" s="64">
        <f t="shared" si="67"/>
        <v>975.673948</v>
      </c>
      <c r="K103" s="65">
        <v>0.2633</v>
      </c>
      <c r="L103" s="66">
        <v>49.3</v>
      </c>
      <c r="M103" s="67">
        <v>2563.40433333333</v>
      </c>
      <c r="N103" s="67">
        <f t="shared" si="68"/>
        <v>784.401725999999</v>
      </c>
      <c r="O103" s="68">
        <v>0.306</v>
      </c>
      <c r="P103" s="69">
        <f t="shared" ref="P103:R103" si="107">(H103-L103)/L103</f>
        <v>0.399594320486815</v>
      </c>
      <c r="Q103" s="75">
        <f t="shared" si="107"/>
        <v>0.445562040999386</v>
      </c>
      <c r="R103" s="69">
        <f t="shared" si="107"/>
        <v>0.243844723513524</v>
      </c>
      <c r="S103" s="69">
        <f t="shared" si="70"/>
        <v>-0.0427</v>
      </c>
      <c r="T103" s="39">
        <v>0</v>
      </c>
      <c r="U103" s="76" t="s">
        <v>26</v>
      </c>
    </row>
    <row r="104" s="34" customFormat="1" spans="1:20">
      <c r="A104" s="47">
        <v>103</v>
      </c>
      <c r="B104" s="51">
        <v>52</v>
      </c>
      <c r="C104" s="52" t="s">
        <v>67</v>
      </c>
      <c r="D104" s="51" t="s">
        <v>50</v>
      </c>
      <c r="E104" s="48" t="s">
        <v>28</v>
      </c>
      <c r="F104" s="47">
        <v>7.28</v>
      </c>
      <c r="G104" s="47" t="s">
        <v>59</v>
      </c>
      <c r="H104" s="50">
        <v>57</v>
      </c>
      <c r="I104" s="50">
        <v>2431.46</v>
      </c>
      <c r="J104" s="64">
        <f t="shared" si="67"/>
        <v>499.421884</v>
      </c>
      <c r="K104" s="65">
        <v>0.2054</v>
      </c>
      <c r="L104" s="66">
        <v>49.3</v>
      </c>
      <c r="M104" s="67">
        <v>2563.40433333333</v>
      </c>
      <c r="N104" s="67">
        <f t="shared" si="68"/>
        <v>784.401725999999</v>
      </c>
      <c r="O104" s="68">
        <v>0.306</v>
      </c>
      <c r="P104" s="69">
        <f t="shared" ref="P104:R104" si="108">(H104-L104)/L104</f>
        <v>0.156186612576065</v>
      </c>
      <c r="Q104" s="69">
        <f t="shared" si="108"/>
        <v>-0.0514723064237611</v>
      </c>
      <c r="R104" s="69">
        <f t="shared" si="108"/>
        <v>-0.363308535096211</v>
      </c>
      <c r="S104" s="69">
        <f t="shared" si="70"/>
        <v>-0.1006</v>
      </c>
      <c r="T104" s="38"/>
    </row>
    <row r="105" s="34" customFormat="1" spans="1:20">
      <c r="A105" s="47">
        <v>104</v>
      </c>
      <c r="B105" s="77">
        <v>716</v>
      </c>
      <c r="C105" s="79" t="s">
        <v>73</v>
      </c>
      <c r="D105" s="80" t="s">
        <v>72</v>
      </c>
      <c r="E105" s="48" t="s">
        <v>21</v>
      </c>
      <c r="F105" s="77">
        <v>7.7</v>
      </c>
      <c r="G105" s="81" t="s">
        <v>74</v>
      </c>
      <c r="H105" s="50">
        <v>42</v>
      </c>
      <c r="I105" s="50">
        <v>2166.61</v>
      </c>
      <c r="J105" s="64">
        <f t="shared" si="67"/>
        <v>895.026591</v>
      </c>
      <c r="K105" s="65">
        <v>0.4131</v>
      </c>
      <c r="L105" s="66">
        <v>52.0333333333333</v>
      </c>
      <c r="M105" s="67">
        <v>5150.79066666667</v>
      </c>
      <c r="N105" s="67">
        <f t="shared" si="68"/>
        <v>1688.42918053333</v>
      </c>
      <c r="O105" s="68">
        <v>0.3278</v>
      </c>
      <c r="P105" s="69">
        <f t="shared" ref="P105:R105" si="109">(H105-L105)/L105</f>
        <v>-0.192825112107623</v>
      </c>
      <c r="Q105" s="69">
        <f t="shared" si="109"/>
        <v>-0.579363608383231</v>
      </c>
      <c r="R105" s="69">
        <f t="shared" si="109"/>
        <v>-0.46990575540913</v>
      </c>
      <c r="S105" s="69">
        <f t="shared" si="70"/>
        <v>0.0853</v>
      </c>
      <c r="T105" s="38"/>
    </row>
    <row r="106" s="34" customFormat="1" spans="1:20">
      <c r="A106" s="47">
        <v>105</v>
      </c>
      <c r="B106" s="51">
        <v>706</v>
      </c>
      <c r="C106" s="52" t="s">
        <v>64</v>
      </c>
      <c r="D106" s="51" t="s">
        <v>50</v>
      </c>
      <c r="E106" s="48" t="s">
        <v>28</v>
      </c>
      <c r="F106" s="53">
        <v>7.1</v>
      </c>
      <c r="G106" s="47" t="s">
        <v>65</v>
      </c>
      <c r="H106" s="50">
        <v>59</v>
      </c>
      <c r="I106" s="50">
        <v>4268.92</v>
      </c>
      <c r="J106" s="64">
        <f t="shared" si="67"/>
        <v>1305.862628</v>
      </c>
      <c r="K106" s="65">
        <v>0.3059</v>
      </c>
      <c r="L106" s="66">
        <v>55.8333333333333</v>
      </c>
      <c r="M106" s="67">
        <v>3502.26033333333</v>
      </c>
      <c r="N106" s="67">
        <f t="shared" si="68"/>
        <v>1126.67714923333</v>
      </c>
      <c r="O106" s="68">
        <v>0.3217</v>
      </c>
      <c r="P106" s="69">
        <f t="shared" ref="P106:R106" si="110">(H106-L106)/L106</f>
        <v>0.0567164179104484</v>
      </c>
      <c r="Q106" s="69">
        <f t="shared" si="110"/>
        <v>0.218904248599073</v>
      </c>
      <c r="R106" s="69">
        <f t="shared" si="110"/>
        <v>0.159038886062966</v>
      </c>
      <c r="S106" s="69">
        <f t="shared" si="70"/>
        <v>-0.0158</v>
      </c>
      <c r="T106" s="38"/>
    </row>
    <row r="107" s="34" customFormat="1" spans="1:21">
      <c r="A107" s="47">
        <v>106</v>
      </c>
      <c r="B107" s="51">
        <v>706</v>
      </c>
      <c r="C107" s="52" t="s">
        <v>64</v>
      </c>
      <c r="D107" s="51" t="s">
        <v>50</v>
      </c>
      <c r="E107" s="48" t="s">
        <v>28</v>
      </c>
      <c r="F107" s="54">
        <v>7.17</v>
      </c>
      <c r="G107" s="47" t="s">
        <v>65</v>
      </c>
      <c r="H107" s="50">
        <v>83</v>
      </c>
      <c r="I107" s="50">
        <v>8231.6</v>
      </c>
      <c r="J107" s="64">
        <f t="shared" si="67"/>
        <v>2049.6684</v>
      </c>
      <c r="K107" s="65">
        <v>0.249</v>
      </c>
      <c r="L107" s="66">
        <v>55.8333333333333</v>
      </c>
      <c r="M107" s="67">
        <v>3502.26033333333</v>
      </c>
      <c r="N107" s="67">
        <f t="shared" si="68"/>
        <v>1126.67714923333</v>
      </c>
      <c r="O107" s="68">
        <v>0.3217</v>
      </c>
      <c r="P107" s="69">
        <f t="shared" ref="P107:R107" si="111">(H107-L107)/L107</f>
        <v>0.486567164179105</v>
      </c>
      <c r="Q107" s="75">
        <f t="shared" si="111"/>
        <v>1.35036782436029</v>
      </c>
      <c r="R107" s="69">
        <f t="shared" si="111"/>
        <v>0.819215381615517</v>
      </c>
      <c r="S107" s="69">
        <f t="shared" si="70"/>
        <v>-0.0727</v>
      </c>
      <c r="T107" s="39">
        <v>0</v>
      </c>
      <c r="U107" s="76" t="s">
        <v>26</v>
      </c>
    </row>
    <row r="108" s="34" customFormat="1" spans="1:20">
      <c r="A108" s="47">
        <v>107</v>
      </c>
      <c r="B108" s="51">
        <v>706</v>
      </c>
      <c r="C108" s="52" t="s">
        <v>64</v>
      </c>
      <c r="D108" s="51" t="s">
        <v>50</v>
      </c>
      <c r="E108" s="48" t="s">
        <v>28</v>
      </c>
      <c r="F108" s="47">
        <v>7.24</v>
      </c>
      <c r="G108" s="47" t="s">
        <v>65</v>
      </c>
      <c r="H108" s="50">
        <v>57</v>
      </c>
      <c r="I108" s="50">
        <v>2908.47</v>
      </c>
      <c r="J108" s="64">
        <f t="shared" si="67"/>
        <v>1002.840456</v>
      </c>
      <c r="K108" s="65">
        <v>0.3448</v>
      </c>
      <c r="L108" s="66">
        <v>55.8333333333333</v>
      </c>
      <c r="M108" s="67">
        <v>3502.26033333333</v>
      </c>
      <c r="N108" s="67">
        <f t="shared" si="68"/>
        <v>1126.67714923333</v>
      </c>
      <c r="O108" s="68">
        <v>0.3217</v>
      </c>
      <c r="P108" s="69">
        <f t="shared" ref="P108:R108" si="112">(H108-L108)/L108</f>
        <v>0.0208955223880603</v>
      </c>
      <c r="Q108" s="69">
        <f t="shared" si="112"/>
        <v>-0.169544887249481</v>
      </c>
      <c r="R108" s="69">
        <f t="shared" si="112"/>
        <v>-0.109913202125027</v>
      </c>
      <c r="S108" s="69">
        <f t="shared" si="70"/>
        <v>0.0231</v>
      </c>
      <c r="T108" s="38"/>
    </row>
    <row r="109" s="34" customFormat="1" spans="1:20">
      <c r="A109" s="47">
        <v>108</v>
      </c>
      <c r="B109" s="51">
        <v>706</v>
      </c>
      <c r="C109" s="52" t="s">
        <v>64</v>
      </c>
      <c r="D109" s="51" t="s">
        <v>50</v>
      </c>
      <c r="E109" s="48" t="s">
        <v>28</v>
      </c>
      <c r="F109" s="47">
        <v>7.31</v>
      </c>
      <c r="G109" s="47" t="s">
        <v>65</v>
      </c>
      <c r="H109" s="50">
        <v>58</v>
      </c>
      <c r="I109" s="50">
        <v>3062.81</v>
      </c>
      <c r="J109" s="64">
        <f t="shared" si="67"/>
        <v>1045.030772</v>
      </c>
      <c r="K109" s="65">
        <v>0.3412</v>
      </c>
      <c r="L109" s="66">
        <v>55.8333333333333</v>
      </c>
      <c r="M109" s="67">
        <v>3502.26033333333</v>
      </c>
      <c r="N109" s="67">
        <f t="shared" si="68"/>
        <v>1126.67714923333</v>
      </c>
      <c r="O109" s="68">
        <v>0.3217</v>
      </c>
      <c r="P109" s="69">
        <f t="shared" ref="P109:R109" si="113">(H109-L109)/L109</f>
        <v>0.0388059701492543</v>
      </c>
      <c r="Q109" s="69">
        <f t="shared" si="113"/>
        <v>-0.125476204367445</v>
      </c>
      <c r="R109" s="69">
        <f t="shared" si="113"/>
        <v>-0.0724665244954069</v>
      </c>
      <c r="S109" s="69">
        <f t="shared" si="70"/>
        <v>0.0194999999999999</v>
      </c>
      <c r="T109" s="38"/>
    </row>
    <row r="110" s="34" customFormat="1" spans="1:20">
      <c r="A110" s="47">
        <v>109</v>
      </c>
      <c r="B110" s="77">
        <v>104533</v>
      </c>
      <c r="C110" s="79" t="s">
        <v>75</v>
      </c>
      <c r="D110" s="80" t="s">
        <v>72</v>
      </c>
      <c r="E110" s="48" t="s">
        <v>28</v>
      </c>
      <c r="F110" s="77">
        <v>7.3</v>
      </c>
      <c r="G110" s="81" t="s">
        <v>76</v>
      </c>
      <c r="H110" s="50">
        <v>47</v>
      </c>
      <c r="I110" s="50">
        <v>2237.91</v>
      </c>
      <c r="J110" s="64">
        <f t="shared" si="67"/>
        <v>746.342985</v>
      </c>
      <c r="K110" s="65">
        <v>0.3335</v>
      </c>
      <c r="L110" s="66">
        <v>60.6</v>
      </c>
      <c r="M110" s="67">
        <v>3491.78733333333</v>
      </c>
      <c r="N110" s="67">
        <f t="shared" si="68"/>
        <v>1151.94064126667</v>
      </c>
      <c r="O110" s="68">
        <v>0.3299</v>
      </c>
      <c r="P110" s="69">
        <f t="shared" ref="P110:R110" si="114">(H110-L110)/L110</f>
        <v>-0.224422442244224</v>
      </c>
      <c r="Q110" s="69">
        <f t="shared" si="114"/>
        <v>-0.359093270475998</v>
      </c>
      <c r="R110" s="69">
        <f t="shared" si="114"/>
        <v>-0.352099441357216</v>
      </c>
      <c r="S110" s="69">
        <f t="shared" si="70"/>
        <v>0.00359999999999999</v>
      </c>
      <c r="T110" s="38"/>
    </row>
    <row r="111" s="34" customFormat="1" spans="1:20">
      <c r="A111" s="47">
        <v>110</v>
      </c>
      <c r="B111" s="77">
        <v>717</v>
      </c>
      <c r="C111" s="79" t="s">
        <v>71</v>
      </c>
      <c r="D111" s="80" t="s">
        <v>72</v>
      </c>
      <c r="E111" s="48" t="s">
        <v>21</v>
      </c>
      <c r="F111" s="77">
        <v>7.8</v>
      </c>
      <c r="G111" s="81" t="s">
        <v>29</v>
      </c>
      <c r="H111" s="50">
        <v>76</v>
      </c>
      <c r="I111" s="50">
        <v>6902.58</v>
      </c>
      <c r="J111" s="64">
        <f t="shared" si="67"/>
        <v>2293.037076</v>
      </c>
      <c r="K111" s="65">
        <v>0.3322</v>
      </c>
      <c r="L111" s="66">
        <v>65.3</v>
      </c>
      <c r="M111" s="67">
        <v>4960.424</v>
      </c>
      <c r="N111" s="67">
        <f t="shared" si="68"/>
        <v>1588.3277648</v>
      </c>
      <c r="O111" s="68">
        <v>0.3202</v>
      </c>
      <c r="P111" s="69">
        <f t="shared" ref="P111:R111" si="115">(H111-L111)/L111</f>
        <v>0.163859111791731</v>
      </c>
      <c r="Q111" s="69">
        <f t="shared" si="115"/>
        <v>0.39153024015689</v>
      </c>
      <c r="R111" s="69">
        <f t="shared" si="115"/>
        <v>0.443680030543781</v>
      </c>
      <c r="S111" s="69">
        <f t="shared" si="70"/>
        <v>0.012</v>
      </c>
      <c r="T111" s="38"/>
    </row>
    <row r="112" s="34" customFormat="1" spans="1:20">
      <c r="A112" s="47">
        <v>111</v>
      </c>
      <c r="B112" s="77">
        <v>717</v>
      </c>
      <c r="C112" s="79" t="s">
        <v>71</v>
      </c>
      <c r="D112" s="80" t="s">
        <v>72</v>
      </c>
      <c r="E112" s="48" t="s">
        <v>21</v>
      </c>
      <c r="F112" s="77">
        <v>7.15</v>
      </c>
      <c r="G112" s="81" t="s">
        <v>29</v>
      </c>
      <c r="H112" s="50">
        <v>41</v>
      </c>
      <c r="I112" s="50">
        <v>2317.7</v>
      </c>
      <c r="J112" s="64">
        <f t="shared" si="67"/>
        <v>752.78896</v>
      </c>
      <c r="K112" s="65">
        <v>0.3248</v>
      </c>
      <c r="L112" s="66">
        <v>65.3</v>
      </c>
      <c r="M112" s="67">
        <v>4960.424</v>
      </c>
      <c r="N112" s="67">
        <f t="shared" si="68"/>
        <v>1588.3277648</v>
      </c>
      <c r="O112" s="68">
        <v>0.3202</v>
      </c>
      <c r="P112" s="69">
        <f t="shared" ref="P112:R112" si="116">(H112-L112)/L112</f>
        <v>-0.372128637059724</v>
      </c>
      <c r="Q112" s="69">
        <f t="shared" si="116"/>
        <v>-0.532761715530769</v>
      </c>
      <c r="R112" s="69">
        <f t="shared" si="116"/>
        <v>-0.526049360413472</v>
      </c>
      <c r="S112" s="69">
        <f t="shared" si="70"/>
        <v>0.00459999999999994</v>
      </c>
      <c r="T112" s="38"/>
    </row>
    <row r="113" s="34" customFormat="1" spans="1:20">
      <c r="A113" s="47">
        <v>112</v>
      </c>
      <c r="B113" s="77">
        <v>717</v>
      </c>
      <c r="C113" s="79" t="s">
        <v>71</v>
      </c>
      <c r="D113" s="80" t="s">
        <v>72</v>
      </c>
      <c r="E113" s="48" t="s">
        <v>21</v>
      </c>
      <c r="F113" s="77">
        <v>7.22</v>
      </c>
      <c r="G113" s="81" t="s">
        <v>29</v>
      </c>
      <c r="H113" s="50">
        <v>61</v>
      </c>
      <c r="I113" s="50">
        <v>4112.05</v>
      </c>
      <c r="J113" s="64">
        <f t="shared" si="67"/>
        <v>1203.18583</v>
      </c>
      <c r="K113" s="65">
        <v>0.2926</v>
      </c>
      <c r="L113" s="66">
        <v>65.3</v>
      </c>
      <c r="M113" s="67">
        <v>4960.424</v>
      </c>
      <c r="N113" s="67">
        <f t="shared" si="68"/>
        <v>1588.3277648</v>
      </c>
      <c r="O113" s="68">
        <v>0.3202</v>
      </c>
      <c r="P113" s="69">
        <f t="shared" ref="P113:R113" si="117">(H113-L113)/L113</f>
        <v>-0.0658499234303215</v>
      </c>
      <c r="Q113" s="69">
        <f t="shared" si="117"/>
        <v>-0.171028524980929</v>
      </c>
      <c r="R113" s="69">
        <f t="shared" si="117"/>
        <v>-0.242482655869519</v>
      </c>
      <c r="S113" s="69">
        <f t="shared" si="70"/>
        <v>-0.0276</v>
      </c>
      <c r="T113" s="38"/>
    </row>
    <row r="114" s="34" customFormat="1" spans="1:20">
      <c r="A114" s="47">
        <v>113</v>
      </c>
      <c r="B114" s="77">
        <v>717</v>
      </c>
      <c r="C114" s="79" t="s">
        <v>71</v>
      </c>
      <c r="D114" s="80" t="s">
        <v>72</v>
      </c>
      <c r="E114" s="48" t="s">
        <v>21</v>
      </c>
      <c r="F114" s="77">
        <v>7.29</v>
      </c>
      <c r="G114" s="81" t="s">
        <v>29</v>
      </c>
      <c r="H114" s="50">
        <v>73</v>
      </c>
      <c r="I114" s="50">
        <v>5238.21</v>
      </c>
      <c r="J114" s="64">
        <f t="shared" si="67"/>
        <v>1791.46782</v>
      </c>
      <c r="K114" s="65">
        <v>0.342</v>
      </c>
      <c r="L114" s="66">
        <v>65.3</v>
      </c>
      <c r="M114" s="67">
        <v>4960.424</v>
      </c>
      <c r="N114" s="67">
        <f t="shared" si="68"/>
        <v>1588.3277648</v>
      </c>
      <c r="O114" s="68">
        <v>0.3202</v>
      </c>
      <c r="P114" s="69">
        <f t="shared" ref="P114:R114" si="118">(H114-L114)/L114</f>
        <v>0.11791730474732</v>
      </c>
      <c r="Q114" s="69">
        <f t="shared" si="118"/>
        <v>0.0560004547998316</v>
      </c>
      <c r="R114" s="69">
        <f t="shared" si="118"/>
        <v>0.127895551347728</v>
      </c>
      <c r="S114" s="69">
        <f t="shared" si="70"/>
        <v>0.0218</v>
      </c>
      <c r="T114" s="38"/>
    </row>
    <row r="115" s="34" customFormat="1" spans="1:20">
      <c r="A115" s="47">
        <v>114</v>
      </c>
      <c r="B115" s="77">
        <v>341</v>
      </c>
      <c r="C115" s="79" t="s">
        <v>77</v>
      </c>
      <c r="D115" s="80" t="s">
        <v>72</v>
      </c>
      <c r="E115" s="48" t="s">
        <v>24</v>
      </c>
      <c r="F115" s="77">
        <v>7.1</v>
      </c>
      <c r="G115" s="81" t="s">
        <v>78</v>
      </c>
      <c r="H115" s="50">
        <v>151</v>
      </c>
      <c r="I115" s="50">
        <v>9968.1</v>
      </c>
      <c r="J115" s="64">
        <f t="shared" si="67"/>
        <v>2997.40767</v>
      </c>
      <c r="K115" s="65">
        <v>0.3007</v>
      </c>
      <c r="L115" s="66">
        <v>127.366666666667</v>
      </c>
      <c r="M115" s="67">
        <v>11563.9743333333</v>
      </c>
      <c r="N115" s="67">
        <f t="shared" si="68"/>
        <v>3496.94583839999</v>
      </c>
      <c r="O115" s="68">
        <v>0.3024</v>
      </c>
      <c r="P115" s="69">
        <f t="shared" ref="P115:R115" si="119">(H115-L115)/L115</f>
        <v>0.185553520020934</v>
      </c>
      <c r="Q115" s="69">
        <f t="shared" si="119"/>
        <v>-0.138003967090551</v>
      </c>
      <c r="R115" s="69">
        <f t="shared" si="119"/>
        <v>-0.142849844259684</v>
      </c>
      <c r="S115" s="69">
        <f t="shared" si="70"/>
        <v>-0.00169999999999998</v>
      </c>
      <c r="T115" s="38"/>
    </row>
    <row r="116" s="34" customFormat="1" spans="1:20">
      <c r="A116" s="47">
        <v>115</v>
      </c>
      <c r="B116" s="77">
        <v>716</v>
      </c>
      <c r="C116" s="79" t="s">
        <v>73</v>
      </c>
      <c r="D116" s="80" t="s">
        <v>72</v>
      </c>
      <c r="E116" s="48" t="s">
        <v>21</v>
      </c>
      <c r="F116" s="77">
        <v>7.14</v>
      </c>
      <c r="G116" s="81" t="s">
        <v>74</v>
      </c>
      <c r="H116" s="50">
        <v>46</v>
      </c>
      <c r="I116" s="50">
        <v>3191.94</v>
      </c>
      <c r="J116" s="64">
        <f t="shared" si="67"/>
        <v>1023.335964</v>
      </c>
      <c r="K116" s="65">
        <v>0.3206</v>
      </c>
      <c r="L116" s="66">
        <v>52.0333333333333</v>
      </c>
      <c r="M116" s="67">
        <v>5150.79066666667</v>
      </c>
      <c r="N116" s="67">
        <f t="shared" si="68"/>
        <v>1688.42918053333</v>
      </c>
      <c r="O116" s="68">
        <v>0.3278</v>
      </c>
      <c r="P116" s="69">
        <f t="shared" ref="P116:R116" si="120">(H116-L116)/L116</f>
        <v>-0.11595131326073</v>
      </c>
      <c r="Q116" s="69">
        <f t="shared" si="120"/>
        <v>-0.380300966091161</v>
      </c>
      <c r="R116" s="69">
        <f t="shared" si="120"/>
        <v>-0.393912415280129</v>
      </c>
      <c r="S116" s="69">
        <f t="shared" si="70"/>
        <v>-0.00720000000000004</v>
      </c>
      <c r="T116" s="38"/>
    </row>
    <row r="117" s="34" customFormat="1" spans="1:20">
      <c r="A117" s="47">
        <v>116</v>
      </c>
      <c r="B117" s="77">
        <v>716</v>
      </c>
      <c r="C117" s="79" t="s">
        <v>73</v>
      </c>
      <c r="D117" s="80" t="s">
        <v>72</v>
      </c>
      <c r="E117" s="48" t="s">
        <v>21</v>
      </c>
      <c r="F117" s="77">
        <v>7.21</v>
      </c>
      <c r="G117" s="81" t="s">
        <v>74</v>
      </c>
      <c r="H117" s="50">
        <v>74</v>
      </c>
      <c r="I117" s="50">
        <v>7146.66</v>
      </c>
      <c r="J117" s="64">
        <f t="shared" si="67"/>
        <v>1915.30488</v>
      </c>
      <c r="K117" s="65">
        <v>0.268</v>
      </c>
      <c r="L117" s="66">
        <v>52.0333333333333</v>
      </c>
      <c r="M117" s="67">
        <v>5150.79066666667</v>
      </c>
      <c r="N117" s="67">
        <f t="shared" si="68"/>
        <v>1688.42918053333</v>
      </c>
      <c r="O117" s="68">
        <v>0.3278</v>
      </c>
      <c r="P117" s="69">
        <f t="shared" ref="P117:R117" si="121">(H117-L117)/L117</f>
        <v>0.422165278667522</v>
      </c>
      <c r="Q117" s="69">
        <f t="shared" si="121"/>
        <v>0.387487953305809</v>
      </c>
      <c r="R117" s="69">
        <f t="shared" si="121"/>
        <v>0.13437087091506</v>
      </c>
      <c r="S117" s="69">
        <f t="shared" si="70"/>
        <v>-0.0598</v>
      </c>
      <c r="T117" s="38"/>
    </row>
    <row r="118" s="34" customFormat="1" spans="1:20">
      <c r="A118" s="47">
        <v>117</v>
      </c>
      <c r="B118" s="77">
        <v>716</v>
      </c>
      <c r="C118" s="79" t="s">
        <v>73</v>
      </c>
      <c r="D118" s="80" t="s">
        <v>72</v>
      </c>
      <c r="E118" s="48" t="s">
        <v>21</v>
      </c>
      <c r="F118" s="77">
        <v>7.28</v>
      </c>
      <c r="G118" s="81" t="s">
        <v>74</v>
      </c>
      <c r="H118" s="50">
        <v>76</v>
      </c>
      <c r="I118" s="50">
        <v>6216.98</v>
      </c>
      <c r="J118" s="64">
        <f t="shared" si="67"/>
        <v>2503.577846</v>
      </c>
      <c r="K118" s="65">
        <v>0.4027</v>
      </c>
      <c r="L118" s="66">
        <v>52.0333333333333</v>
      </c>
      <c r="M118" s="67">
        <v>5150.79066666667</v>
      </c>
      <c r="N118" s="67">
        <f t="shared" si="68"/>
        <v>1688.42918053333</v>
      </c>
      <c r="O118" s="68">
        <v>0.3278</v>
      </c>
      <c r="P118" s="69">
        <f t="shared" ref="P118:R118" si="122">(H118-L118)/L118</f>
        <v>0.460602178090968</v>
      </c>
      <c r="Q118" s="69">
        <f t="shared" si="122"/>
        <v>0.206995275547339</v>
      </c>
      <c r="R118" s="69">
        <f t="shared" si="122"/>
        <v>0.482785227159589</v>
      </c>
      <c r="S118" s="69">
        <f t="shared" si="70"/>
        <v>0.0749</v>
      </c>
      <c r="T118" s="38"/>
    </row>
    <row r="119" s="34" customFormat="1" spans="1:20">
      <c r="A119" s="47">
        <v>118</v>
      </c>
      <c r="B119" s="77">
        <v>746</v>
      </c>
      <c r="C119" s="79" t="s">
        <v>79</v>
      </c>
      <c r="D119" s="80" t="s">
        <v>72</v>
      </c>
      <c r="E119" s="48" t="s">
        <v>21</v>
      </c>
      <c r="F119" s="77">
        <v>7.7</v>
      </c>
      <c r="G119" s="81" t="s">
        <v>80</v>
      </c>
      <c r="H119" s="50">
        <v>94</v>
      </c>
      <c r="I119" s="50">
        <v>7335.31</v>
      </c>
      <c r="J119" s="64">
        <f t="shared" si="67"/>
        <v>1811.088039</v>
      </c>
      <c r="K119" s="65">
        <v>0.2469</v>
      </c>
      <c r="L119" s="66">
        <v>106.266666666667</v>
      </c>
      <c r="M119" s="67">
        <v>6559.46</v>
      </c>
      <c r="N119" s="67">
        <f t="shared" si="68"/>
        <v>1996.043678</v>
      </c>
      <c r="O119" s="68">
        <v>0.3043</v>
      </c>
      <c r="P119" s="69">
        <f t="shared" ref="P119:R119" si="123">(H119-L119)/L119</f>
        <v>-0.115432873274783</v>
      </c>
      <c r="Q119" s="69">
        <f t="shared" si="123"/>
        <v>0.118279553499831</v>
      </c>
      <c r="R119" s="69">
        <f t="shared" si="123"/>
        <v>-0.0926611181100616</v>
      </c>
      <c r="S119" s="69">
        <f t="shared" si="70"/>
        <v>-0.0574</v>
      </c>
      <c r="T119" s="38"/>
    </row>
    <row r="120" s="34" customFormat="1" spans="1:20">
      <c r="A120" s="47">
        <v>119</v>
      </c>
      <c r="B120" s="51">
        <v>104838</v>
      </c>
      <c r="C120" s="52" t="s">
        <v>66</v>
      </c>
      <c r="D120" s="51" t="s">
        <v>50</v>
      </c>
      <c r="E120" s="48" t="s">
        <v>28</v>
      </c>
      <c r="F120" s="47">
        <v>7.9</v>
      </c>
      <c r="G120" s="47" t="s">
        <v>25</v>
      </c>
      <c r="H120" s="50">
        <v>97</v>
      </c>
      <c r="I120" s="50">
        <v>5374.18</v>
      </c>
      <c r="J120" s="64">
        <f t="shared" si="67"/>
        <v>1357.517868</v>
      </c>
      <c r="K120" s="65">
        <v>0.2526</v>
      </c>
      <c r="L120" s="66">
        <v>78.2333333333333</v>
      </c>
      <c r="M120" s="67">
        <v>3488.02866666667</v>
      </c>
      <c r="N120" s="67">
        <f t="shared" si="68"/>
        <v>957.463869000001</v>
      </c>
      <c r="O120" s="68">
        <v>0.2745</v>
      </c>
      <c r="P120" s="69">
        <f t="shared" ref="P120:R120" si="124">(H120-L120)/L120</f>
        <v>0.239880698764381</v>
      </c>
      <c r="Q120" s="75">
        <f t="shared" si="124"/>
        <v>0.540749951787474</v>
      </c>
      <c r="R120" s="69">
        <f t="shared" si="124"/>
        <v>0.417826731590223</v>
      </c>
      <c r="S120" s="69">
        <f t="shared" si="70"/>
        <v>-0.0219</v>
      </c>
      <c r="T120" s="39">
        <f>(J120-N120)*0.1</f>
        <v>40.0053998999999</v>
      </c>
    </row>
    <row r="121" s="34" customFormat="1" spans="1:20">
      <c r="A121" s="47">
        <v>120</v>
      </c>
      <c r="B121" s="51">
        <v>104838</v>
      </c>
      <c r="C121" s="52" t="s">
        <v>66</v>
      </c>
      <c r="D121" s="51" t="s">
        <v>50</v>
      </c>
      <c r="E121" s="48" t="s">
        <v>28</v>
      </c>
      <c r="F121" s="47">
        <v>7.16</v>
      </c>
      <c r="G121" s="47" t="s">
        <v>25</v>
      </c>
      <c r="H121" s="50">
        <v>94</v>
      </c>
      <c r="I121" s="50">
        <v>4348.38</v>
      </c>
      <c r="J121" s="64">
        <f t="shared" si="67"/>
        <v>1089.704028</v>
      </c>
      <c r="K121" s="65">
        <v>0.2506</v>
      </c>
      <c r="L121" s="66">
        <v>78.2333333333333</v>
      </c>
      <c r="M121" s="67">
        <v>3488.02866666667</v>
      </c>
      <c r="N121" s="67">
        <f t="shared" si="68"/>
        <v>957.463869000001</v>
      </c>
      <c r="O121" s="68">
        <v>0.2745</v>
      </c>
      <c r="P121" s="69">
        <f t="shared" ref="P121:R121" si="125">(H121-L121)/L121</f>
        <v>0.2015338730294</v>
      </c>
      <c r="Q121" s="69">
        <f t="shared" si="125"/>
        <v>0.246658332127621</v>
      </c>
      <c r="R121" s="69">
        <f t="shared" si="125"/>
        <v>0.138115038364961</v>
      </c>
      <c r="S121" s="69">
        <f t="shared" si="70"/>
        <v>-0.0239</v>
      </c>
      <c r="T121" s="38"/>
    </row>
    <row r="122" s="34" customFormat="1" spans="1:21">
      <c r="A122" s="47">
        <v>121</v>
      </c>
      <c r="B122" s="51">
        <v>104838</v>
      </c>
      <c r="C122" s="52" t="s">
        <v>66</v>
      </c>
      <c r="D122" s="51" t="s">
        <v>50</v>
      </c>
      <c r="E122" s="48" t="s">
        <v>28</v>
      </c>
      <c r="F122" s="54">
        <v>7.23</v>
      </c>
      <c r="G122" s="47" t="s">
        <v>25</v>
      </c>
      <c r="H122" s="50">
        <v>86</v>
      </c>
      <c r="I122" s="50">
        <v>6057.92</v>
      </c>
      <c r="J122" s="64">
        <f t="shared" si="67"/>
        <v>1211.584</v>
      </c>
      <c r="K122" s="82">
        <v>0.2</v>
      </c>
      <c r="L122" s="66">
        <v>78.2333333333333</v>
      </c>
      <c r="M122" s="67">
        <v>3488.02866666667</v>
      </c>
      <c r="N122" s="67">
        <f t="shared" si="68"/>
        <v>957.463869000001</v>
      </c>
      <c r="O122" s="68">
        <v>0.2745</v>
      </c>
      <c r="P122" s="69">
        <f t="shared" ref="P122:R122" si="126">(H122-L122)/L122</f>
        <v>0.0992756710694507</v>
      </c>
      <c r="Q122" s="75">
        <f t="shared" si="126"/>
        <v>0.736774716874458</v>
      </c>
      <c r="R122" s="69">
        <f t="shared" si="126"/>
        <v>0.265409629781026</v>
      </c>
      <c r="S122" s="69">
        <f t="shared" si="70"/>
        <v>-0.0745</v>
      </c>
      <c r="T122" s="39">
        <v>0</v>
      </c>
      <c r="U122" s="76" t="s">
        <v>26</v>
      </c>
    </row>
    <row r="123" s="34" customFormat="1" spans="1:20">
      <c r="A123" s="47">
        <v>122</v>
      </c>
      <c r="B123" s="51">
        <v>104838</v>
      </c>
      <c r="C123" s="52" t="s">
        <v>66</v>
      </c>
      <c r="D123" s="51" t="s">
        <v>50</v>
      </c>
      <c r="E123" s="48" t="s">
        <v>28</v>
      </c>
      <c r="F123" s="47">
        <v>7.3</v>
      </c>
      <c r="G123" s="47" t="s">
        <v>25</v>
      </c>
      <c r="H123" s="50">
        <v>94</v>
      </c>
      <c r="I123" s="50">
        <v>2606.19</v>
      </c>
      <c r="J123" s="64">
        <f t="shared" si="67"/>
        <v>770.650383</v>
      </c>
      <c r="K123" s="65">
        <v>0.2957</v>
      </c>
      <c r="L123" s="66">
        <v>78.2333333333333</v>
      </c>
      <c r="M123" s="67">
        <v>3488.02866666667</v>
      </c>
      <c r="N123" s="67">
        <f t="shared" si="68"/>
        <v>957.463869000001</v>
      </c>
      <c r="O123" s="68">
        <v>0.2745</v>
      </c>
      <c r="P123" s="69">
        <f t="shared" ref="P123:R123" si="127">(H123-L123)/L123</f>
        <v>0.2015338730294</v>
      </c>
      <c r="Q123" s="69">
        <f t="shared" si="127"/>
        <v>-0.252818640825391</v>
      </c>
      <c r="R123" s="69">
        <f t="shared" si="127"/>
        <v>-0.195112830936496</v>
      </c>
      <c r="S123" s="69">
        <f t="shared" si="70"/>
        <v>0.0212000000000001</v>
      </c>
      <c r="T123" s="38"/>
    </row>
    <row r="124" s="34" customFormat="1" spans="1:20">
      <c r="A124" s="47">
        <v>123</v>
      </c>
      <c r="B124" s="77">
        <v>732</v>
      </c>
      <c r="C124" s="79" t="s">
        <v>81</v>
      </c>
      <c r="D124" s="80" t="s">
        <v>72</v>
      </c>
      <c r="E124" s="48" t="s">
        <v>28</v>
      </c>
      <c r="F124" s="77">
        <v>7.2</v>
      </c>
      <c r="G124" s="81" t="s">
        <v>82</v>
      </c>
      <c r="H124" s="50">
        <v>58</v>
      </c>
      <c r="I124" s="50">
        <v>3416.15</v>
      </c>
      <c r="J124" s="64">
        <f t="shared" si="67"/>
        <v>1249.286055</v>
      </c>
      <c r="K124" s="65">
        <v>0.3657</v>
      </c>
      <c r="L124" s="66">
        <v>53.2666666666667</v>
      </c>
      <c r="M124" s="67">
        <v>3541.17033333333</v>
      </c>
      <c r="N124" s="67">
        <f t="shared" si="68"/>
        <v>1051.727589</v>
      </c>
      <c r="O124" s="68">
        <v>0.297</v>
      </c>
      <c r="P124" s="69">
        <f t="shared" ref="P124:R124" si="128">(H124-L124)/L124</f>
        <v>0.0888610763454311</v>
      </c>
      <c r="Q124" s="69">
        <f t="shared" si="128"/>
        <v>-0.0353048064806437</v>
      </c>
      <c r="R124" s="69">
        <f t="shared" si="128"/>
        <v>0.187841859495046</v>
      </c>
      <c r="S124" s="69">
        <f t="shared" si="70"/>
        <v>0.0687</v>
      </c>
      <c r="T124" s="38"/>
    </row>
    <row r="125" s="34" customFormat="1" spans="1:20">
      <c r="A125" s="47">
        <v>124</v>
      </c>
      <c r="B125" s="77">
        <v>341</v>
      </c>
      <c r="C125" s="79" t="s">
        <v>77</v>
      </c>
      <c r="D125" s="80" t="s">
        <v>72</v>
      </c>
      <c r="E125" s="48" t="s">
        <v>24</v>
      </c>
      <c r="F125" s="77">
        <v>7.8</v>
      </c>
      <c r="G125" s="81" t="s">
        <v>78</v>
      </c>
      <c r="H125" s="50">
        <v>152</v>
      </c>
      <c r="I125" s="50">
        <v>11346.35</v>
      </c>
      <c r="J125" s="64">
        <f t="shared" si="67"/>
        <v>3887.25951</v>
      </c>
      <c r="K125" s="65">
        <v>0.3426</v>
      </c>
      <c r="L125" s="66">
        <v>127.366666666667</v>
      </c>
      <c r="M125" s="67">
        <v>11563.9743333333</v>
      </c>
      <c r="N125" s="67">
        <f t="shared" si="68"/>
        <v>3496.94583839999</v>
      </c>
      <c r="O125" s="68">
        <v>0.3024</v>
      </c>
      <c r="P125" s="69">
        <f t="shared" ref="P125:R125" si="129">(H125-L125)/L125</f>
        <v>0.193404867835642</v>
      </c>
      <c r="Q125" s="69">
        <f t="shared" si="129"/>
        <v>-0.0188191643340124</v>
      </c>
      <c r="R125" s="69">
        <f t="shared" si="129"/>
        <v>0.111615589613649</v>
      </c>
      <c r="S125" s="69">
        <f t="shared" si="70"/>
        <v>0.0402</v>
      </c>
      <c r="T125" s="38"/>
    </row>
    <row r="126" s="34" customFormat="1" spans="1:20">
      <c r="A126" s="47">
        <v>125</v>
      </c>
      <c r="B126" s="77">
        <v>341</v>
      </c>
      <c r="C126" s="79" t="s">
        <v>77</v>
      </c>
      <c r="D126" s="80" t="s">
        <v>72</v>
      </c>
      <c r="E126" s="48" t="s">
        <v>24</v>
      </c>
      <c r="F126" s="77">
        <v>7.15</v>
      </c>
      <c r="G126" s="81" t="s">
        <v>78</v>
      </c>
      <c r="H126" s="50">
        <v>110</v>
      </c>
      <c r="I126" s="50">
        <v>6680.18</v>
      </c>
      <c r="J126" s="64">
        <f t="shared" si="67"/>
        <v>2024.762558</v>
      </c>
      <c r="K126" s="65">
        <v>0.3031</v>
      </c>
      <c r="L126" s="66">
        <v>127.366666666667</v>
      </c>
      <c r="M126" s="67">
        <v>11563.9743333333</v>
      </c>
      <c r="N126" s="67">
        <f t="shared" si="68"/>
        <v>3496.94583839999</v>
      </c>
      <c r="O126" s="68">
        <v>0.3024</v>
      </c>
      <c r="P126" s="69">
        <f t="shared" ref="P126:R126" si="130">(H126-L126)/L126</f>
        <v>-0.136351740382101</v>
      </c>
      <c r="Q126" s="69">
        <f t="shared" si="130"/>
        <v>-0.422328361561276</v>
      </c>
      <c r="R126" s="69">
        <f t="shared" si="130"/>
        <v>-0.42099115869452</v>
      </c>
      <c r="S126" s="69">
        <f t="shared" si="70"/>
        <v>0.000699999999999978</v>
      </c>
      <c r="T126" s="38"/>
    </row>
    <row r="127" s="34" customFormat="1" spans="1:20">
      <c r="A127" s="47">
        <v>126</v>
      </c>
      <c r="B127" s="77">
        <v>341</v>
      </c>
      <c r="C127" s="79" t="s">
        <v>77</v>
      </c>
      <c r="D127" s="80" t="s">
        <v>72</v>
      </c>
      <c r="E127" s="48" t="s">
        <v>24</v>
      </c>
      <c r="F127" s="77">
        <v>7.22</v>
      </c>
      <c r="G127" s="81" t="s">
        <v>78</v>
      </c>
      <c r="H127" s="50">
        <v>135</v>
      </c>
      <c r="I127" s="50">
        <v>13065.41</v>
      </c>
      <c r="J127" s="64">
        <f t="shared" si="67"/>
        <v>3902.637967</v>
      </c>
      <c r="K127" s="65">
        <v>0.2987</v>
      </c>
      <c r="L127" s="66">
        <v>127.366666666667</v>
      </c>
      <c r="M127" s="67">
        <v>11563.9743333333</v>
      </c>
      <c r="N127" s="67">
        <f t="shared" si="68"/>
        <v>3496.94583839999</v>
      </c>
      <c r="O127" s="68">
        <v>0.3024</v>
      </c>
      <c r="P127" s="69">
        <f t="shared" ref="P127:R127" si="131">(H127-L127)/L127</f>
        <v>0.0599319549856031</v>
      </c>
      <c r="Q127" s="69">
        <f t="shared" si="131"/>
        <v>0.129837339947979</v>
      </c>
      <c r="R127" s="69">
        <f t="shared" si="131"/>
        <v>0.116013271965811</v>
      </c>
      <c r="S127" s="69">
        <f t="shared" si="70"/>
        <v>-0.00369999999999998</v>
      </c>
      <c r="T127" s="38"/>
    </row>
    <row r="128" s="34" customFormat="1" spans="1:20">
      <c r="A128" s="47">
        <v>127</v>
      </c>
      <c r="B128" s="77">
        <v>341</v>
      </c>
      <c r="C128" s="79" t="s">
        <v>77</v>
      </c>
      <c r="D128" s="80" t="s">
        <v>72</v>
      </c>
      <c r="E128" s="48" t="s">
        <v>24</v>
      </c>
      <c r="F128" s="77">
        <v>7.29</v>
      </c>
      <c r="G128" s="81" t="s">
        <v>78</v>
      </c>
      <c r="H128" s="50">
        <v>166</v>
      </c>
      <c r="I128" s="50">
        <v>12237.33</v>
      </c>
      <c r="J128" s="64">
        <f t="shared" si="67"/>
        <v>3893.918406</v>
      </c>
      <c r="K128" s="65">
        <v>0.3182</v>
      </c>
      <c r="L128" s="66">
        <v>127.366666666667</v>
      </c>
      <c r="M128" s="67">
        <v>11563.9743333333</v>
      </c>
      <c r="N128" s="67">
        <f t="shared" si="68"/>
        <v>3496.94583839999</v>
      </c>
      <c r="O128" s="68">
        <v>0.3024</v>
      </c>
      <c r="P128" s="69">
        <f t="shared" ref="P128:R128" si="132">(H128-L128)/L128</f>
        <v>0.303323737241556</v>
      </c>
      <c r="Q128" s="69">
        <f t="shared" si="132"/>
        <v>0.0582287410242466</v>
      </c>
      <c r="R128" s="69">
        <f t="shared" si="132"/>
        <v>0.113519792969296</v>
      </c>
      <c r="S128" s="69">
        <f t="shared" si="70"/>
        <v>0.0158</v>
      </c>
      <c r="T128" s="38"/>
    </row>
    <row r="129" s="34" customFormat="1" spans="1:20">
      <c r="A129" s="47">
        <v>128</v>
      </c>
      <c r="B129" s="77">
        <v>107728</v>
      </c>
      <c r="C129" s="79" t="s">
        <v>83</v>
      </c>
      <c r="D129" s="80" t="s">
        <v>72</v>
      </c>
      <c r="E129" s="48" t="s">
        <v>28</v>
      </c>
      <c r="F129" s="77">
        <v>7.1</v>
      </c>
      <c r="G129" s="81" t="s">
        <v>84</v>
      </c>
      <c r="H129" s="50">
        <v>54</v>
      </c>
      <c r="I129" s="50">
        <v>3464.72</v>
      </c>
      <c r="J129" s="64">
        <f t="shared" si="67"/>
        <v>1065.054928</v>
      </c>
      <c r="K129" s="65">
        <v>0.3074</v>
      </c>
      <c r="L129" s="66">
        <v>54.7666666666667</v>
      </c>
      <c r="M129" s="67">
        <v>4419.36766666667</v>
      </c>
      <c r="N129" s="67">
        <f t="shared" si="68"/>
        <v>1200.74219503333</v>
      </c>
      <c r="O129" s="68">
        <v>0.2717</v>
      </c>
      <c r="P129" s="69">
        <f t="shared" ref="P129:R129" si="133">(H129-L129)/L129</f>
        <v>-0.0139987827145472</v>
      </c>
      <c r="Q129" s="69">
        <f t="shared" si="133"/>
        <v>-0.21601453842982</v>
      </c>
      <c r="R129" s="69">
        <f t="shared" si="133"/>
        <v>-0.113002830744669</v>
      </c>
      <c r="S129" s="69">
        <f t="shared" si="70"/>
        <v>0.0357</v>
      </c>
      <c r="T129" s="38"/>
    </row>
    <row r="130" s="34" customFormat="1" spans="1:20">
      <c r="A130" s="47">
        <v>129</v>
      </c>
      <c r="B130" s="77">
        <v>746</v>
      </c>
      <c r="C130" s="79" t="s">
        <v>79</v>
      </c>
      <c r="D130" s="80" t="s">
        <v>72</v>
      </c>
      <c r="E130" s="48" t="s">
        <v>21</v>
      </c>
      <c r="F130" s="77">
        <v>7.14</v>
      </c>
      <c r="G130" s="81" t="s">
        <v>80</v>
      </c>
      <c r="H130" s="50">
        <v>97</v>
      </c>
      <c r="I130" s="50">
        <v>5843.8</v>
      </c>
      <c r="J130" s="64">
        <f t="shared" ref="J130:J193" si="134">I130*K130</f>
        <v>1925.5321</v>
      </c>
      <c r="K130" s="65">
        <v>0.3295</v>
      </c>
      <c r="L130" s="66">
        <v>106.266666666667</v>
      </c>
      <c r="M130" s="67">
        <v>6559.46</v>
      </c>
      <c r="N130" s="67">
        <f t="shared" ref="N130:N193" si="135">M130*O130</f>
        <v>1996.043678</v>
      </c>
      <c r="O130" s="68">
        <v>0.3043</v>
      </c>
      <c r="P130" s="69">
        <f t="shared" ref="P130:R130" si="136">(H130-L130)/L130</f>
        <v>-0.0872020075282338</v>
      </c>
      <c r="Q130" s="69">
        <f t="shared" si="136"/>
        <v>-0.109103493275361</v>
      </c>
      <c r="R130" s="69">
        <f t="shared" si="136"/>
        <v>-0.0353256688604386</v>
      </c>
      <c r="S130" s="69">
        <f t="shared" ref="S130:S193" si="137">(K130-O130)</f>
        <v>0.0252</v>
      </c>
      <c r="T130" s="38"/>
    </row>
    <row r="131" s="34" customFormat="1" spans="1:20">
      <c r="A131" s="47">
        <v>130</v>
      </c>
      <c r="B131" s="77">
        <v>746</v>
      </c>
      <c r="C131" s="79" t="s">
        <v>79</v>
      </c>
      <c r="D131" s="80" t="s">
        <v>72</v>
      </c>
      <c r="E131" s="48" t="s">
        <v>21</v>
      </c>
      <c r="F131" s="77">
        <v>7.21</v>
      </c>
      <c r="G131" s="81" t="s">
        <v>80</v>
      </c>
      <c r="H131" s="50">
        <v>114</v>
      </c>
      <c r="I131" s="50">
        <v>8152.84</v>
      </c>
      <c r="J131" s="64">
        <f t="shared" si="134"/>
        <v>2069.190792</v>
      </c>
      <c r="K131" s="65">
        <v>0.2538</v>
      </c>
      <c r="L131" s="66">
        <v>106.266666666667</v>
      </c>
      <c r="M131" s="67">
        <v>6559.46</v>
      </c>
      <c r="N131" s="67">
        <f t="shared" si="135"/>
        <v>1996.043678</v>
      </c>
      <c r="O131" s="68">
        <v>0.3043</v>
      </c>
      <c r="P131" s="69">
        <f t="shared" ref="P131:R131" si="138">(H131-L131)/L131</f>
        <v>0.0727728983688799</v>
      </c>
      <c r="Q131" s="69">
        <f t="shared" si="138"/>
        <v>0.242913288593878</v>
      </c>
      <c r="R131" s="69">
        <f t="shared" si="138"/>
        <v>0.0366460487845095</v>
      </c>
      <c r="S131" s="69">
        <f t="shared" si="137"/>
        <v>-0.0505</v>
      </c>
      <c r="T131" s="38"/>
    </row>
    <row r="132" s="34" customFormat="1" spans="1:20">
      <c r="A132" s="47">
        <v>131</v>
      </c>
      <c r="B132" s="77">
        <v>746</v>
      </c>
      <c r="C132" s="79" t="s">
        <v>79</v>
      </c>
      <c r="D132" s="80" t="s">
        <v>72</v>
      </c>
      <c r="E132" s="48" t="s">
        <v>21</v>
      </c>
      <c r="F132" s="77">
        <v>7.28</v>
      </c>
      <c r="G132" s="81" t="s">
        <v>80</v>
      </c>
      <c r="H132" s="50">
        <v>154</v>
      </c>
      <c r="I132" s="50">
        <v>8825.2</v>
      </c>
      <c r="J132" s="64">
        <f t="shared" si="134"/>
        <v>3260.9114</v>
      </c>
      <c r="K132" s="65">
        <v>0.3695</v>
      </c>
      <c r="L132" s="66">
        <v>106.266666666667</v>
      </c>
      <c r="M132" s="67">
        <v>6559.46</v>
      </c>
      <c r="N132" s="67">
        <f t="shared" si="135"/>
        <v>1996.043678</v>
      </c>
      <c r="O132" s="68">
        <v>0.3043</v>
      </c>
      <c r="P132" s="69">
        <f t="shared" ref="P132:R132" si="139">(H132-L132)/L132</f>
        <v>0.449184441656206</v>
      </c>
      <c r="Q132" s="69">
        <f t="shared" si="139"/>
        <v>0.345415628725535</v>
      </c>
      <c r="R132" s="69">
        <f t="shared" si="139"/>
        <v>0.633687396694333</v>
      </c>
      <c r="S132" s="69">
        <f t="shared" si="137"/>
        <v>0.0652</v>
      </c>
      <c r="T132" s="38"/>
    </row>
    <row r="133" s="34" customFormat="1" spans="1:20">
      <c r="A133" s="47">
        <v>132</v>
      </c>
      <c r="B133" s="77">
        <v>117923</v>
      </c>
      <c r="C133" s="79" t="s">
        <v>85</v>
      </c>
      <c r="D133" s="80" t="s">
        <v>72</v>
      </c>
      <c r="E133" s="48" t="s">
        <v>28</v>
      </c>
      <c r="F133" s="77">
        <v>7.7</v>
      </c>
      <c r="G133" s="81" t="s">
        <v>86</v>
      </c>
      <c r="H133" s="50">
        <v>36</v>
      </c>
      <c r="I133" s="50">
        <v>1609.6</v>
      </c>
      <c r="J133" s="64">
        <f t="shared" si="134"/>
        <v>606.0144</v>
      </c>
      <c r="K133" s="65">
        <v>0.3765</v>
      </c>
      <c r="L133" s="66">
        <v>30.2333333333333</v>
      </c>
      <c r="M133" s="67">
        <v>1358.74233333333</v>
      </c>
      <c r="N133" s="67">
        <f t="shared" si="135"/>
        <v>408.845568099999</v>
      </c>
      <c r="O133" s="68">
        <v>0.3009</v>
      </c>
      <c r="P133" s="69">
        <f t="shared" ref="P133:R133" si="140">(H133-L133)/L133</f>
        <v>0.190738699007719</v>
      </c>
      <c r="Q133" s="69">
        <f t="shared" si="140"/>
        <v>0.184624899447458</v>
      </c>
      <c r="R133" s="69">
        <f t="shared" si="140"/>
        <v>0.482257476377427</v>
      </c>
      <c r="S133" s="69">
        <f t="shared" si="137"/>
        <v>0.0756</v>
      </c>
      <c r="T133" s="38"/>
    </row>
    <row r="134" s="34" customFormat="1" spans="1:20">
      <c r="A134" s="47">
        <v>133</v>
      </c>
      <c r="B134" s="77">
        <v>107728</v>
      </c>
      <c r="C134" s="79" t="s">
        <v>83</v>
      </c>
      <c r="D134" s="80" t="s">
        <v>72</v>
      </c>
      <c r="E134" s="48" t="s">
        <v>28</v>
      </c>
      <c r="F134" s="77">
        <v>7.8</v>
      </c>
      <c r="G134" s="81" t="s">
        <v>84</v>
      </c>
      <c r="H134" s="50">
        <v>60</v>
      </c>
      <c r="I134" s="50">
        <v>3454.09</v>
      </c>
      <c r="J134" s="64">
        <f t="shared" si="134"/>
        <v>1035.536182</v>
      </c>
      <c r="K134" s="65">
        <v>0.2998</v>
      </c>
      <c r="L134" s="66">
        <v>54.7666666666667</v>
      </c>
      <c r="M134" s="67">
        <v>4419.36766666667</v>
      </c>
      <c r="N134" s="67">
        <f t="shared" si="135"/>
        <v>1200.74219503333</v>
      </c>
      <c r="O134" s="68">
        <v>0.2717</v>
      </c>
      <c r="P134" s="69">
        <f t="shared" ref="P134:R134" si="141">(H134-L134)/L134</f>
        <v>0.0955569080949476</v>
      </c>
      <c r="Q134" s="69">
        <f t="shared" si="141"/>
        <v>-0.218419859915103</v>
      </c>
      <c r="R134" s="69">
        <f t="shared" si="141"/>
        <v>-0.137586580797011</v>
      </c>
      <c r="S134" s="69">
        <f t="shared" si="137"/>
        <v>0.0281</v>
      </c>
      <c r="T134" s="38"/>
    </row>
    <row r="135" s="34" customFormat="1" spans="1:20">
      <c r="A135" s="47">
        <v>134</v>
      </c>
      <c r="B135" s="77">
        <v>107728</v>
      </c>
      <c r="C135" s="79" t="s">
        <v>83</v>
      </c>
      <c r="D135" s="80" t="s">
        <v>72</v>
      </c>
      <c r="E135" s="48" t="s">
        <v>28</v>
      </c>
      <c r="F135" s="77">
        <v>7.15</v>
      </c>
      <c r="G135" s="81" t="s">
        <v>84</v>
      </c>
      <c r="H135" s="50">
        <v>44</v>
      </c>
      <c r="I135" s="50">
        <v>4046.6</v>
      </c>
      <c r="J135" s="64">
        <f t="shared" si="134"/>
        <v>963.49546</v>
      </c>
      <c r="K135" s="65">
        <v>0.2381</v>
      </c>
      <c r="L135" s="66">
        <v>54.7666666666667</v>
      </c>
      <c r="M135" s="67">
        <v>4419.36766666667</v>
      </c>
      <c r="N135" s="67">
        <f t="shared" si="135"/>
        <v>1200.74219503333</v>
      </c>
      <c r="O135" s="68">
        <v>0.2717</v>
      </c>
      <c r="P135" s="69">
        <f t="shared" ref="P135:R135" si="142">(H135-L135)/L135</f>
        <v>-0.196591600730372</v>
      </c>
      <c r="Q135" s="69">
        <f t="shared" si="142"/>
        <v>-0.0843486432410435</v>
      </c>
      <c r="R135" s="69">
        <f t="shared" si="142"/>
        <v>-0.197583408007701</v>
      </c>
      <c r="S135" s="69">
        <f t="shared" si="137"/>
        <v>-0.0336</v>
      </c>
      <c r="T135" s="38"/>
    </row>
    <row r="136" s="34" customFormat="1" spans="1:20">
      <c r="A136" s="47">
        <v>135</v>
      </c>
      <c r="B136" s="77">
        <v>107728</v>
      </c>
      <c r="C136" s="79" t="s">
        <v>83</v>
      </c>
      <c r="D136" s="80" t="s">
        <v>72</v>
      </c>
      <c r="E136" s="48" t="s">
        <v>28</v>
      </c>
      <c r="F136" s="77">
        <v>7.22</v>
      </c>
      <c r="G136" s="81" t="s">
        <v>84</v>
      </c>
      <c r="H136" s="50">
        <v>69</v>
      </c>
      <c r="I136" s="50">
        <v>4829.09</v>
      </c>
      <c r="J136" s="64">
        <f t="shared" si="134"/>
        <v>1071.092162</v>
      </c>
      <c r="K136" s="65">
        <v>0.2218</v>
      </c>
      <c r="L136" s="66">
        <v>54.7666666666667</v>
      </c>
      <c r="M136" s="67">
        <v>4419.36766666667</v>
      </c>
      <c r="N136" s="67">
        <f t="shared" si="135"/>
        <v>1200.74219503333</v>
      </c>
      <c r="O136" s="68">
        <v>0.2717</v>
      </c>
      <c r="P136" s="69">
        <f t="shared" ref="P136:R136" si="143">(H136-L136)/L136</f>
        <v>0.25989044430919</v>
      </c>
      <c r="Q136" s="69">
        <f t="shared" si="143"/>
        <v>0.0927106238350985</v>
      </c>
      <c r="R136" s="69">
        <f t="shared" si="143"/>
        <v>-0.107974912158171</v>
      </c>
      <c r="S136" s="69">
        <f t="shared" si="137"/>
        <v>-0.0499</v>
      </c>
      <c r="T136" s="38"/>
    </row>
    <row r="137" s="34" customFormat="1" spans="1:20">
      <c r="A137" s="47">
        <v>136</v>
      </c>
      <c r="B137" s="77">
        <v>107728</v>
      </c>
      <c r="C137" s="79" t="s">
        <v>83</v>
      </c>
      <c r="D137" s="80" t="s">
        <v>72</v>
      </c>
      <c r="E137" s="48" t="s">
        <v>28</v>
      </c>
      <c r="F137" s="77">
        <v>7.29</v>
      </c>
      <c r="G137" s="81" t="s">
        <v>84</v>
      </c>
      <c r="H137" s="50">
        <v>69</v>
      </c>
      <c r="I137" s="50">
        <v>5226.96</v>
      </c>
      <c r="J137" s="64">
        <f t="shared" si="134"/>
        <v>1570.70148</v>
      </c>
      <c r="K137" s="65">
        <v>0.3005</v>
      </c>
      <c r="L137" s="66">
        <v>54.7666666666667</v>
      </c>
      <c r="M137" s="67">
        <v>4419.36766666667</v>
      </c>
      <c r="N137" s="67">
        <f t="shared" si="135"/>
        <v>1200.74219503333</v>
      </c>
      <c r="O137" s="68">
        <v>0.2717</v>
      </c>
      <c r="P137" s="69">
        <f t="shared" ref="P137:R137" si="144">(H137-L137)/L137</f>
        <v>0.25989044430919</v>
      </c>
      <c r="Q137" s="69">
        <f t="shared" si="144"/>
        <v>0.182739340613057</v>
      </c>
      <c r="R137" s="69">
        <f t="shared" si="144"/>
        <v>0.308108840096517</v>
      </c>
      <c r="S137" s="69">
        <f t="shared" si="137"/>
        <v>0.0288</v>
      </c>
      <c r="T137" s="38"/>
    </row>
    <row r="138" s="34" customFormat="1" spans="1:20">
      <c r="A138" s="47">
        <v>137</v>
      </c>
      <c r="B138" s="77">
        <v>748</v>
      </c>
      <c r="C138" s="79" t="s">
        <v>87</v>
      </c>
      <c r="D138" s="80" t="s">
        <v>72</v>
      </c>
      <c r="E138" s="48" t="s">
        <v>21</v>
      </c>
      <c r="F138" s="77">
        <v>7.1</v>
      </c>
      <c r="G138" s="81" t="s">
        <v>29</v>
      </c>
      <c r="H138" s="50">
        <v>79</v>
      </c>
      <c r="I138" s="50">
        <v>5215.97</v>
      </c>
      <c r="J138" s="64">
        <f t="shared" si="134"/>
        <v>1935.12487</v>
      </c>
      <c r="K138" s="65">
        <v>0.371</v>
      </c>
      <c r="L138" s="66">
        <v>68.6666666666667</v>
      </c>
      <c r="M138" s="67">
        <v>5171.54866666667</v>
      </c>
      <c r="N138" s="67">
        <f t="shared" si="135"/>
        <v>1656.44703793333</v>
      </c>
      <c r="O138" s="68">
        <v>0.3203</v>
      </c>
      <c r="P138" s="69">
        <f t="shared" ref="P138:R138" si="145">(H138-L138)/L138</f>
        <v>0.150485436893203</v>
      </c>
      <c r="Q138" s="69">
        <f t="shared" si="145"/>
        <v>0.00858956111534804</v>
      </c>
      <c r="R138" s="69">
        <f t="shared" si="145"/>
        <v>0.168238299012782</v>
      </c>
      <c r="S138" s="69">
        <f t="shared" si="137"/>
        <v>0.0507</v>
      </c>
      <c r="T138" s="38"/>
    </row>
    <row r="139" s="34" customFormat="1" spans="1:20">
      <c r="A139" s="47">
        <v>138</v>
      </c>
      <c r="B139" s="77">
        <v>117923</v>
      </c>
      <c r="C139" s="79" t="s">
        <v>85</v>
      </c>
      <c r="D139" s="80" t="s">
        <v>72</v>
      </c>
      <c r="E139" s="48" t="s">
        <v>28</v>
      </c>
      <c r="F139" s="77">
        <v>7.14</v>
      </c>
      <c r="G139" s="81" t="s">
        <v>86</v>
      </c>
      <c r="H139" s="50">
        <v>41</v>
      </c>
      <c r="I139" s="50">
        <v>1374.87</v>
      </c>
      <c r="J139" s="64">
        <f t="shared" si="134"/>
        <v>510.901692</v>
      </c>
      <c r="K139" s="65">
        <v>0.3716</v>
      </c>
      <c r="L139" s="66">
        <v>30.2333333333333</v>
      </c>
      <c r="M139" s="67">
        <v>1358.74233333333</v>
      </c>
      <c r="N139" s="67">
        <f t="shared" si="135"/>
        <v>408.845568099999</v>
      </c>
      <c r="O139" s="68">
        <v>0.3009</v>
      </c>
      <c r="P139" s="69">
        <f t="shared" ref="P139:R139" si="146">(H139-L139)/L139</f>
        <v>0.356119073869902</v>
      </c>
      <c r="Q139" s="69">
        <f t="shared" si="146"/>
        <v>0.0118695548604162</v>
      </c>
      <c r="R139" s="69">
        <f t="shared" si="146"/>
        <v>0.249620227936626</v>
      </c>
      <c r="S139" s="69">
        <f t="shared" si="137"/>
        <v>0.0707</v>
      </c>
      <c r="T139" s="38"/>
    </row>
    <row r="140" s="34" customFormat="1" spans="1:21">
      <c r="A140" s="47">
        <v>139</v>
      </c>
      <c r="B140" s="77">
        <v>117923</v>
      </c>
      <c r="C140" s="79" t="s">
        <v>85</v>
      </c>
      <c r="D140" s="80" t="s">
        <v>72</v>
      </c>
      <c r="E140" s="48" t="s">
        <v>28</v>
      </c>
      <c r="F140" s="83">
        <v>7.21</v>
      </c>
      <c r="G140" s="81" t="s">
        <v>86</v>
      </c>
      <c r="H140" s="50">
        <v>31</v>
      </c>
      <c r="I140" s="50">
        <v>2017.86</v>
      </c>
      <c r="J140" s="64">
        <f t="shared" si="134"/>
        <v>206.83065</v>
      </c>
      <c r="K140" s="65">
        <v>0.1025</v>
      </c>
      <c r="L140" s="66">
        <v>30.2333333333333</v>
      </c>
      <c r="M140" s="67">
        <v>1358.74233333333</v>
      </c>
      <c r="N140" s="67">
        <f t="shared" si="135"/>
        <v>408.845568099999</v>
      </c>
      <c r="O140" s="68">
        <v>0.3009</v>
      </c>
      <c r="P140" s="69">
        <f t="shared" ref="P140:R140" si="147">(H140-L140)/L140</f>
        <v>0.0253583241455359</v>
      </c>
      <c r="Q140" s="75">
        <f t="shared" si="147"/>
        <v>0.485093936132609</v>
      </c>
      <c r="R140" s="69">
        <f t="shared" si="147"/>
        <v>-0.494110573434389</v>
      </c>
      <c r="S140" s="69">
        <f t="shared" si="137"/>
        <v>-0.1984</v>
      </c>
      <c r="T140" s="39">
        <v>0</v>
      </c>
      <c r="U140" s="76" t="s">
        <v>26</v>
      </c>
    </row>
    <row r="141" s="34" customFormat="1" spans="1:20">
      <c r="A141" s="47">
        <v>140</v>
      </c>
      <c r="B141" s="77">
        <v>117923</v>
      </c>
      <c r="C141" s="79" t="s">
        <v>85</v>
      </c>
      <c r="D141" s="80" t="s">
        <v>72</v>
      </c>
      <c r="E141" s="48" t="s">
        <v>28</v>
      </c>
      <c r="F141" s="77">
        <v>7.28</v>
      </c>
      <c r="G141" s="81" t="s">
        <v>86</v>
      </c>
      <c r="H141" s="50">
        <v>32</v>
      </c>
      <c r="I141" s="50">
        <v>1612.53</v>
      </c>
      <c r="J141" s="64">
        <f t="shared" si="134"/>
        <v>577.930752</v>
      </c>
      <c r="K141" s="65">
        <v>0.3584</v>
      </c>
      <c r="L141" s="66">
        <v>30.2333333333333</v>
      </c>
      <c r="M141" s="67">
        <v>1358.74233333333</v>
      </c>
      <c r="N141" s="67">
        <f t="shared" si="135"/>
        <v>408.845568099999</v>
      </c>
      <c r="O141" s="68">
        <v>0.3009</v>
      </c>
      <c r="P141" s="69">
        <f t="shared" ref="P141:R141" si="148">(H141-L141)/L141</f>
        <v>0.0584343991179725</v>
      </c>
      <c r="Q141" s="69">
        <f t="shared" si="148"/>
        <v>0.186781305359101</v>
      </c>
      <c r="R141" s="69">
        <f t="shared" si="148"/>
        <v>0.413567364043542</v>
      </c>
      <c r="S141" s="69">
        <f t="shared" si="137"/>
        <v>0.0575000000000001</v>
      </c>
      <c r="T141" s="38"/>
    </row>
    <row r="142" s="34" customFormat="1" spans="1:20">
      <c r="A142" s="47">
        <v>141</v>
      </c>
      <c r="B142" s="77">
        <v>117923</v>
      </c>
      <c r="C142" s="79" t="s">
        <v>85</v>
      </c>
      <c r="D142" s="80" t="s">
        <v>72</v>
      </c>
      <c r="E142" s="48" t="s">
        <v>28</v>
      </c>
      <c r="F142" s="77">
        <v>7.1</v>
      </c>
      <c r="G142" s="81" t="s">
        <v>86</v>
      </c>
      <c r="H142" s="50">
        <v>47</v>
      </c>
      <c r="I142" s="50">
        <v>1625.7</v>
      </c>
      <c r="J142" s="64">
        <f t="shared" si="134"/>
        <v>662.14761</v>
      </c>
      <c r="K142" s="65">
        <v>0.4073</v>
      </c>
      <c r="L142" s="66">
        <v>30.2333333333333</v>
      </c>
      <c r="M142" s="67">
        <v>1358.74233333333</v>
      </c>
      <c r="N142" s="67">
        <f t="shared" si="135"/>
        <v>408.845568099999</v>
      </c>
      <c r="O142" s="68">
        <v>0.3009</v>
      </c>
      <c r="P142" s="69">
        <f t="shared" ref="P142:R142" si="149">(H142-L142)/L142</f>
        <v>0.554575523704522</v>
      </c>
      <c r="Q142" s="69">
        <f t="shared" si="149"/>
        <v>0.196474092340788</v>
      </c>
      <c r="R142" s="69">
        <f t="shared" si="149"/>
        <v>0.619554329712206</v>
      </c>
      <c r="S142" s="69">
        <f t="shared" si="137"/>
        <v>0.1064</v>
      </c>
      <c r="T142" s="38"/>
    </row>
    <row r="143" s="34" customFormat="1" spans="1:20">
      <c r="A143" s="47">
        <v>142</v>
      </c>
      <c r="B143" s="77">
        <v>117923</v>
      </c>
      <c r="C143" s="79" t="s">
        <v>85</v>
      </c>
      <c r="D143" s="80" t="s">
        <v>72</v>
      </c>
      <c r="E143" s="48" t="s">
        <v>28</v>
      </c>
      <c r="F143" s="77">
        <v>7.8</v>
      </c>
      <c r="G143" s="81" t="s">
        <v>86</v>
      </c>
      <c r="H143" s="50">
        <v>26</v>
      </c>
      <c r="I143" s="50">
        <v>753.26</v>
      </c>
      <c r="J143" s="64">
        <f t="shared" si="134"/>
        <v>256.183726</v>
      </c>
      <c r="K143" s="65">
        <v>0.3401</v>
      </c>
      <c r="L143" s="66">
        <v>30.2333333333333</v>
      </c>
      <c r="M143" s="67">
        <v>1358.74233333333</v>
      </c>
      <c r="N143" s="67">
        <f t="shared" si="135"/>
        <v>408.845568099999</v>
      </c>
      <c r="O143" s="68">
        <v>0.3009</v>
      </c>
      <c r="P143" s="69">
        <f t="shared" ref="P143:R143" si="150">(H143-L143)/L143</f>
        <v>-0.140022050716647</v>
      </c>
      <c r="Q143" s="69">
        <f t="shared" si="150"/>
        <v>-0.445619687029205</v>
      </c>
      <c r="R143" s="69">
        <f t="shared" si="150"/>
        <v>-0.373397326549128</v>
      </c>
      <c r="S143" s="69">
        <f t="shared" si="137"/>
        <v>0.0392</v>
      </c>
      <c r="T143" s="38"/>
    </row>
    <row r="144" s="34" customFormat="1" spans="1:20">
      <c r="A144" s="47">
        <v>143</v>
      </c>
      <c r="B144" s="77">
        <v>117923</v>
      </c>
      <c r="C144" s="79" t="s">
        <v>85</v>
      </c>
      <c r="D144" s="80" t="s">
        <v>72</v>
      </c>
      <c r="E144" s="48" t="s">
        <v>28</v>
      </c>
      <c r="F144" s="77">
        <v>7.16</v>
      </c>
      <c r="G144" s="81" t="s">
        <v>86</v>
      </c>
      <c r="H144" s="50">
        <v>41</v>
      </c>
      <c r="I144" s="50">
        <v>995.76</v>
      </c>
      <c r="J144" s="64">
        <f t="shared" si="134"/>
        <v>364.647312</v>
      </c>
      <c r="K144" s="65">
        <v>0.3662</v>
      </c>
      <c r="L144" s="66">
        <v>30.2333333333333</v>
      </c>
      <c r="M144" s="67">
        <v>1358.74233333333</v>
      </c>
      <c r="N144" s="67">
        <f t="shared" si="135"/>
        <v>408.845568099999</v>
      </c>
      <c r="O144" s="68">
        <v>0.3009</v>
      </c>
      <c r="P144" s="69">
        <f t="shared" ref="P144:R144" si="151">(H144-L144)/L144</f>
        <v>0.356119073869902</v>
      </c>
      <c r="Q144" s="69">
        <f t="shared" si="151"/>
        <v>-0.267145818915382</v>
      </c>
      <c r="R144" s="69">
        <f t="shared" si="151"/>
        <v>-0.108105014578973</v>
      </c>
      <c r="S144" s="69">
        <f t="shared" si="137"/>
        <v>0.0653</v>
      </c>
      <c r="T144" s="38"/>
    </row>
    <row r="145" s="34" customFormat="1" spans="1:20">
      <c r="A145" s="47">
        <v>144</v>
      </c>
      <c r="B145" s="77">
        <v>117923</v>
      </c>
      <c r="C145" s="79" t="s">
        <v>85</v>
      </c>
      <c r="D145" s="80" t="s">
        <v>72</v>
      </c>
      <c r="E145" s="48" t="s">
        <v>28</v>
      </c>
      <c r="F145" s="77">
        <v>7.22</v>
      </c>
      <c r="G145" s="81" t="s">
        <v>86</v>
      </c>
      <c r="H145" s="50">
        <v>38</v>
      </c>
      <c r="I145" s="50">
        <v>1118.78</v>
      </c>
      <c r="J145" s="64">
        <f t="shared" si="134"/>
        <v>202.387302</v>
      </c>
      <c r="K145" s="65">
        <v>0.1809</v>
      </c>
      <c r="L145" s="66">
        <v>30.2333333333333</v>
      </c>
      <c r="M145" s="67">
        <v>1358.74233333333</v>
      </c>
      <c r="N145" s="67">
        <f t="shared" si="135"/>
        <v>408.845568099999</v>
      </c>
      <c r="O145" s="68">
        <v>0.3009</v>
      </c>
      <c r="P145" s="69">
        <f t="shared" ref="P145:R145" si="152">(H145-L145)/L145</f>
        <v>0.256890848952592</v>
      </c>
      <c r="Q145" s="69">
        <f t="shared" si="152"/>
        <v>-0.176606209614919</v>
      </c>
      <c r="R145" s="69">
        <f t="shared" si="152"/>
        <v>-0.50497860857208</v>
      </c>
      <c r="S145" s="69">
        <f t="shared" si="137"/>
        <v>-0.12</v>
      </c>
      <c r="T145" s="38"/>
    </row>
    <row r="146" s="34" customFormat="1" spans="1:20">
      <c r="A146" s="47">
        <v>145</v>
      </c>
      <c r="B146" s="77">
        <v>117923</v>
      </c>
      <c r="C146" s="79" t="s">
        <v>85</v>
      </c>
      <c r="D146" s="80" t="s">
        <v>72</v>
      </c>
      <c r="E146" s="48" t="s">
        <v>28</v>
      </c>
      <c r="F146" s="77">
        <v>7.29</v>
      </c>
      <c r="G146" s="81" t="s">
        <v>86</v>
      </c>
      <c r="H146" s="50">
        <v>48</v>
      </c>
      <c r="I146" s="50">
        <v>1919.43</v>
      </c>
      <c r="J146" s="64">
        <f t="shared" si="134"/>
        <v>606.155994</v>
      </c>
      <c r="K146" s="65">
        <v>0.3158</v>
      </c>
      <c r="L146" s="66">
        <v>30.2333333333333</v>
      </c>
      <c r="M146" s="67">
        <v>1358.74233333333</v>
      </c>
      <c r="N146" s="67">
        <f t="shared" si="135"/>
        <v>408.845568099999</v>
      </c>
      <c r="O146" s="68">
        <v>0.3009</v>
      </c>
      <c r="P146" s="69">
        <f t="shared" ref="P146:R146" si="153">(H146-L146)/L146</f>
        <v>0.587651598676959</v>
      </c>
      <c r="Q146" s="75">
        <f t="shared" si="153"/>
        <v>0.412651945046244</v>
      </c>
      <c r="R146" s="69">
        <f t="shared" si="153"/>
        <v>0.482603802743781</v>
      </c>
      <c r="S146" s="69">
        <f t="shared" si="137"/>
        <v>0.0149</v>
      </c>
      <c r="T146" s="39">
        <f>(J146-N146)*0.1</f>
        <v>19.7310425900001</v>
      </c>
    </row>
    <row r="147" s="34" customFormat="1" spans="1:20">
      <c r="A147" s="47">
        <v>146</v>
      </c>
      <c r="B147" s="77">
        <v>117637</v>
      </c>
      <c r="C147" s="79" t="s">
        <v>88</v>
      </c>
      <c r="D147" s="80" t="s">
        <v>72</v>
      </c>
      <c r="E147" s="48" t="s">
        <v>28</v>
      </c>
      <c r="F147" s="77">
        <v>7.7</v>
      </c>
      <c r="G147" s="81" t="s">
        <v>89</v>
      </c>
      <c r="H147" s="50">
        <v>36</v>
      </c>
      <c r="I147" s="50">
        <v>2796.29</v>
      </c>
      <c r="J147" s="64">
        <f t="shared" si="134"/>
        <v>867.409158</v>
      </c>
      <c r="K147" s="65">
        <v>0.3102</v>
      </c>
      <c r="L147" s="66">
        <v>32.5333333333333</v>
      </c>
      <c r="M147" s="67">
        <v>1897.524</v>
      </c>
      <c r="N147" s="67">
        <f t="shared" si="135"/>
        <v>551.7999792</v>
      </c>
      <c r="O147" s="68">
        <v>0.2908</v>
      </c>
      <c r="P147" s="69">
        <f t="shared" ref="P147:R147" si="154">(H147-L147)/L147</f>
        <v>0.106557377049181</v>
      </c>
      <c r="Q147" s="75">
        <f t="shared" si="154"/>
        <v>0.473651980159408</v>
      </c>
      <c r="R147" s="69">
        <f t="shared" si="154"/>
        <v>0.571963013223687</v>
      </c>
      <c r="S147" s="69">
        <f t="shared" si="137"/>
        <v>0.0194</v>
      </c>
      <c r="T147" s="39">
        <f>(J147-N147)*0.1</f>
        <v>31.56091788</v>
      </c>
    </row>
    <row r="148" s="34" customFormat="1" spans="1:20">
      <c r="A148" s="47">
        <v>147</v>
      </c>
      <c r="B148" s="77">
        <v>748</v>
      </c>
      <c r="C148" s="79" t="s">
        <v>87</v>
      </c>
      <c r="D148" s="80" t="s">
        <v>72</v>
      </c>
      <c r="E148" s="48" t="s">
        <v>21</v>
      </c>
      <c r="F148" s="77">
        <v>7.8</v>
      </c>
      <c r="G148" s="81" t="s">
        <v>29</v>
      </c>
      <c r="H148" s="50">
        <v>62</v>
      </c>
      <c r="I148" s="50">
        <v>4528.59</v>
      </c>
      <c r="J148" s="64">
        <f t="shared" si="134"/>
        <v>1532.474856</v>
      </c>
      <c r="K148" s="65">
        <v>0.3384</v>
      </c>
      <c r="L148" s="66">
        <v>68.6666666666667</v>
      </c>
      <c r="M148" s="67">
        <v>5171.54866666667</v>
      </c>
      <c r="N148" s="67">
        <f t="shared" si="135"/>
        <v>1656.44703793333</v>
      </c>
      <c r="O148" s="68">
        <v>0.3203</v>
      </c>
      <c r="P148" s="69">
        <f t="shared" ref="P148:R148" si="155">(H148-L148)/L148</f>
        <v>-0.0970873786407771</v>
      </c>
      <c r="Q148" s="69">
        <f t="shared" si="155"/>
        <v>-0.124326136735573</v>
      </c>
      <c r="R148" s="69">
        <f t="shared" si="155"/>
        <v>-0.0748422250119195</v>
      </c>
      <c r="S148" s="69">
        <f t="shared" si="137"/>
        <v>0.0181</v>
      </c>
      <c r="T148" s="38"/>
    </row>
    <row r="149" s="34" customFormat="1" spans="1:20">
      <c r="A149" s="47">
        <v>148</v>
      </c>
      <c r="B149" s="77">
        <v>748</v>
      </c>
      <c r="C149" s="79" t="s">
        <v>87</v>
      </c>
      <c r="D149" s="80" t="s">
        <v>72</v>
      </c>
      <c r="E149" s="48" t="s">
        <v>21</v>
      </c>
      <c r="F149" s="77">
        <v>7.15</v>
      </c>
      <c r="G149" s="81" t="s">
        <v>29</v>
      </c>
      <c r="H149" s="50">
        <v>54</v>
      </c>
      <c r="I149" s="50">
        <v>4225.05</v>
      </c>
      <c r="J149" s="64">
        <f t="shared" si="134"/>
        <v>1621.996695</v>
      </c>
      <c r="K149" s="65">
        <v>0.3839</v>
      </c>
      <c r="L149" s="66">
        <v>68.6666666666667</v>
      </c>
      <c r="M149" s="67">
        <v>5171.54866666667</v>
      </c>
      <c r="N149" s="67">
        <f t="shared" si="135"/>
        <v>1656.44703793333</v>
      </c>
      <c r="O149" s="68">
        <v>0.3203</v>
      </c>
      <c r="P149" s="69">
        <f t="shared" ref="P149:R149" si="156">(H149-L149)/L149</f>
        <v>-0.213592233009709</v>
      </c>
      <c r="Q149" s="69">
        <f t="shared" si="156"/>
        <v>-0.183020353799887</v>
      </c>
      <c r="R149" s="69">
        <f t="shared" si="156"/>
        <v>-0.0207977328247792</v>
      </c>
      <c r="S149" s="69">
        <f t="shared" si="137"/>
        <v>0.0636</v>
      </c>
      <c r="T149" s="38"/>
    </row>
    <row r="150" s="34" customFormat="1" spans="1:21">
      <c r="A150" s="47">
        <v>149</v>
      </c>
      <c r="B150" s="77">
        <v>748</v>
      </c>
      <c r="C150" s="79" t="s">
        <v>87</v>
      </c>
      <c r="D150" s="80" t="s">
        <v>72</v>
      </c>
      <c r="E150" s="48" t="s">
        <v>21</v>
      </c>
      <c r="F150" s="83">
        <v>7.22</v>
      </c>
      <c r="G150" s="81" t="s">
        <v>29</v>
      </c>
      <c r="H150" s="50">
        <v>104</v>
      </c>
      <c r="I150" s="50">
        <v>7490.75</v>
      </c>
      <c r="J150" s="64">
        <f t="shared" si="134"/>
        <v>1907.14495</v>
      </c>
      <c r="K150" s="65">
        <v>0.2546</v>
      </c>
      <c r="L150" s="66">
        <v>68.6666666666667</v>
      </c>
      <c r="M150" s="67">
        <v>5171.54866666667</v>
      </c>
      <c r="N150" s="67">
        <f t="shared" si="135"/>
        <v>1656.44703793333</v>
      </c>
      <c r="O150" s="68">
        <v>0.3203</v>
      </c>
      <c r="P150" s="69">
        <f t="shared" ref="P150:R150" si="157">(H150-L150)/L150</f>
        <v>0.514563106796116</v>
      </c>
      <c r="Q150" s="75">
        <f t="shared" si="157"/>
        <v>0.448453931852521</v>
      </c>
      <c r="R150" s="69">
        <f t="shared" si="157"/>
        <v>0.151346771931476</v>
      </c>
      <c r="S150" s="69">
        <f t="shared" si="137"/>
        <v>-0.0657</v>
      </c>
      <c r="T150" s="39">
        <v>0</v>
      </c>
      <c r="U150" s="76" t="s">
        <v>26</v>
      </c>
    </row>
    <row r="151" s="34" customFormat="1" spans="1:20">
      <c r="A151" s="47">
        <v>150</v>
      </c>
      <c r="B151" s="77">
        <v>748</v>
      </c>
      <c r="C151" s="79" t="s">
        <v>87</v>
      </c>
      <c r="D151" s="80" t="s">
        <v>72</v>
      </c>
      <c r="E151" s="48" t="s">
        <v>21</v>
      </c>
      <c r="F151" s="77">
        <v>7.29</v>
      </c>
      <c r="G151" s="81" t="s">
        <v>29</v>
      </c>
      <c r="H151" s="50">
        <v>87</v>
      </c>
      <c r="I151" s="50">
        <v>6048.31</v>
      </c>
      <c r="J151" s="64">
        <f t="shared" si="134"/>
        <v>2090.900767</v>
      </c>
      <c r="K151" s="65">
        <v>0.3457</v>
      </c>
      <c r="L151" s="66">
        <v>68.6666666666667</v>
      </c>
      <c r="M151" s="67">
        <v>5171.54866666667</v>
      </c>
      <c r="N151" s="67">
        <f t="shared" si="135"/>
        <v>1656.44703793333</v>
      </c>
      <c r="O151" s="68">
        <v>0.3203</v>
      </c>
      <c r="P151" s="69">
        <f t="shared" ref="P151:R151" si="158">(H151-L151)/L151</f>
        <v>0.266990291262135</v>
      </c>
      <c r="Q151" s="69">
        <f t="shared" si="158"/>
        <v>0.169535547249998</v>
      </c>
      <c r="R151" s="69">
        <f t="shared" si="158"/>
        <v>0.262280482935761</v>
      </c>
      <c r="S151" s="69">
        <f t="shared" si="137"/>
        <v>0.0254</v>
      </c>
      <c r="T151" s="38"/>
    </row>
    <row r="152" s="34" customFormat="1" spans="1:20">
      <c r="A152" s="47">
        <v>151</v>
      </c>
      <c r="B152" s="77">
        <v>549</v>
      </c>
      <c r="C152" s="79" t="s">
        <v>90</v>
      </c>
      <c r="D152" s="80" t="s">
        <v>72</v>
      </c>
      <c r="E152" s="48" t="s">
        <v>28</v>
      </c>
      <c r="F152" s="77">
        <v>7.1</v>
      </c>
      <c r="G152" s="84" t="s">
        <v>29</v>
      </c>
      <c r="H152" s="50">
        <v>43</v>
      </c>
      <c r="I152" s="50">
        <v>3176.73</v>
      </c>
      <c r="J152" s="64">
        <f t="shared" si="134"/>
        <v>961.596171</v>
      </c>
      <c r="K152" s="65">
        <v>0.3027</v>
      </c>
      <c r="L152" s="66">
        <v>45.9666666666667</v>
      </c>
      <c r="M152" s="67">
        <v>3889.59633333333</v>
      </c>
      <c r="N152" s="67">
        <f t="shared" si="135"/>
        <v>1102.31160086667</v>
      </c>
      <c r="O152" s="68">
        <v>0.2834</v>
      </c>
      <c r="P152" s="69">
        <f t="shared" ref="P152:R152" si="159">(H152-L152)/L152</f>
        <v>-0.0645395213923139</v>
      </c>
      <c r="Q152" s="69">
        <f t="shared" si="159"/>
        <v>-0.18327514534713</v>
      </c>
      <c r="R152" s="69">
        <f t="shared" si="159"/>
        <v>-0.127654857080368</v>
      </c>
      <c r="S152" s="69">
        <f t="shared" si="137"/>
        <v>0.0193</v>
      </c>
      <c r="T152" s="38"/>
    </row>
    <row r="153" s="34" customFormat="1" spans="1:20">
      <c r="A153" s="47">
        <v>152</v>
      </c>
      <c r="B153" s="77">
        <v>117637</v>
      </c>
      <c r="C153" s="79" t="s">
        <v>88</v>
      </c>
      <c r="D153" s="80" t="s">
        <v>72</v>
      </c>
      <c r="E153" s="48" t="s">
        <v>28</v>
      </c>
      <c r="F153" s="77">
        <v>7.14</v>
      </c>
      <c r="G153" s="81" t="s">
        <v>89</v>
      </c>
      <c r="H153" s="50">
        <v>40</v>
      </c>
      <c r="I153" s="50">
        <v>1425.12</v>
      </c>
      <c r="J153" s="64">
        <f t="shared" si="134"/>
        <v>512.188128</v>
      </c>
      <c r="K153" s="65">
        <v>0.3594</v>
      </c>
      <c r="L153" s="66">
        <v>32.5333333333333</v>
      </c>
      <c r="M153" s="67">
        <v>1897.524</v>
      </c>
      <c r="N153" s="67">
        <f t="shared" si="135"/>
        <v>551.7999792</v>
      </c>
      <c r="O153" s="68">
        <v>0.2908</v>
      </c>
      <c r="P153" s="69">
        <f t="shared" ref="P153:R153" si="160">(H153-L153)/L153</f>
        <v>0.229508196721313</v>
      </c>
      <c r="Q153" s="69">
        <f t="shared" si="160"/>
        <v>-0.248958115944779</v>
      </c>
      <c r="R153" s="69">
        <f t="shared" si="160"/>
        <v>-0.0717866123471574</v>
      </c>
      <c r="S153" s="69">
        <f t="shared" si="137"/>
        <v>0.0686</v>
      </c>
      <c r="T153" s="38"/>
    </row>
    <row r="154" s="34" customFormat="1" spans="1:20">
      <c r="A154" s="47">
        <v>153</v>
      </c>
      <c r="B154" s="77">
        <v>117637</v>
      </c>
      <c r="C154" s="79" t="s">
        <v>88</v>
      </c>
      <c r="D154" s="80" t="s">
        <v>72</v>
      </c>
      <c r="E154" s="48" t="s">
        <v>28</v>
      </c>
      <c r="F154" s="77">
        <v>7.21</v>
      </c>
      <c r="G154" s="81" t="s">
        <v>89</v>
      </c>
      <c r="H154" s="50">
        <v>33</v>
      </c>
      <c r="I154" s="50">
        <v>1348.53</v>
      </c>
      <c r="J154" s="64">
        <f t="shared" si="134"/>
        <v>413.594151</v>
      </c>
      <c r="K154" s="65">
        <v>0.3067</v>
      </c>
      <c r="L154" s="66">
        <v>32.5333333333333</v>
      </c>
      <c r="M154" s="67">
        <v>1897.524</v>
      </c>
      <c r="N154" s="67">
        <f t="shared" si="135"/>
        <v>551.7999792</v>
      </c>
      <c r="O154" s="68">
        <v>0.2908</v>
      </c>
      <c r="P154" s="69">
        <f t="shared" ref="P154:R154" si="161">(H154-L154)/L154</f>
        <v>0.0143442622950829</v>
      </c>
      <c r="Q154" s="69">
        <f t="shared" si="161"/>
        <v>-0.289321241786665</v>
      </c>
      <c r="R154" s="69">
        <f t="shared" si="161"/>
        <v>-0.250463634305262</v>
      </c>
      <c r="S154" s="69">
        <f t="shared" si="137"/>
        <v>0.0159</v>
      </c>
      <c r="T154" s="38"/>
    </row>
    <row r="155" s="34" customFormat="1" spans="1:20">
      <c r="A155" s="47">
        <v>154</v>
      </c>
      <c r="B155" s="77">
        <v>117637</v>
      </c>
      <c r="C155" s="79" t="s">
        <v>88</v>
      </c>
      <c r="D155" s="80" t="s">
        <v>72</v>
      </c>
      <c r="E155" s="48" t="s">
        <v>28</v>
      </c>
      <c r="F155" s="77">
        <v>7.28</v>
      </c>
      <c r="G155" s="81" t="s">
        <v>89</v>
      </c>
      <c r="H155" s="50">
        <v>46</v>
      </c>
      <c r="I155" s="50">
        <v>1698.13</v>
      </c>
      <c r="J155" s="64">
        <f t="shared" si="134"/>
        <v>671.780228</v>
      </c>
      <c r="K155" s="65">
        <v>0.3956</v>
      </c>
      <c r="L155" s="66">
        <v>32.5333333333333</v>
      </c>
      <c r="M155" s="67">
        <v>1897.524</v>
      </c>
      <c r="N155" s="67">
        <f t="shared" si="135"/>
        <v>551.7999792</v>
      </c>
      <c r="O155" s="68">
        <v>0.2908</v>
      </c>
      <c r="P155" s="69">
        <f t="shared" ref="P155:R155" si="162">(H155-L155)/L155</f>
        <v>0.413934426229509</v>
      </c>
      <c r="Q155" s="69">
        <f t="shared" si="162"/>
        <v>-0.105081147853729</v>
      </c>
      <c r="R155" s="69">
        <f t="shared" si="162"/>
        <v>0.217434311929384</v>
      </c>
      <c r="S155" s="69">
        <f t="shared" si="137"/>
        <v>0.1048</v>
      </c>
      <c r="T155" s="38"/>
    </row>
    <row r="156" s="34" customFormat="1" spans="1:20">
      <c r="A156" s="47">
        <v>155</v>
      </c>
      <c r="B156" s="77">
        <v>117637</v>
      </c>
      <c r="C156" s="79" t="s">
        <v>88</v>
      </c>
      <c r="D156" s="80" t="s">
        <v>72</v>
      </c>
      <c r="E156" s="48" t="s">
        <v>28</v>
      </c>
      <c r="F156" s="77">
        <v>7.1</v>
      </c>
      <c r="G156" s="81" t="s">
        <v>89</v>
      </c>
      <c r="H156" s="50">
        <v>39</v>
      </c>
      <c r="I156" s="50">
        <v>3963.65</v>
      </c>
      <c r="J156" s="64">
        <f t="shared" si="134"/>
        <v>894.595805</v>
      </c>
      <c r="K156" s="65">
        <v>0.2257</v>
      </c>
      <c r="L156" s="66">
        <v>32.5333333333333</v>
      </c>
      <c r="M156" s="67">
        <v>1897.524</v>
      </c>
      <c r="N156" s="67">
        <f t="shared" si="135"/>
        <v>551.7999792</v>
      </c>
      <c r="O156" s="68">
        <v>0.2908</v>
      </c>
      <c r="P156" s="69">
        <f t="shared" ref="P156:R156" si="163">(H156-L156)/L156</f>
        <v>0.19877049180328</v>
      </c>
      <c r="Q156" s="75">
        <f t="shared" si="163"/>
        <v>1.08885368511808</v>
      </c>
      <c r="R156" s="69">
        <f t="shared" si="163"/>
        <v>0.621232038277685</v>
      </c>
      <c r="S156" s="69">
        <f t="shared" si="137"/>
        <v>-0.0651</v>
      </c>
      <c r="T156" s="39">
        <f>(J156-N156)*0.3</f>
        <v>102.83874774</v>
      </c>
    </row>
    <row r="157" s="34" customFormat="1" spans="1:20">
      <c r="A157" s="47">
        <v>156</v>
      </c>
      <c r="B157" s="77">
        <v>117637</v>
      </c>
      <c r="C157" s="79" t="s">
        <v>88</v>
      </c>
      <c r="D157" s="80" t="s">
        <v>72</v>
      </c>
      <c r="E157" s="48" t="s">
        <v>28</v>
      </c>
      <c r="F157" s="77">
        <v>7.8</v>
      </c>
      <c r="G157" s="81" t="s">
        <v>89</v>
      </c>
      <c r="H157" s="50">
        <v>48</v>
      </c>
      <c r="I157" s="50">
        <v>2023.97</v>
      </c>
      <c r="J157" s="64">
        <f t="shared" si="134"/>
        <v>618.120438</v>
      </c>
      <c r="K157" s="65">
        <v>0.3054</v>
      </c>
      <c r="L157" s="66">
        <v>32.5333333333333</v>
      </c>
      <c r="M157" s="67">
        <v>1897.524</v>
      </c>
      <c r="N157" s="67">
        <f t="shared" si="135"/>
        <v>551.7999792</v>
      </c>
      <c r="O157" s="68">
        <v>0.2908</v>
      </c>
      <c r="P157" s="69">
        <f t="shared" ref="P157:R157" si="164">(H157-L157)/L157</f>
        <v>0.475409836065575</v>
      </c>
      <c r="Q157" s="69">
        <f t="shared" si="164"/>
        <v>0.0666373653244966</v>
      </c>
      <c r="R157" s="69">
        <f t="shared" si="164"/>
        <v>0.120189310076002</v>
      </c>
      <c r="S157" s="69">
        <f t="shared" si="137"/>
        <v>0.0146</v>
      </c>
      <c r="T157" s="38"/>
    </row>
    <row r="158" s="34" customFormat="1" spans="1:20">
      <c r="A158" s="47">
        <v>157</v>
      </c>
      <c r="B158" s="77">
        <v>117637</v>
      </c>
      <c r="C158" s="79" t="s">
        <v>88</v>
      </c>
      <c r="D158" s="80" t="s">
        <v>72</v>
      </c>
      <c r="E158" s="48" t="s">
        <v>28</v>
      </c>
      <c r="F158" s="77">
        <v>7.15</v>
      </c>
      <c r="G158" s="81" t="s">
        <v>89</v>
      </c>
      <c r="H158" s="50">
        <v>17</v>
      </c>
      <c r="I158" s="50">
        <v>2072.4</v>
      </c>
      <c r="J158" s="64">
        <f t="shared" si="134"/>
        <v>56.991</v>
      </c>
      <c r="K158" s="65">
        <v>0.0275</v>
      </c>
      <c r="L158" s="66">
        <v>32.5333333333333</v>
      </c>
      <c r="M158" s="67">
        <v>1897.524</v>
      </c>
      <c r="N158" s="67">
        <f t="shared" si="135"/>
        <v>551.7999792</v>
      </c>
      <c r="O158" s="68">
        <v>0.2908</v>
      </c>
      <c r="P158" s="69">
        <f t="shared" ref="P158:R158" si="165">(H158-L158)/L158</f>
        <v>-0.477459016393442</v>
      </c>
      <c r="Q158" s="69">
        <f t="shared" si="165"/>
        <v>0.0921600991608012</v>
      </c>
      <c r="R158" s="69">
        <f t="shared" si="165"/>
        <v>-0.89671800987991</v>
      </c>
      <c r="S158" s="69">
        <f t="shared" si="137"/>
        <v>-0.2633</v>
      </c>
      <c r="T158" s="38"/>
    </row>
    <row r="159" s="34" customFormat="1" spans="1:20">
      <c r="A159" s="47">
        <v>158</v>
      </c>
      <c r="B159" s="77">
        <v>117637</v>
      </c>
      <c r="C159" s="79" t="s">
        <v>88</v>
      </c>
      <c r="D159" s="80" t="s">
        <v>72</v>
      </c>
      <c r="E159" s="48" t="s">
        <v>28</v>
      </c>
      <c r="F159" s="77">
        <v>7.22</v>
      </c>
      <c r="G159" s="81" t="s">
        <v>89</v>
      </c>
      <c r="H159" s="50">
        <v>21</v>
      </c>
      <c r="I159" s="50">
        <v>1347.71</v>
      </c>
      <c r="J159" s="64">
        <f t="shared" si="134"/>
        <v>439.757773</v>
      </c>
      <c r="K159" s="65">
        <v>0.3263</v>
      </c>
      <c r="L159" s="66">
        <v>32.5333333333333</v>
      </c>
      <c r="M159" s="67">
        <v>1897.524</v>
      </c>
      <c r="N159" s="67">
        <f t="shared" si="135"/>
        <v>551.7999792</v>
      </c>
      <c r="O159" s="68">
        <v>0.2908</v>
      </c>
      <c r="P159" s="69">
        <f t="shared" ref="P159:R159" si="166">(H159-L159)/L159</f>
        <v>-0.354508196721311</v>
      </c>
      <c r="Q159" s="69">
        <f t="shared" si="166"/>
        <v>-0.289753383883419</v>
      </c>
      <c r="R159" s="69">
        <f t="shared" si="166"/>
        <v>-0.20304858721169</v>
      </c>
      <c r="S159" s="69">
        <f t="shared" si="137"/>
        <v>0.0355</v>
      </c>
      <c r="T159" s="38"/>
    </row>
    <row r="160" s="34" customFormat="1" spans="1:20">
      <c r="A160" s="47">
        <v>159</v>
      </c>
      <c r="B160" s="77">
        <v>117637</v>
      </c>
      <c r="C160" s="79" t="s">
        <v>88</v>
      </c>
      <c r="D160" s="80" t="s">
        <v>72</v>
      </c>
      <c r="E160" s="48" t="s">
        <v>28</v>
      </c>
      <c r="F160" s="77">
        <v>7.29</v>
      </c>
      <c r="G160" s="81" t="s">
        <v>89</v>
      </c>
      <c r="H160" s="50">
        <v>35</v>
      </c>
      <c r="I160" s="50">
        <v>1327.57</v>
      </c>
      <c r="J160" s="64">
        <f t="shared" si="134"/>
        <v>494.254311</v>
      </c>
      <c r="K160" s="65">
        <v>0.3723</v>
      </c>
      <c r="L160" s="66">
        <v>32.5333333333333</v>
      </c>
      <c r="M160" s="67">
        <v>1897.524</v>
      </c>
      <c r="N160" s="67">
        <f t="shared" si="135"/>
        <v>551.7999792</v>
      </c>
      <c r="O160" s="68">
        <v>0.2908</v>
      </c>
      <c r="P160" s="69">
        <f t="shared" ref="P160:R160" si="167">(H160-L160)/L160</f>
        <v>0.0758196721311485</v>
      </c>
      <c r="Q160" s="69">
        <f t="shared" si="167"/>
        <v>-0.300367215381729</v>
      </c>
      <c r="R160" s="69">
        <f t="shared" si="167"/>
        <v>-0.104287188055769</v>
      </c>
      <c r="S160" s="69">
        <f t="shared" si="137"/>
        <v>0.0815</v>
      </c>
      <c r="T160" s="38"/>
    </row>
    <row r="161" s="34" customFormat="1" spans="1:20">
      <c r="A161" s="47">
        <v>160</v>
      </c>
      <c r="B161" s="77">
        <v>591</v>
      </c>
      <c r="C161" s="79" t="s">
        <v>91</v>
      </c>
      <c r="D161" s="80" t="s">
        <v>72</v>
      </c>
      <c r="E161" s="48" t="s">
        <v>28</v>
      </c>
      <c r="F161" s="77">
        <v>7.7</v>
      </c>
      <c r="G161" s="84" t="s">
        <v>92</v>
      </c>
      <c r="H161" s="50">
        <v>18</v>
      </c>
      <c r="I161" s="50">
        <v>485.65</v>
      </c>
      <c r="J161" s="64">
        <f t="shared" si="134"/>
        <v>171.14306</v>
      </c>
      <c r="K161" s="65">
        <v>0.3524</v>
      </c>
      <c r="L161" s="66">
        <v>16.9333333333333</v>
      </c>
      <c r="M161" s="67">
        <v>885.136666666667</v>
      </c>
      <c r="N161" s="67">
        <f t="shared" si="135"/>
        <v>254.211250666667</v>
      </c>
      <c r="O161" s="68">
        <v>0.2872</v>
      </c>
      <c r="P161" s="69">
        <f t="shared" ref="P161:R161" si="168">(H161-L161)/L161</f>
        <v>0.062992125984254</v>
      </c>
      <c r="Q161" s="69">
        <f t="shared" si="168"/>
        <v>-0.451327666913961</v>
      </c>
      <c r="R161" s="69">
        <f t="shared" si="168"/>
        <v>-0.326768348957102</v>
      </c>
      <c r="S161" s="69">
        <f t="shared" si="137"/>
        <v>0.0652</v>
      </c>
      <c r="T161" s="38"/>
    </row>
    <row r="162" s="34" customFormat="1" spans="1:20">
      <c r="A162" s="47">
        <v>161</v>
      </c>
      <c r="B162" s="77">
        <v>104533</v>
      </c>
      <c r="C162" s="79" t="s">
        <v>75</v>
      </c>
      <c r="D162" s="80" t="s">
        <v>72</v>
      </c>
      <c r="E162" s="48" t="s">
        <v>28</v>
      </c>
      <c r="F162" s="85">
        <v>7.1</v>
      </c>
      <c r="G162" s="81" t="s">
        <v>76</v>
      </c>
      <c r="H162" s="50">
        <v>63</v>
      </c>
      <c r="I162" s="50">
        <v>4268.31</v>
      </c>
      <c r="J162" s="64">
        <f t="shared" si="134"/>
        <v>1111.041093</v>
      </c>
      <c r="K162" s="65">
        <v>0.2603</v>
      </c>
      <c r="L162" s="66">
        <v>60.6</v>
      </c>
      <c r="M162" s="67">
        <v>3491.78733333333</v>
      </c>
      <c r="N162" s="67">
        <f t="shared" si="135"/>
        <v>1151.94064126667</v>
      </c>
      <c r="O162" s="68">
        <v>0.3299</v>
      </c>
      <c r="P162" s="69">
        <f t="shared" ref="P162:R162" si="169">(H162-L162)/L162</f>
        <v>0.0396039603960396</v>
      </c>
      <c r="Q162" s="69">
        <f t="shared" si="169"/>
        <v>0.222385441190482</v>
      </c>
      <c r="R162" s="69">
        <f t="shared" si="169"/>
        <v>-0.0355049095426414</v>
      </c>
      <c r="S162" s="69">
        <f t="shared" si="137"/>
        <v>-0.0696</v>
      </c>
      <c r="T162" s="38"/>
    </row>
    <row r="163" s="34" customFormat="1" spans="1:21">
      <c r="A163" s="47">
        <v>162</v>
      </c>
      <c r="B163" s="77">
        <v>104533</v>
      </c>
      <c r="C163" s="79" t="s">
        <v>75</v>
      </c>
      <c r="D163" s="80" t="s">
        <v>72</v>
      </c>
      <c r="E163" s="48" t="s">
        <v>28</v>
      </c>
      <c r="F163" s="83">
        <v>7.17</v>
      </c>
      <c r="G163" s="81" t="s">
        <v>76</v>
      </c>
      <c r="H163" s="50">
        <v>87</v>
      </c>
      <c r="I163" s="50">
        <v>7843.08</v>
      </c>
      <c r="J163" s="64">
        <f t="shared" si="134"/>
        <v>1751.359764</v>
      </c>
      <c r="K163" s="65">
        <v>0.2233</v>
      </c>
      <c r="L163" s="66">
        <v>60.6</v>
      </c>
      <c r="M163" s="67">
        <v>3491.78733333333</v>
      </c>
      <c r="N163" s="67">
        <f t="shared" si="135"/>
        <v>1151.94064126667</v>
      </c>
      <c r="O163" s="68">
        <v>0.3299</v>
      </c>
      <c r="P163" s="69">
        <f t="shared" ref="P163:R163" si="170">(H163-L163)/L163</f>
        <v>0.435643564356436</v>
      </c>
      <c r="Q163" s="75">
        <f t="shared" si="170"/>
        <v>1.24615053875943</v>
      </c>
      <c r="R163" s="69">
        <f t="shared" si="170"/>
        <v>0.520355911806547</v>
      </c>
      <c r="S163" s="69">
        <f t="shared" si="137"/>
        <v>-0.1066</v>
      </c>
      <c r="T163" s="39">
        <v>0</v>
      </c>
      <c r="U163" s="76" t="s">
        <v>26</v>
      </c>
    </row>
    <row r="164" s="34" customFormat="1" spans="1:20">
      <c r="A164" s="47">
        <v>163</v>
      </c>
      <c r="B164" s="77">
        <v>104533</v>
      </c>
      <c r="C164" s="79" t="s">
        <v>75</v>
      </c>
      <c r="D164" s="80" t="s">
        <v>72</v>
      </c>
      <c r="E164" s="48" t="s">
        <v>28</v>
      </c>
      <c r="F164" s="77">
        <v>7.24</v>
      </c>
      <c r="G164" s="81" t="s">
        <v>76</v>
      </c>
      <c r="H164" s="50">
        <v>42</v>
      </c>
      <c r="I164" s="50">
        <v>1677.25</v>
      </c>
      <c r="J164" s="64">
        <f t="shared" si="134"/>
        <v>612.19625</v>
      </c>
      <c r="K164" s="65">
        <v>0.365</v>
      </c>
      <c r="L164" s="66">
        <v>60.6</v>
      </c>
      <c r="M164" s="67">
        <v>3491.78733333333</v>
      </c>
      <c r="N164" s="67">
        <f t="shared" si="135"/>
        <v>1151.94064126667</v>
      </c>
      <c r="O164" s="68">
        <v>0.3299</v>
      </c>
      <c r="P164" s="69">
        <f t="shared" ref="P164:R164" si="171">(H164-L164)/L164</f>
        <v>-0.306930693069307</v>
      </c>
      <c r="Q164" s="69">
        <f t="shared" si="171"/>
        <v>-0.519658604638197</v>
      </c>
      <c r="R164" s="69">
        <f t="shared" si="171"/>
        <v>-0.46855226036054</v>
      </c>
      <c r="S164" s="69">
        <f t="shared" si="137"/>
        <v>0.0351</v>
      </c>
      <c r="T164" s="38"/>
    </row>
    <row r="165" s="34" customFormat="1" spans="1:20">
      <c r="A165" s="47">
        <v>164</v>
      </c>
      <c r="B165" s="77">
        <v>104533</v>
      </c>
      <c r="C165" s="79" t="s">
        <v>75</v>
      </c>
      <c r="D165" s="80" t="s">
        <v>72</v>
      </c>
      <c r="E165" s="48" t="s">
        <v>28</v>
      </c>
      <c r="F165" s="77">
        <v>7.31</v>
      </c>
      <c r="G165" s="81" t="s">
        <v>76</v>
      </c>
      <c r="H165" s="50">
        <v>52</v>
      </c>
      <c r="I165" s="50">
        <v>2900.56</v>
      </c>
      <c r="J165" s="64">
        <f t="shared" si="134"/>
        <v>957.764912</v>
      </c>
      <c r="K165" s="65">
        <v>0.3302</v>
      </c>
      <c r="L165" s="66">
        <v>60.6</v>
      </c>
      <c r="M165" s="67">
        <v>3491.78733333333</v>
      </c>
      <c r="N165" s="67">
        <f t="shared" si="135"/>
        <v>1151.94064126667</v>
      </c>
      <c r="O165" s="68">
        <v>0.3299</v>
      </c>
      <c r="P165" s="69">
        <f t="shared" ref="P165:R165" si="172">(H165-L165)/L165</f>
        <v>-0.141914191419142</v>
      </c>
      <c r="Q165" s="69">
        <f t="shared" si="172"/>
        <v>-0.169319399176849</v>
      </c>
      <c r="R165" s="69">
        <f t="shared" si="172"/>
        <v>-0.168564006087285</v>
      </c>
      <c r="S165" s="69">
        <f t="shared" si="137"/>
        <v>0.000300000000000022</v>
      </c>
      <c r="T165" s="38"/>
    </row>
    <row r="166" s="34" customFormat="1" spans="1:20">
      <c r="A166" s="47">
        <v>165</v>
      </c>
      <c r="B166" s="77">
        <v>721</v>
      </c>
      <c r="C166" s="79" t="s">
        <v>93</v>
      </c>
      <c r="D166" s="80" t="s">
        <v>72</v>
      </c>
      <c r="E166" s="48" t="s">
        <v>21</v>
      </c>
      <c r="F166" s="77">
        <v>7.3</v>
      </c>
      <c r="G166" s="81" t="s">
        <v>84</v>
      </c>
      <c r="H166" s="50">
        <v>71</v>
      </c>
      <c r="I166" s="50">
        <v>5556.21</v>
      </c>
      <c r="J166" s="64">
        <f t="shared" si="134"/>
        <v>1849.106688</v>
      </c>
      <c r="K166" s="65">
        <v>0.3328</v>
      </c>
      <c r="L166" s="66">
        <v>78</v>
      </c>
      <c r="M166" s="67">
        <v>5445.843</v>
      </c>
      <c r="N166" s="67">
        <f t="shared" si="135"/>
        <v>1735.0455798</v>
      </c>
      <c r="O166" s="68">
        <v>0.3186</v>
      </c>
      <c r="P166" s="69">
        <f t="shared" ref="P166:R166" si="173">(H166-L166)/L166</f>
        <v>-0.0897435897435897</v>
      </c>
      <c r="Q166" s="69">
        <f t="shared" si="173"/>
        <v>0.0202662838425566</v>
      </c>
      <c r="R166" s="69">
        <f t="shared" si="173"/>
        <v>0.0657395457087346</v>
      </c>
      <c r="S166" s="69">
        <f t="shared" si="137"/>
        <v>0.0142</v>
      </c>
      <c r="T166" s="38"/>
    </row>
    <row r="167" s="34" customFormat="1" spans="1:20">
      <c r="A167" s="47">
        <v>166</v>
      </c>
      <c r="B167" s="51">
        <v>754</v>
      </c>
      <c r="C167" s="52" t="s">
        <v>54</v>
      </c>
      <c r="D167" s="51" t="s">
        <v>50</v>
      </c>
      <c r="E167" s="48" t="s">
        <v>21</v>
      </c>
      <c r="F167" s="47">
        <v>7.12</v>
      </c>
      <c r="G167" s="47" t="s">
        <v>55</v>
      </c>
      <c r="H167" s="50">
        <v>49</v>
      </c>
      <c r="I167" s="50">
        <v>3573</v>
      </c>
      <c r="J167" s="64">
        <f t="shared" si="134"/>
        <v>984.7188</v>
      </c>
      <c r="K167" s="65">
        <v>0.2756</v>
      </c>
      <c r="L167" s="66">
        <v>59.0666666666667</v>
      </c>
      <c r="M167" s="67">
        <v>5268.147</v>
      </c>
      <c r="N167" s="67">
        <f t="shared" si="135"/>
        <v>1304.9200119</v>
      </c>
      <c r="O167" s="68">
        <v>0.2477</v>
      </c>
      <c r="P167" s="69">
        <f t="shared" ref="P167:R167" si="174">(H167-L167)/L167</f>
        <v>-0.170428893905192</v>
      </c>
      <c r="Q167" s="69">
        <f t="shared" si="174"/>
        <v>-0.321772911803714</v>
      </c>
      <c r="R167" s="69">
        <f t="shared" si="174"/>
        <v>-0.245379953545028</v>
      </c>
      <c r="S167" s="69">
        <f t="shared" si="137"/>
        <v>0.0279</v>
      </c>
      <c r="T167" s="38"/>
    </row>
    <row r="168" s="34" customFormat="1" spans="1:20">
      <c r="A168" s="47">
        <v>167</v>
      </c>
      <c r="B168" s="51">
        <v>754</v>
      </c>
      <c r="C168" s="52" t="s">
        <v>54</v>
      </c>
      <c r="D168" s="51" t="s">
        <v>50</v>
      </c>
      <c r="E168" s="48" t="s">
        <v>21</v>
      </c>
      <c r="F168" s="47">
        <v>7.19</v>
      </c>
      <c r="G168" s="47" t="s">
        <v>55</v>
      </c>
      <c r="H168" s="50">
        <v>58</v>
      </c>
      <c r="I168" s="50">
        <v>4749.3</v>
      </c>
      <c r="J168" s="64">
        <f t="shared" si="134"/>
        <v>1293.70932</v>
      </c>
      <c r="K168" s="65">
        <v>0.2724</v>
      </c>
      <c r="L168" s="66">
        <v>59.0666666666667</v>
      </c>
      <c r="M168" s="67">
        <v>5268.147</v>
      </c>
      <c r="N168" s="67">
        <f t="shared" si="135"/>
        <v>1304.9200119</v>
      </c>
      <c r="O168" s="68">
        <v>0.2477</v>
      </c>
      <c r="P168" s="69">
        <f t="shared" ref="P168:R168" si="175">(H168-L168)/L168</f>
        <v>-0.0180586907449215</v>
      </c>
      <c r="Q168" s="69">
        <f t="shared" si="175"/>
        <v>-0.098487570677128</v>
      </c>
      <c r="R168" s="69">
        <f t="shared" si="175"/>
        <v>-0.00859109508457683</v>
      </c>
      <c r="S168" s="69">
        <f t="shared" si="137"/>
        <v>0.0247</v>
      </c>
      <c r="T168" s="38"/>
    </row>
    <row r="169" s="34" customFormat="1" spans="1:20">
      <c r="A169" s="47">
        <v>168</v>
      </c>
      <c r="B169" s="51">
        <v>754</v>
      </c>
      <c r="C169" s="52" t="s">
        <v>54</v>
      </c>
      <c r="D169" s="51" t="s">
        <v>50</v>
      </c>
      <c r="E169" s="48" t="s">
        <v>21</v>
      </c>
      <c r="F169" s="47">
        <v>7.26</v>
      </c>
      <c r="G169" s="47" t="s">
        <v>55</v>
      </c>
      <c r="H169" s="50">
        <v>57</v>
      </c>
      <c r="I169" s="50">
        <v>2018.02</v>
      </c>
      <c r="J169" s="64">
        <f t="shared" si="134"/>
        <v>843.53236</v>
      </c>
      <c r="K169" s="65">
        <v>0.418</v>
      </c>
      <c r="L169" s="66">
        <v>59.0666666666667</v>
      </c>
      <c r="M169" s="67">
        <v>5268.147</v>
      </c>
      <c r="N169" s="67">
        <f t="shared" si="135"/>
        <v>1304.9200119</v>
      </c>
      <c r="O169" s="68">
        <v>0.2477</v>
      </c>
      <c r="P169" s="69">
        <f t="shared" ref="P169:R169" si="176">(H169-L169)/L169</f>
        <v>-0.0349887133182849</v>
      </c>
      <c r="Q169" s="69">
        <f t="shared" si="176"/>
        <v>-0.616939314715402</v>
      </c>
      <c r="R169" s="69">
        <f t="shared" si="176"/>
        <v>-0.353575428143068</v>
      </c>
      <c r="S169" s="69">
        <f t="shared" si="137"/>
        <v>0.1703</v>
      </c>
      <c r="T169" s="38"/>
    </row>
    <row r="170" s="34" customFormat="1" spans="1:20">
      <c r="A170" s="47">
        <v>169</v>
      </c>
      <c r="B170" s="77">
        <v>102564</v>
      </c>
      <c r="C170" s="79" t="s">
        <v>94</v>
      </c>
      <c r="D170" s="80" t="s">
        <v>72</v>
      </c>
      <c r="E170" s="48" t="s">
        <v>28</v>
      </c>
      <c r="F170" s="77">
        <v>7.5</v>
      </c>
      <c r="G170" s="86" t="s">
        <v>22</v>
      </c>
      <c r="H170" s="50">
        <v>67</v>
      </c>
      <c r="I170" s="50">
        <v>3994.92</v>
      </c>
      <c r="J170" s="64">
        <f t="shared" si="134"/>
        <v>1467.334116</v>
      </c>
      <c r="K170" s="65">
        <v>0.3673</v>
      </c>
      <c r="L170" s="66">
        <v>52.9333333333333</v>
      </c>
      <c r="M170" s="67">
        <v>3720.98433333333</v>
      </c>
      <c r="N170" s="67">
        <f t="shared" si="135"/>
        <v>1060.85263343333</v>
      </c>
      <c r="O170" s="68">
        <v>0.2851</v>
      </c>
      <c r="P170" s="69">
        <f t="shared" ref="P170:R170" si="177">(H170-L170)/L170</f>
        <v>0.26574307304786</v>
      </c>
      <c r="Q170" s="69">
        <f t="shared" si="177"/>
        <v>0.0736191400250463</v>
      </c>
      <c r="R170" s="69">
        <f t="shared" si="177"/>
        <v>0.383164889972639</v>
      </c>
      <c r="S170" s="69">
        <f t="shared" si="137"/>
        <v>0.0821999999999999</v>
      </c>
      <c r="T170" s="38"/>
    </row>
    <row r="171" s="34" customFormat="1" spans="1:20">
      <c r="A171" s="47">
        <v>170</v>
      </c>
      <c r="B171" s="77">
        <v>732</v>
      </c>
      <c r="C171" s="79" t="s">
        <v>81</v>
      </c>
      <c r="D171" s="80" t="s">
        <v>72</v>
      </c>
      <c r="E171" s="48" t="s">
        <v>28</v>
      </c>
      <c r="F171" s="77">
        <v>7.9</v>
      </c>
      <c r="G171" s="81" t="s">
        <v>82</v>
      </c>
      <c r="H171" s="50">
        <v>56</v>
      </c>
      <c r="I171" s="50">
        <v>4788.21</v>
      </c>
      <c r="J171" s="64">
        <f t="shared" si="134"/>
        <v>1499.667372</v>
      </c>
      <c r="K171" s="65">
        <v>0.3132</v>
      </c>
      <c r="L171" s="66">
        <v>53.2666666666667</v>
      </c>
      <c r="M171" s="67">
        <v>3541.17033333333</v>
      </c>
      <c r="N171" s="67">
        <f t="shared" si="135"/>
        <v>1051.727589</v>
      </c>
      <c r="O171" s="68">
        <v>0.297</v>
      </c>
      <c r="P171" s="69">
        <f t="shared" ref="P171:R171" si="178">(H171-L171)/L171</f>
        <v>0.0513141426783473</v>
      </c>
      <c r="Q171" s="69">
        <f t="shared" si="178"/>
        <v>0.352154669016676</v>
      </c>
      <c r="R171" s="69">
        <f t="shared" si="178"/>
        <v>0.425908560053949</v>
      </c>
      <c r="S171" s="69">
        <f t="shared" si="137"/>
        <v>0.0162</v>
      </c>
      <c r="T171" s="38"/>
    </row>
    <row r="172" s="34" customFormat="1" spans="1:20">
      <c r="A172" s="47">
        <v>171</v>
      </c>
      <c r="B172" s="77">
        <v>732</v>
      </c>
      <c r="C172" s="79" t="s">
        <v>81</v>
      </c>
      <c r="D172" s="80" t="s">
        <v>72</v>
      </c>
      <c r="E172" s="48" t="s">
        <v>28</v>
      </c>
      <c r="F172" s="77">
        <v>7.16</v>
      </c>
      <c r="G172" s="81" t="s">
        <v>82</v>
      </c>
      <c r="H172" s="50">
        <v>69</v>
      </c>
      <c r="I172" s="50">
        <v>4338.8</v>
      </c>
      <c r="J172" s="64">
        <f t="shared" si="134"/>
        <v>1521.18328</v>
      </c>
      <c r="K172" s="65">
        <v>0.3506</v>
      </c>
      <c r="L172" s="66">
        <v>53.2666666666667</v>
      </c>
      <c r="M172" s="67">
        <v>3541.17033333333</v>
      </c>
      <c r="N172" s="67">
        <f t="shared" si="135"/>
        <v>1051.727589</v>
      </c>
      <c r="O172" s="68">
        <v>0.297</v>
      </c>
      <c r="P172" s="69">
        <f t="shared" ref="P172:R172" si="179">(H172-L172)/L172</f>
        <v>0.295369211514392</v>
      </c>
      <c r="Q172" s="69">
        <f t="shared" si="179"/>
        <v>0.225244648402963</v>
      </c>
      <c r="R172" s="69">
        <f t="shared" si="179"/>
        <v>0.446366241515417</v>
      </c>
      <c r="S172" s="69">
        <f t="shared" si="137"/>
        <v>0.0536</v>
      </c>
      <c r="T172" s="38"/>
    </row>
    <row r="173" s="34" customFormat="1" spans="1:20">
      <c r="A173" s="47">
        <v>172</v>
      </c>
      <c r="B173" s="77">
        <v>732</v>
      </c>
      <c r="C173" s="79" t="s">
        <v>81</v>
      </c>
      <c r="D173" s="80" t="s">
        <v>72</v>
      </c>
      <c r="E173" s="48" t="s">
        <v>28</v>
      </c>
      <c r="F173" s="77">
        <v>7.23</v>
      </c>
      <c r="G173" s="81" t="s">
        <v>82</v>
      </c>
      <c r="H173" s="50">
        <v>59</v>
      </c>
      <c r="I173" s="50">
        <v>4534.94</v>
      </c>
      <c r="J173" s="64">
        <f t="shared" si="134"/>
        <v>1229.875728</v>
      </c>
      <c r="K173" s="65">
        <v>0.2712</v>
      </c>
      <c r="L173" s="66">
        <v>53.2666666666667</v>
      </c>
      <c r="M173" s="67">
        <v>3541.17033333333</v>
      </c>
      <c r="N173" s="67">
        <f t="shared" si="135"/>
        <v>1051.727589</v>
      </c>
      <c r="O173" s="68">
        <v>0.297</v>
      </c>
      <c r="P173" s="69">
        <f t="shared" ref="P173:R173" si="180">(H173-L173)/L173</f>
        <v>0.107634543178973</v>
      </c>
      <c r="Q173" s="69">
        <f t="shared" si="180"/>
        <v>0.280633116490397</v>
      </c>
      <c r="R173" s="69">
        <f t="shared" si="180"/>
        <v>0.169386199300322</v>
      </c>
      <c r="S173" s="69">
        <f t="shared" si="137"/>
        <v>-0.0258</v>
      </c>
      <c r="T173" s="38"/>
    </row>
    <row r="174" s="34" customFormat="1" spans="1:20">
      <c r="A174" s="47">
        <v>173</v>
      </c>
      <c r="B174" s="77">
        <v>732</v>
      </c>
      <c r="C174" s="79" t="s">
        <v>81</v>
      </c>
      <c r="D174" s="80" t="s">
        <v>72</v>
      </c>
      <c r="E174" s="48" t="s">
        <v>28</v>
      </c>
      <c r="F174" s="85">
        <v>7.3</v>
      </c>
      <c r="G174" s="81" t="s">
        <v>82</v>
      </c>
      <c r="H174" s="50">
        <v>69</v>
      </c>
      <c r="I174" s="50">
        <v>5569.62</v>
      </c>
      <c r="J174" s="64">
        <f t="shared" si="134"/>
        <v>2144.3037</v>
      </c>
      <c r="K174" s="65">
        <v>0.385</v>
      </c>
      <c r="L174" s="66">
        <v>53.2666666666667</v>
      </c>
      <c r="M174" s="67">
        <v>3541.17033333333</v>
      </c>
      <c r="N174" s="67">
        <f t="shared" si="135"/>
        <v>1051.727589</v>
      </c>
      <c r="O174" s="68">
        <v>0.297</v>
      </c>
      <c r="P174" s="69">
        <f t="shared" ref="P174:R174" si="181">(H174-L174)/L174</f>
        <v>0.295369211514392</v>
      </c>
      <c r="Q174" s="75">
        <f t="shared" si="181"/>
        <v>0.572819004941023</v>
      </c>
      <c r="R174" s="69">
        <f t="shared" si="181"/>
        <v>1.03883945084947</v>
      </c>
      <c r="S174" s="69">
        <f t="shared" si="137"/>
        <v>0.088</v>
      </c>
      <c r="T174" s="39">
        <f>(J174-N174)*0.1</f>
        <v>109.2576111</v>
      </c>
    </row>
    <row r="175" s="34" customFormat="1" spans="1:20">
      <c r="A175" s="47">
        <v>174</v>
      </c>
      <c r="B175" s="77">
        <v>308</v>
      </c>
      <c r="C175" s="79" t="s">
        <v>95</v>
      </c>
      <c r="D175" s="80" t="s">
        <v>96</v>
      </c>
      <c r="E175" s="48" t="s">
        <v>28</v>
      </c>
      <c r="F175" s="77">
        <v>7.2</v>
      </c>
      <c r="G175" s="81" t="s">
        <v>97</v>
      </c>
      <c r="H175" s="50">
        <v>64</v>
      </c>
      <c r="I175" s="50">
        <v>3869.14</v>
      </c>
      <c r="J175" s="64">
        <f t="shared" si="134"/>
        <v>1292.679674</v>
      </c>
      <c r="K175" s="65">
        <v>0.3341</v>
      </c>
      <c r="L175" s="66">
        <v>70.2666666666667</v>
      </c>
      <c r="M175" s="67">
        <v>4162.80266666667</v>
      </c>
      <c r="N175" s="67">
        <f t="shared" si="135"/>
        <v>1492.364756</v>
      </c>
      <c r="O175" s="68">
        <v>0.3585</v>
      </c>
      <c r="P175" s="69">
        <f t="shared" ref="P175:R175" si="182">(H175-L175)/L175</f>
        <v>-0.089184060721063</v>
      </c>
      <c r="Q175" s="69">
        <f t="shared" si="182"/>
        <v>-0.0705444601105289</v>
      </c>
      <c r="R175" s="69">
        <f t="shared" si="182"/>
        <v>-0.133804474540942</v>
      </c>
      <c r="S175" s="69">
        <f t="shared" si="137"/>
        <v>-0.0244000000000001</v>
      </c>
      <c r="T175" s="38"/>
    </row>
    <row r="176" s="34" customFormat="1" spans="1:20">
      <c r="A176" s="47">
        <v>175</v>
      </c>
      <c r="B176" s="47">
        <v>110378</v>
      </c>
      <c r="C176" s="78" t="s">
        <v>68</v>
      </c>
      <c r="D176" s="55" t="s">
        <v>50</v>
      </c>
      <c r="E176" s="48" t="s">
        <v>28</v>
      </c>
      <c r="F176" s="47">
        <v>7.13</v>
      </c>
      <c r="G176" s="47" t="s">
        <v>69</v>
      </c>
      <c r="H176" s="50">
        <v>39</v>
      </c>
      <c r="I176" s="50">
        <v>2334.26</v>
      </c>
      <c r="J176" s="64">
        <f t="shared" si="134"/>
        <v>801.584884</v>
      </c>
      <c r="K176" s="65">
        <v>0.3434</v>
      </c>
      <c r="L176" s="66">
        <v>29.6666666666667</v>
      </c>
      <c r="M176" s="67">
        <v>2859.55466666667</v>
      </c>
      <c r="N176" s="67">
        <f t="shared" si="135"/>
        <v>741.482525066667</v>
      </c>
      <c r="O176" s="68">
        <v>0.2593</v>
      </c>
      <c r="P176" s="69">
        <f t="shared" ref="P176:R176" si="183">(H176-L176)/L176</f>
        <v>0.314606741573032</v>
      </c>
      <c r="Q176" s="69">
        <f t="shared" si="183"/>
        <v>-0.183698067671144</v>
      </c>
      <c r="R176" s="69">
        <f t="shared" si="183"/>
        <v>0.0810570133502862</v>
      </c>
      <c r="S176" s="69">
        <f t="shared" si="137"/>
        <v>0.0841000000000001</v>
      </c>
      <c r="T176" s="38"/>
    </row>
    <row r="177" s="34" customFormat="1" spans="1:21">
      <c r="A177" s="47">
        <v>176</v>
      </c>
      <c r="B177" s="47">
        <v>110378</v>
      </c>
      <c r="C177" s="78" t="s">
        <v>68</v>
      </c>
      <c r="D177" s="55" t="s">
        <v>50</v>
      </c>
      <c r="E177" s="48" t="s">
        <v>28</v>
      </c>
      <c r="F177" s="87">
        <v>7.2</v>
      </c>
      <c r="G177" s="47" t="s">
        <v>69</v>
      </c>
      <c r="H177" s="50">
        <v>54</v>
      </c>
      <c r="I177" s="50">
        <v>5639.92</v>
      </c>
      <c r="J177" s="64">
        <f t="shared" si="134"/>
        <v>1840.869888</v>
      </c>
      <c r="K177" s="65">
        <v>0.3264</v>
      </c>
      <c r="L177" s="66">
        <v>29.6666666666667</v>
      </c>
      <c r="M177" s="67">
        <v>2859.55466666667</v>
      </c>
      <c r="N177" s="67">
        <f t="shared" si="135"/>
        <v>741.482525066667</v>
      </c>
      <c r="O177" s="68">
        <v>0.2593</v>
      </c>
      <c r="P177" s="69">
        <f t="shared" ref="P177:R177" si="184">(H177-L177)/L177</f>
        <v>0.820224719101122</v>
      </c>
      <c r="Q177" s="75">
        <f t="shared" si="184"/>
        <v>0.972307109825024</v>
      </c>
      <c r="R177" s="69">
        <f t="shared" si="184"/>
        <v>1.48268816292668</v>
      </c>
      <c r="S177" s="69">
        <f t="shared" si="137"/>
        <v>0.0671</v>
      </c>
      <c r="T177" s="39">
        <v>0</v>
      </c>
      <c r="U177" s="76" t="s">
        <v>26</v>
      </c>
    </row>
    <row r="178" s="34" customFormat="1" spans="1:20">
      <c r="A178" s="47">
        <v>177</v>
      </c>
      <c r="B178" s="47">
        <v>110378</v>
      </c>
      <c r="C178" s="78" t="s">
        <v>68</v>
      </c>
      <c r="D178" s="55" t="s">
        <v>50</v>
      </c>
      <c r="E178" s="48" t="s">
        <v>28</v>
      </c>
      <c r="F178" s="47">
        <v>7.27</v>
      </c>
      <c r="G178" s="47" t="s">
        <v>69</v>
      </c>
      <c r="H178" s="50">
        <v>38</v>
      </c>
      <c r="I178" s="50">
        <v>2649.88</v>
      </c>
      <c r="J178" s="64">
        <f t="shared" si="134"/>
        <v>861.211</v>
      </c>
      <c r="K178" s="65">
        <v>0.325</v>
      </c>
      <c r="L178" s="66">
        <v>29.6666666666667</v>
      </c>
      <c r="M178" s="67">
        <v>2859.55466666667</v>
      </c>
      <c r="N178" s="67">
        <f t="shared" si="135"/>
        <v>741.482525066667</v>
      </c>
      <c r="O178" s="68">
        <v>0.2593</v>
      </c>
      <c r="P178" s="69">
        <f t="shared" ref="P178:R178" si="185">(H178-L178)/L178</f>
        <v>0.280898876404493</v>
      </c>
      <c r="Q178" s="69">
        <f t="shared" si="185"/>
        <v>-0.0733242378999818</v>
      </c>
      <c r="R178" s="69">
        <f t="shared" si="185"/>
        <v>0.16147174193022</v>
      </c>
      <c r="S178" s="69">
        <f t="shared" si="137"/>
        <v>0.0657</v>
      </c>
      <c r="T178" s="38"/>
    </row>
    <row r="179" s="34" customFormat="1" spans="1:20">
      <c r="A179" s="47">
        <v>178</v>
      </c>
      <c r="B179" s="47">
        <v>110378</v>
      </c>
      <c r="C179" s="78" t="s">
        <v>68</v>
      </c>
      <c r="D179" s="55" t="s">
        <v>50</v>
      </c>
      <c r="E179" s="48" t="s">
        <v>28</v>
      </c>
      <c r="F179" s="47">
        <v>7.2</v>
      </c>
      <c r="G179" s="47" t="s">
        <v>69</v>
      </c>
      <c r="H179" s="50">
        <v>26</v>
      </c>
      <c r="I179" s="50">
        <v>7891.08</v>
      </c>
      <c r="J179" s="64">
        <f t="shared" si="134"/>
        <v>2023.272912</v>
      </c>
      <c r="K179" s="65">
        <v>0.2564</v>
      </c>
      <c r="L179" s="66">
        <v>29.6666666666667</v>
      </c>
      <c r="M179" s="67">
        <v>2859.55466666667</v>
      </c>
      <c r="N179" s="67">
        <f t="shared" si="135"/>
        <v>741.482525066667</v>
      </c>
      <c r="O179" s="68">
        <v>0.2593</v>
      </c>
      <c r="P179" s="69">
        <f t="shared" ref="P179:R179" si="186">(H179-L179)/L179</f>
        <v>-0.123595505617979</v>
      </c>
      <c r="Q179" s="69">
        <f t="shared" si="186"/>
        <v>1.75954857306452</v>
      </c>
      <c r="R179" s="69">
        <f t="shared" si="186"/>
        <v>1.72868590101714</v>
      </c>
      <c r="S179" s="69">
        <f t="shared" si="137"/>
        <v>-0.00289999999999996</v>
      </c>
      <c r="T179" s="38"/>
    </row>
    <row r="180" s="34" customFormat="1" spans="1:20">
      <c r="A180" s="47">
        <v>179</v>
      </c>
      <c r="B180" s="47">
        <v>110378</v>
      </c>
      <c r="C180" s="78" t="s">
        <v>68</v>
      </c>
      <c r="D180" s="55" t="s">
        <v>50</v>
      </c>
      <c r="E180" s="48" t="s">
        <v>28</v>
      </c>
      <c r="F180" s="47">
        <v>7.9</v>
      </c>
      <c r="G180" s="47" t="s">
        <v>69</v>
      </c>
      <c r="H180" s="50">
        <v>25</v>
      </c>
      <c r="I180" s="50">
        <v>2149.7</v>
      </c>
      <c r="J180" s="64">
        <f t="shared" si="134"/>
        <v>527.10644</v>
      </c>
      <c r="K180" s="65">
        <v>0.2452</v>
      </c>
      <c r="L180" s="66">
        <v>29.6666666666667</v>
      </c>
      <c r="M180" s="67">
        <v>2859.55466666667</v>
      </c>
      <c r="N180" s="67">
        <f t="shared" si="135"/>
        <v>741.482525066667</v>
      </c>
      <c r="O180" s="68">
        <v>0.2593</v>
      </c>
      <c r="P180" s="69">
        <f t="shared" ref="P180:R180" si="187">(H180-L180)/L180</f>
        <v>-0.157303370786518</v>
      </c>
      <c r="Q180" s="69">
        <f t="shared" si="187"/>
        <v>-0.248239586024118</v>
      </c>
      <c r="R180" s="69">
        <f t="shared" si="187"/>
        <v>-0.289118189329402</v>
      </c>
      <c r="S180" s="69">
        <f t="shared" si="137"/>
        <v>-0.0141</v>
      </c>
      <c r="T180" s="38"/>
    </row>
    <row r="181" s="34" customFormat="1" spans="1:20">
      <c r="A181" s="47">
        <v>180</v>
      </c>
      <c r="B181" s="47">
        <v>110378</v>
      </c>
      <c r="C181" s="78" t="s">
        <v>68</v>
      </c>
      <c r="D181" s="55" t="s">
        <v>50</v>
      </c>
      <c r="E181" s="48" t="s">
        <v>28</v>
      </c>
      <c r="F181" s="47">
        <v>7.16</v>
      </c>
      <c r="G181" s="47" t="s">
        <v>69</v>
      </c>
      <c r="H181" s="50">
        <v>29</v>
      </c>
      <c r="I181" s="50">
        <v>2356.26</v>
      </c>
      <c r="J181" s="64">
        <f t="shared" si="134"/>
        <v>552.778596</v>
      </c>
      <c r="K181" s="65">
        <v>0.2346</v>
      </c>
      <c r="L181" s="66">
        <v>29.6666666666667</v>
      </c>
      <c r="M181" s="67">
        <v>2859.55466666667</v>
      </c>
      <c r="N181" s="67">
        <f t="shared" si="135"/>
        <v>741.482525066667</v>
      </c>
      <c r="O181" s="68">
        <v>0.2593</v>
      </c>
      <c r="P181" s="69">
        <f t="shared" ref="P181:R181" si="188">(H181-L181)/L181</f>
        <v>-0.0224719101123606</v>
      </c>
      <c r="Q181" s="69">
        <f t="shared" si="188"/>
        <v>-0.176004562015718</v>
      </c>
      <c r="R181" s="69">
        <f t="shared" si="188"/>
        <v>-0.254495450246384</v>
      </c>
      <c r="S181" s="69">
        <f t="shared" si="137"/>
        <v>-0.0247</v>
      </c>
      <c r="T181" s="38"/>
    </row>
    <row r="182" s="34" customFormat="1" spans="1:20">
      <c r="A182" s="47">
        <v>181</v>
      </c>
      <c r="B182" s="47">
        <v>110378</v>
      </c>
      <c r="C182" s="78" t="s">
        <v>68</v>
      </c>
      <c r="D182" s="55" t="s">
        <v>50</v>
      </c>
      <c r="E182" s="48" t="s">
        <v>28</v>
      </c>
      <c r="F182" s="47">
        <v>7.23</v>
      </c>
      <c r="G182" s="47" t="s">
        <v>69</v>
      </c>
      <c r="H182" s="50">
        <v>38</v>
      </c>
      <c r="I182" s="50">
        <v>2291.94</v>
      </c>
      <c r="J182" s="64">
        <f t="shared" si="134"/>
        <v>509.727456</v>
      </c>
      <c r="K182" s="65">
        <v>0.2224</v>
      </c>
      <c r="L182" s="66">
        <v>29.6666666666667</v>
      </c>
      <c r="M182" s="67">
        <v>2859.55466666667</v>
      </c>
      <c r="N182" s="67">
        <f t="shared" si="135"/>
        <v>741.482525066667</v>
      </c>
      <c r="O182" s="68">
        <v>0.2593</v>
      </c>
      <c r="P182" s="69">
        <f t="shared" ref="P182:R182" si="189">(H182-L182)/L182</f>
        <v>0.280898876404493</v>
      </c>
      <c r="Q182" s="69">
        <f t="shared" si="189"/>
        <v>-0.198497574913764</v>
      </c>
      <c r="R182" s="69">
        <f t="shared" si="189"/>
        <v>-0.312556346551566</v>
      </c>
      <c r="S182" s="69">
        <f t="shared" si="137"/>
        <v>-0.0369</v>
      </c>
      <c r="T182" s="38"/>
    </row>
    <row r="183" s="34" customFormat="1" spans="1:20">
      <c r="A183" s="47">
        <v>182</v>
      </c>
      <c r="B183" s="47">
        <v>110378</v>
      </c>
      <c r="C183" s="78" t="s">
        <v>68</v>
      </c>
      <c r="D183" s="55" t="s">
        <v>50</v>
      </c>
      <c r="E183" s="48" t="s">
        <v>28</v>
      </c>
      <c r="F183" s="53">
        <v>7.3</v>
      </c>
      <c r="G183" s="47" t="s">
        <v>69</v>
      </c>
      <c r="H183" s="50">
        <v>31</v>
      </c>
      <c r="I183" s="50">
        <v>2612.52</v>
      </c>
      <c r="J183" s="64">
        <f t="shared" si="134"/>
        <v>669.850128</v>
      </c>
      <c r="K183" s="65">
        <v>0.2564</v>
      </c>
      <c r="L183" s="66">
        <v>29.6666666666667</v>
      </c>
      <c r="M183" s="67">
        <v>2859.55466666667</v>
      </c>
      <c r="N183" s="67">
        <f t="shared" si="135"/>
        <v>741.482525066667</v>
      </c>
      <c r="O183" s="68">
        <v>0.2593</v>
      </c>
      <c r="P183" s="69">
        <f t="shared" ref="P183:R183" si="190">(H183-L183)/L183</f>
        <v>0.0449438202247179</v>
      </c>
      <c r="Q183" s="69">
        <f t="shared" si="190"/>
        <v>-0.0863892093221053</v>
      </c>
      <c r="R183" s="69">
        <f t="shared" si="190"/>
        <v>-0.0966069929432617</v>
      </c>
      <c r="S183" s="69">
        <f t="shared" si="137"/>
        <v>-0.00289999999999996</v>
      </c>
      <c r="T183" s="38"/>
    </row>
    <row r="184" s="34" customFormat="1" spans="1:20">
      <c r="A184" s="47">
        <v>183</v>
      </c>
      <c r="B184" s="77">
        <v>349</v>
      </c>
      <c r="C184" s="79" t="s">
        <v>98</v>
      </c>
      <c r="D184" s="80" t="s">
        <v>96</v>
      </c>
      <c r="E184" s="48" t="s">
        <v>21</v>
      </c>
      <c r="F184" s="77">
        <v>7.6</v>
      </c>
      <c r="G184" s="81" t="s">
        <v>99</v>
      </c>
      <c r="H184" s="50">
        <v>76</v>
      </c>
      <c r="I184" s="50">
        <v>3418.14</v>
      </c>
      <c r="J184" s="64">
        <f t="shared" si="134"/>
        <v>1243.861146</v>
      </c>
      <c r="K184" s="65">
        <v>0.3639</v>
      </c>
      <c r="L184" s="66">
        <v>66.2333333333333</v>
      </c>
      <c r="M184" s="67">
        <v>4338.93166666667</v>
      </c>
      <c r="N184" s="67">
        <f t="shared" si="135"/>
        <v>1390.62759916667</v>
      </c>
      <c r="O184" s="68">
        <v>0.3205</v>
      </c>
      <c r="P184" s="69">
        <f t="shared" ref="P184:R184" si="191">(H184-L184)/L184</f>
        <v>0.147458480120786</v>
      </c>
      <c r="Q184" s="69">
        <f t="shared" si="191"/>
        <v>-0.212216217586588</v>
      </c>
      <c r="R184" s="69">
        <f t="shared" si="191"/>
        <v>-0.105539724117814</v>
      </c>
      <c r="S184" s="69">
        <f t="shared" si="137"/>
        <v>0.0434</v>
      </c>
      <c r="T184" s="38"/>
    </row>
    <row r="185" s="34" customFormat="1" spans="1:20">
      <c r="A185" s="47">
        <v>184</v>
      </c>
      <c r="B185" s="77">
        <v>591</v>
      </c>
      <c r="C185" s="79" t="s">
        <v>91</v>
      </c>
      <c r="D185" s="80" t="s">
        <v>72</v>
      </c>
      <c r="E185" s="48" t="s">
        <v>28</v>
      </c>
      <c r="F185" s="77">
        <v>7.14</v>
      </c>
      <c r="G185" s="84" t="s">
        <v>92</v>
      </c>
      <c r="H185" s="50">
        <v>12</v>
      </c>
      <c r="I185" s="50">
        <v>705.63</v>
      </c>
      <c r="J185" s="64">
        <f t="shared" si="134"/>
        <v>326.847816</v>
      </c>
      <c r="K185" s="65">
        <v>0.4632</v>
      </c>
      <c r="L185" s="66">
        <v>16.9333333333333</v>
      </c>
      <c r="M185" s="67">
        <v>885.136666666667</v>
      </c>
      <c r="N185" s="67">
        <f t="shared" si="135"/>
        <v>254.211250666667</v>
      </c>
      <c r="O185" s="68">
        <v>0.2872</v>
      </c>
      <c r="P185" s="69">
        <f t="shared" ref="P185:R185" si="192">(H185-L185)/L185</f>
        <v>-0.291338582677164</v>
      </c>
      <c r="Q185" s="69">
        <f t="shared" si="192"/>
        <v>-0.202801074033765</v>
      </c>
      <c r="R185" s="69">
        <f t="shared" si="192"/>
        <v>0.285733086725487</v>
      </c>
      <c r="S185" s="69">
        <f t="shared" si="137"/>
        <v>0.176</v>
      </c>
      <c r="T185" s="38"/>
    </row>
    <row r="186" s="34" customFormat="1" spans="1:21">
      <c r="A186" s="47">
        <v>185</v>
      </c>
      <c r="B186" s="77">
        <v>591</v>
      </c>
      <c r="C186" s="79" t="s">
        <v>91</v>
      </c>
      <c r="D186" s="80" t="s">
        <v>72</v>
      </c>
      <c r="E186" s="48" t="s">
        <v>28</v>
      </c>
      <c r="F186" s="83">
        <v>7.21</v>
      </c>
      <c r="G186" s="84" t="s">
        <v>92</v>
      </c>
      <c r="H186" s="50">
        <v>26</v>
      </c>
      <c r="I186" s="50">
        <v>2088.53</v>
      </c>
      <c r="J186" s="64">
        <f t="shared" si="134"/>
        <v>440.67983</v>
      </c>
      <c r="K186" s="65">
        <v>0.211</v>
      </c>
      <c r="L186" s="66">
        <v>16.9333333333333</v>
      </c>
      <c r="M186" s="67">
        <v>885.136666666667</v>
      </c>
      <c r="N186" s="67">
        <f t="shared" si="135"/>
        <v>254.211250666667</v>
      </c>
      <c r="O186" s="68">
        <v>0.2872</v>
      </c>
      <c r="P186" s="69">
        <f t="shared" ref="P186:R186" si="193">(H186-L186)/L186</f>
        <v>0.535433070866145</v>
      </c>
      <c r="Q186" s="75">
        <f t="shared" si="193"/>
        <v>1.35955652799379</v>
      </c>
      <c r="R186" s="69">
        <f t="shared" si="193"/>
        <v>0.733518201276777</v>
      </c>
      <c r="S186" s="69">
        <f t="shared" si="137"/>
        <v>-0.0762</v>
      </c>
      <c r="T186" s="39">
        <v>0</v>
      </c>
      <c r="U186" s="76" t="s">
        <v>26</v>
      </c>
    </row>
    <row r="187" s="34" customFormat="1" spans="1:20">
      <c r="A187" s="47">
        <v>186</v>
      </c>
      <c r="B187" s="77">
        <v>591</v>
      </c>
      <c r="C187" s="79" t="s">
        <v>91</v>
      </c>
      <c r="D187" s="80" t="s">
        <v>72</v>
      </c>
      <c r="E187" s="48" t="s">
        <v>28</v>
      </c>
      <c r="F187" s="77">
        <v>7.28</v>
      </c>
      <c r="G187" s="84" t="s">
        <v>92</v>
      </c>
      <c r="H187" s="50">
        <v>14</v>
      </c>
      <c r="I187" s="50">
        <v>1952.05</v>
      </c>
      <c r="J187" s="64">
        <f t="shared" si="134"/>
        <v>529.200755</v>
      </c>
      <c r="K187" s="65">
        <v>0.2711</v>
      </c>
      <c r="L187" s="66">
        <v>16.9333333333333</v>
      </c>
      <c r="M187" s="67">
        <v>885.136666666667</v>
      </c>
      <c r="N187" s="67">
        <f t="shared" si="135"/>
        <v>254.211250666667</v>
      </c>
      <c r="O187" s="68">
        <v>0.2872</v>
      </c>
      <c r="P187" s="69">
        <f t="shared" ref="P187:R187" si="194">(H187-L187)/L187</f>
        <v>-0.173228346456691</v>
      </c>
      <c r="Q187" s="69">
        <f t="shared" si="194"/>
        <v>1.205365649749</v>
      </c>
      <c r="R187" s="69">
        <f t="shared" si="194"/>
        <v>1.08173616868717</v>
      </c>
      <c r="S187" s="69">
        <f t="shared" si="137"/>
        <v>-0.0161</v>
      </c>
      <c r="T187" s="38"/>
    </row>
    <row r="188" s="34" customFormat="1" spans="1:20">
      <c r="A188" s="47">
        <v>187</v>
      </c>
      <c r="B188" s="77">
        <v>391</v>
      </c>
      <c r="C188" s="79" t="s">
        <v>100</v>
      </c>
      <c r="D188" s="80" t="s">
        <v>96</v>
      </c>
      <c r="E188" s="48" t="s">
        <v>21</v>
      </c>
      <c r="F188" s="77">
        <v>7.7</v>
      </c>
      <c r="G188" s="81" t="s">
        <v>101</v>
      </c>
      <c r="H188" s="50">
        <v>79</v>
      </c>
      <c r="I188" s="50">
        <v>5601.95</v>
      </c>
      <c r="J188" s="64">
        <f t="shared" si="134"/>
        <v>1968.52523</v>
      </c>
      <c r="K188" s="65">
        <v>0.3514</v>
      </c>
      <c r="L188" s="66">
        <v>64.1</v>
      </c>
      <c r="M188" s="67">
        <v>5072.23366666667</v>
      </c>
      <c r="N188" s="67">
        <f t="shared" si="135"/>
        <v>1768.1806562</v>
      </c>
      <c r="O188" s="68">
        <v>0.3486</v>
      </c>
      <c r="P188" s="69">
        <f t="shared" ref="P188:R188" si="195">(H188-L188)/L188</f>
        <v>0.232449297971919</v>
      </c>
      <c r="Q188" s="69">
        <f t="shared" si="195"/>
        <v>0.104434528877185</v>
      </c>
      <c r="R188" s="69">
        <f t="shared" si="195"/>
        <v>0.113305488948488</v>
      </c>
      <c r="S188" s="69">
        <f t="shared" si="137"/>
        <v>0.00279999999999997</v>
      </c>
      <c r="T188" s="38"/>
    </row>
    <row r="189" s="34" customFormat="1" spans="1:20">
      <c r="A189" s="47">
        <v>188</v>
      </c>
      <c r="B189" s="51">
        <v>104428</v>
      </c>
      <c r="C189" s="52" t="s">
        <v>56</v>
      </c>
      <c r="D189" s="51" t="s">
        <v>50</v>
      </c>
      <c r="E189" s="48" t="s">
        <v>21</v>
      </c>
      <c r="F189" s="47">
        <v>7.11</v>
      </c>
      <c r="G189" s="47" t="s">
        <v>57</v>
      </c>
      <c r="H189" s="50">
        <v>100</v>
      </c>
      <c r="I189" s="50">
        <v>5062.75</v>
      </c>
      <c r="J189" s="64">
        <f t="shared" si="134"/>
        <v>1917.7697</v>
      </c>
      <c r="K189" s="65">
        <v>0.3788</v>
      </c>
      <c r="L189" s="66">
        <v>81.5666666666667</v>
      </c>
      <c r="M189" s="67">
        <v>4870.75</v>
      </c>
      <c r="N189" s="67">
        <f t="shared" si="135"/>
        <v>1564.971975</v>
      </c>
      <c r="O189" s="68">
        <v>0.3213</v>
      </c>
      <c r="P189" s="69">
        <f t="shared" ref="P189:R189" si="196">(H189-L189)/L189</f>
        <v>0.225991009399264</v>
      </c>
      <c r="Q189" s="69">
        <f t="shared" si="196"/>
        <v>0.0394189806497973</v>
      </c>
      <c r="R189" s="69">
        <f t="shared" si="196"/>
        <v>0.225433893153262</v>
      </c>
      <c r="S189" s="69">
        <f t="shared" si="137"/>
        <v>0.0575</v>
      </c>
      <c r="T189" s="38"/>
    </row>
    <row r="190" s="34" customFormat="1" spans="1:21">
      <c r="A190" s="47">
        <v>189</v>
      </c>
      <c r="B190" s="51">
        <v>104428</v>
      </c>
      <c r="C190" s="52" t="s">
        <v>56</v>
      </c>
      <c r="D190" s="51" t="s">
        <v>50</v>
      </c>
      <c r="E190" s="48" t="s">
        <v>21</v>
      </c>
      <c r="F190" s="54">
        <v>7.18</v>
      </c>
      <c r="G190" s="47" t="s">
        <v>57</v>
      </c>
      <c r="H190" s="50">
        <v>125</v>
      </c>
      <c r="I190" s="50">
        <v>9740.33</v>
      </c>
      <c r="J190" s="64">
        <f t="shared" si="134"/>
        <v>2482.810117</v>
      </c>
      <c r="K190" s="65">
        <v>0.2549</v>
      </c>
      <c r="L190" s="66">
        <v>81.5666666666667</v>
      </c>
      <c r="M190" s="67">
        <v>4870.75</v>
      </c>
      <c r="N190" s="67">
        <f t="shared" si="135"/>
        <v>1564.971975</v>
      </c>
      <c r="O190" s="68">
        <v>0.3213</v>
      </c>
      <c r="P190" s="69">
        <f t="shared" ref="P190:R190" si="197">(H190-L190)/L190</f>
        <v>0.53248876174908</v>
      </c>
      <c r="Q190" s="75">
        <f t="shared" si="197"/>
        <v>0.999759790586665</v>
      </c>
      <c r="R190" s="69">
        <f t="shared" si="197"/>
        <v>0.586488548461067</v>
      </c>
      <c r="S190" s="69">
        <f t="shared" si="137"/>
        <v>-0.0664000000000001</v>
      </c>
      <c r="T190" s="39">
        <v>0</v>
      </c>
      <c r="U190" s="76" t="s">
        <v>26</v>
      </c>
    </row>
    <row r="191" s="34" customFormat="1" spans="1:20">
      <c r="A191" s="47">
        <v>190</v>
      </c>
      <c r="B191" s="51">
        <v>104428</v>
      </c>
      <c r="C191" s="52" t="s">
        <v>56</v>
      </c>
      <c r="D191" s="51" t="s">
        <v>50</v>
      </c>
      <c r="E191" s="48" t="s">
        <v>21</v>
      </c>
      <c r="F191" s="47">
        <v>7.25</v>
      </c>
      <c r="G191" s="47" t="s">
        <v>57</v>
      </c>
      <c r="H191" s="50">
        <v>102</v>
      </c>
      <c r="I191" s="50">
        <v>6835.4</v>
      </c>
      <c r="J191" s="64">
        <f t="shared" si="134"/>
        <v>2124.44232</v>
      </c>
      <c r="K191" s="65">
        <v>0.3108</v>
      </c>
      <c r="L191" s="66">
        <v>81.5666666666667</v>
      </c>
      <c r="M191" s="67">
        <v>4870.75</v>
      </c>
      <c r="N191" s="67">
        <f t="shared" si="135"/>
        <v>1564.971975</v>
      </c>
      <c r="O191" s="68">
        <v>0.3213</v>
      </c>
      <c r="P191" s="69">
        <f t="shared" ref="P191:R191" si="198">(H191-L191)/L191</f>
        <v>0.250510829587249</v>
      </c>
      <c r="Q191" s="75">
        <f t="shared" si="198"/>
        <v>0.403356772570959</v>
      </c>
      <c r="R191" s="69">
        <f t="shared" si="198"/>
        <v>0.357495440133999</v>
      </c>
      <c r="S191" s="69">
        <f t="shared" si="137"/>
        <v>-0.0105000000000001</v>
      </c>
      <c r="T191" s="39">
        <f>(J191-N191)*0.1</f>
        <v>55.9470345</v>
      </c>
    </row>
    <row r="192" s="34" customFormat="1" spans="1:20">
      <c r="A192" s="47">
        <v>191</v>
      </c>
      <c r="B192" s="77">
        <v>399</v>
      </c>
      <c r="C192" s="79" t="s">
        <v>102</v>
      </c>
      <c r="D192" s="80" t="s">
        <v>96</v>
      </c>
      <c r="E192" s="48" t="s">
        <v>21</v>
      </c>
      <c r="F192" s="77">
        <v>7.4</v>
      </c>
      <c r="G192" s="81" t="s">
        <v>103</v>
      </c>
      <c r="H192" s="50">
        <v>92</v>
      </c>
      <c r="I192" s="50">
        <v>6626.94</v>
      </c>
      <c r="J192" s="64">
        <f t="shared" si="134"/>
        <v>2092.124958</v>
      </c>
      <c r="K192" s="65">
        <v>0.3157</v>
      </c>
      <c r="L192" s="66">
        <v>72.9</v>
      </c>
      <c r="M192" s="67">
        <v>5564.10233333333</v>
      </c>
      <c r="N192" s="67">
        <f t="shared" si="135"/>
        <v>1515.6614756</v>
      </c>
      <c r="O192" s="68">
        <v>0.2724</v>
      </c>
      <c r="P192" s="69">
        <f t="shared" ref="P192:R192" si="199">(H192-L192)/L192</f>
        <v>0.262002743484225</v>
      </c>
      <c r="Q192" s="69">
        <f t="shared" si="199"/>
        <v>0.191016915756463</v>
      </c>
      <c r="R192" s="69">
        <f t="shared" si="199"/>
        <v>0.380337886579719</v>
      </c>
      <c r="S192" s="69">
        <f t="shared" si="137"/>
        <v>0.0433</v>
      </c>
      <c r="T192" s="38"/>
    </row>
    <row r="193" s="34" customFormat="1" spans="1:20">
      <c r="A193" s="47">
        <v>192</v>
      </c>
      <c r="B193" s="77">
        <v>308</v>
      </c>
      <c r="C193" s="79" t="s">
        <v>95</v>
      </c>
      <c r="D193" s="80" t="s">
        <v>96</v>
      </c>
      <c r="E193" s="48" t="s">
        <v>28</v>
      </c>
      <c r="F193" s="77">
        <v>7.9</v>
      </c>
      <c r="G193" s="81" t="s">
        <v>97</v>
      </c>
      <c r="H193" s="50">
        <v>74</v>
      </c>
      <c r="I193" s="50">
        <v>3692.14</v>
      </c>
      <c r="J193" s="64">
        <f t="shared" si="134"/>
        <v>1373.47608</v>
      </c>
      <c r="K193" s="65">
        <v>0.372</v>
      </c>
      <c r="L193" s="66">
        <v>70.2666666666667</v>
      </c>
      <c r="M193" s="67">
        <v>4162.80266666667</v>
      </c>
      <c r="N193" s="67">
        <f t="shared" si="135"/>
        <v>1492.364756</v>
      </c>
      <c r="O193" s="68">
        <v>0.3585</v>
      </c>
      <c r="P193" s="69">
        <f t="shared" ref="P193:R193" si="200">(H193-L193)/L193</f>
        <v>0.0531309297912709</v>
      </c>
      <c r="Q193" s="69">
        <f t="shared" si="200"/>
        <v>-0.113063890929894</v>
      </c>
      <c r="R193" s="69">
        <f t="shared" si="200"/>
        <v>-0.0796646232243246</v>
      </c>
      <c r="S193" s="69">
        <f t="shared" si="137"/>
        <v>0.0135</v>
      </c>
      <c r="T193" s="38"/>
    </row>
    <row r="194" s="34" customFormat="1" spans="1:20">
      <c r="A194" s="47">
        <v>193</v>
      </c>
      <c r="B194" s="77">
        <v>308</v>
      </c>
      <c r="C194" s="79" t="s">
        <v>95</v>
      </c>
      <c r="D194" s="80" t="s">
        <v>96</v>
      </c>
      <c r="E194" s="48" t="s">
        <v>28</v>
      </c>
      <c r="F194" s="77">
        <v>7.16</v>
      </c>
      <c r="G194" s="81" t="s">
        <v>97</v>
      </c>
      <c r="H194" s="50">
        <v>72</v>
      </c>
      <c r="I194" s="50">
        <v>3232.87</v>
      </c>
      <c r="J194" s="64">
        <f t="shared" ref="J194:J257" si="201">I194*K194</f>
        <v>1290.884991</v>
      </c>
      <c r="K194" s="65">
        <v>0.3993</v>
      </c>
      <c r="L194" s="66">
        <v>70.2666666666667</v>
      </c>
      <c r="M194" s="67">
        <v>4162.80266666667</v>
      </c>
      <c r="N194" s="67">
        <f t="shared" ref="N194:N257" si="202">M194*O194</f>
        <v>1492.364756</v>
      </c>
      <c r="O194" s="68">
        <v>0.3585</v>
      </c>
      <c r="P194" s="69">
        <f t="shared" ref="P194:R194" si="203">(H194-L194)/L194</f>
        <v>0.0246679316888042</v>
      </c>
      <c r="Q194" s="69">
        <f t="shared" si="203"/>
        <v>-0.22339100388136</v>
      </c>
      <c r="R194" s="69">
        <f t="shared" si="203"/>
        <v>-0.135007051185013</v>
      </c>
      <c r="S194" s="69">
        <f t="shared" ref="S194:S257" si="204">(K194-O194)</f>
        <v>0.0407999999999999</v>
      </c>
      <c r="T194" s="38"/>
    </row>
    <row r="195" s="34" customFormat="1" spans="1:20">
      <c r="A195" s="47">
        <v>194</v>
      </c>
      <c r="B195" s="77">
        <v>308</v>
      </c>
      <c r="C195" s="79" t="s">
        <v>95</v>
      </c>
      <c r="D195" s="80" t="s">
        <v>96</v>
      </c>
      <c r="E195" s="48" t="s">
        <v>28</v>
      </c>
      <c r="F195" s="77">
        <v>7.23</v>
      </c>
      <c r="G195" s="81" t="s">
        <v>97</v>
      </c>
      <c r="H195" s="50">
        <v>65</v>
      </c>
      <c r="I195" s="50">
        <v>3177.99</v>
      </c>
      <c r="J195" s="64">
        <f t="shared" si="201"/>
        <v>1157.106159</v>
      </c>
      <c r="K195" s="65">
        <v>0.3641</v>
      </c>
      <c r="L195" s="66">
        <v>70.2666666666667</v>
      </c>
      <c r="M195" s="67">
        <v>4162.80266666667</v>
      </c>
      <c r="N195" s="67">
        <f t="shared" si="202"/>
        <v>1492.364756</v>
      </c>
      <c r="O195" s="68">
        <v>0.3585</v>
      </c>
      <c r="P195" s="69">
        <f t="shared" ref="P195:R195" si="205">(H195-L195)/L195</f>
        <v>-0.0749525616698296</v>
      </c>
      <c r="Q195" s="69">
        <f t="shared" si="205"/>
        <v>-0.236574429663093</v>
      </c>
      <c r="R195" s="69">
        <f t="shared" si="205"/>
        <v>-0.224649232469546</v>
      </c>
      <c r="S195" s="69">
        <f t="shared" si="204"/>
        <v>0.00559999999999994</v>
      </c>
      <c r="T195" s="38"/>
    </row>
    <row r="196" s="34" customFormat="1" spans="1:20">
      <c r="A196" s="47">
        <v>195</v>
      </c>
      <c r="B196" s="77">
        <v>308</v>
      </c>
      <c r="C196" s="79" t="s">
        <v>95</v>
      </c>
      <c r="D196" s="80" t="s">
        <v>96</v>
      </c>
      <c r="E196" s="48" t="s">
        <v>28</v>
      </c>
      <c r="F196" s="85">
        <v>7.3</v>
      </c>
      <c r="G196" s="81" t="s">
        <v>97</v>
      </c>
      <c r="H196" s="50">
        <v>53</v>
      </c>
      <c r="I196" s="50">
        <v>14747.91</v>
      </c>
      <c r="J196" s="64">
        <f t="shared" si="201"/>
        <v>3226.842708</v>
      </c>
      <c r="K196" s="65">
        <v>0.2188</v>
      </c>
      <c r="L196" s="66">
        <v>70.2666666666667</v>
      </c>
      <c r="M196" s="67">
        <v>4162.80266666667</v>
      </c>
      <c r="N196" s="67">
        <f t="shared" si="202"/>
        <v>1492.364756</v>
      </c>
      <c r="O196" s="68">
        <v>0.3585</v>
      </c>
      <c r="P196" s="69">
        <f t="shared" ref="P196:R196" si="206">(H196-L196)/L196</f>
        <v>-0.24573055028463</v>
      </c>
      <c r="Q196" s="69">
        <f t="shared" si="206"/>
        <v>2.54278383601817</v>
      </c>
      <c r="R196" s="69">
        <f t="shared" si="206"/>
        <v>1.16223459782643</v>
      </c>
      <c r="S196" s="69">
        <f t="shared" si="204"/>
        <v>-0.1397</v>
      </c>
      <c r="T196" s="38"/>
    </row>
    <row r="197" s="34" customFormat="1" spans="1:20">
      <c r="A197" s="47">
        <v>196</v>
      </c>
      <c r="B197" s="77">
        <v>572</v>
      </c>
      <c r="C197" s="79" t="s">
        <v>104</v>
      </c>
      <c r="D197" s="80" t="s">
        <v>96</v>
      </c>
      <c r="E197" s="48" t="s">
        <v>21</v>
      </c>
      <c r="F197" s="77">
        <v>7.2</v>
      </c>
      <c r="G197" s="81" t="s">
        <v>59</v>
      </c>
      <c r="H197" s="50">
        <v>70</v>
      </c>
      <c r="I197" s="50">
        <v>5467.73</v>
      </c>
      <c r="J197" s="64">
        <f t="shared" si="201"/>
        <v>1116.510466</v>
      </c>
      <c r="K197" s="65">
        <v>0.2042</v>
      </c>
      <c r="L197" s="66">
        <v>64.9</v>
      </c>
      <c r="M197" s="67">
        <v>4819.139</v>
      </c>
      <c r="N197" s="67">
        <f t="shared" si="202"/>
        <v>1284.7824574</v>
      </c>
      <c r="O197" s="68">
        <v>0.2666</v>
      </c>
      <c r="P197" s="69">
        <f t="shared" ref="P197:R197" si="207">(H197-L197)/L197</f>
        <v>0.0785824345146378</v>
      </c>
      <c r="Q197" s="69">
        <f t="shared" si="207"/>
        <v>0.13458648941232</v>
      </c>
      <c r="R197" s="69">
        <f t="shared" si="207"/>
        <v>-0.13097313901727</v>
      </c>
      <c r="S197" s="69">
        <f t="shared" si="204"/>
        <v>-0.0624</v>
      </c>
      <c r="T197" s="38"/>
    </row>
    <row r="198" s="34" customFormat="1" spans="1:20">
      <c r="A198" s="47">
        <v>197</v>
      </c>
      <c r="B198" s="77">
        <v>721</v>
      </c>
      <c r="C198" s="79" t="s">
        <v>93</v>
      </c>
      <c r="D198" s="80" t="s">
        <v>72</v>
      </c>
      <c r="E198" s="48" t="s">
        <v>21</v>
      </c>
      <c r="F198" s="85">
        <v>7.1</v>
      </c>
      <c r="G198" s="81" t="s">
        <v>84</v>
      </c>
      <c r="H198" s="50">
        <v>68</v>
      </c>
      <c r="I198" s="50">
        <v>3446.35</v>
      </c>
      <c r="J198" s="64">
        <f t="shared" si="201"/>
        <v>1265.49972</v>
      </c>
      <c r="K198" s="65">
        <v>0.3672</v>
      </c>
      <c r="L198" s="66">
        <v>78</v>
      </c>
      <c r="M198" s="67">
        <v>5445.843</v>
      </c>
      <c r="N198" s="67">
        <f t="shared" si="202"/>
        <v>1735.0455798</v>
      </c>
      <c r="O198" s="68">
        <v>0.3186</v>
      </c>
      <c r="P198" s="69">
        <f t="shared" ref="P198:R198" si="208">(H198-L198)/L198</f>
        <v>-0.128205128205128</v>
      </c>
      <c r="Q198" s="69">
        <f t="shared" si="208"/>
        <v>-0.367159501293005</v>
      </c>
      <c r="R198" s="69">
        <f t="shared" si="208"/>
        <v>-0.270624509964819</v>
      </c>
      <c r="S198" s="69">
        <f t="shared" si="204"/>
        <v>0.0486</v>
      </c>
      <c r="T198" s="38"/>
    </row>
    <row r="199" s="34" customFormat="1" spans="1:21">
      <c r="A199" s="47">
        <v>198</v>
      </c>
      <c r="B199" s="77">
        <v>721</v>
      </c>
      <c r="C199" s="79" t="s">
        <v>93</v>
      </c>
      <c r="D199" s="80" t="s">
        <v>72</v>
      </c>
      <c r="E199" s="48" t="s">
        <v>21</v>
      </c>
      <c r="F199" s="83">
        <v>7.17</v>
      </c>
      <c r="G199" s="81" t="s">
        <v>84</v>
      </c>
      <c r="H199" s="50">
        <v>103</v>
      </c>
      <c r="I199" s="50">
        <v>12371.78</v>
      </c>
      <c r="J199" s="64">
        <f t="shared" si="201"/>
        <v>3308.213972</v>
      </c>
      <c r="K199" s="65">
        <v>0.2674</v>
      </c>
      <c r="L199" s="66">
        <v>78</v>
      </c>
      <c r="M199" s="67">
        <v>5445.843</v>
      </c>
      <c r="N199" s="67">
        <f t="shared" si="202"/>
        <v>1735.0455798</v>
      </c>
      <c r="O199" s="68">
        <v>0.3186</v>
      </c>
      <c r="P199" s="69">
        <f t="shared" ref="P199:R199" si="209">(H199-L199)/L199</f>
        <v>0.320512820512821</v>
      </c>
      <c r="Q199" s="75">
        <f t="shared" si="209"/>
        <v>1.27178418474422</v>
      </c>
      <c r="R199" s="69">
        <f t="shared" si="209"/>
        <v>0.906701478344644</v>
      </c>
      <c r="S199" s="69">
        <f t="shared" si="204"/>
        <v>-0.0512</v>
      </c>
      <c r="T199" s="39">
        <v>0</v>
      </c>
      <c r="U199" s="76" t="s">
        <v>26</v>
      </c>
    </row>
    <row r="200" s="34" customFormat="1" spans="1:20">
      <c r="A200" s="47">
        <v>199</v>
      </c>
      <c r="B200" s="77">
        <v>721</v>
      </c>
      <c r="C200" s="79" t="s">
        <v>93</v>
      </c>
      <c r="D200" s="80" t="s">
        <v>72</v>
      </c>
      <c r="E200" s="48" t="s">
        <v>21</v>
      </c>
      <c r="F200" s="77">
        <v>7.24</v>
      </c>
      <c r="G200" s="81" t="s">
        <v>84</v>
      </c>
      <c r="H200" s="50">
        <v>66</v>
      </c>
      <c r="I200" s="50">
        <v>4400.88</v>
      </c>
      <c r="J200" s="64">
        <f t="shared" si="201"/>
        <v>1588.71768</v>
      </c>
      <c r="K200" s="65">
        <v>0.361</v>
      </c>
      <c r="L200" s="66">
        <v>78</v>
      </c>
      <c r="M200" s="67">
        <v>5445.843</v>
      </c>
      <c r="N200" s="67">
        <f t="shared" si="202"/>
        <v>1735.0455798</v>
      </c>
      <c r="O200" s="68">
        <v>0.3186</v>
      </c>
      <c r="P200" s="69">
        <f t="shared" ref="P200:R200" si="210">(H200-L200)/L200</f>
        <v>-0.153846153846154</v>
      </c>
      <c r="Q200" s="69">
        <f t="shared" si="210"/>
        <v>-0.191882689236542</v>
      </c>
      <c r="R200" s="69">
        <f t="shared" si="210"/>
        <v>-0.0843366315580408</v>
      </c>
      <c r="S200" s="69">
        <f t="shared" si="204"/>
        <v>0.0424</v>
      </c>
      <c r="T200" s="38"/>
    </row>
    <row r="201" s="34" customFormat="1" spans="1:20">
      <c r="A201" s="47">
        <v>200</v>
      </c>
      <c r="B201" s="77">
        <v>721</v>
      </c>
      <c r="C201" s="79" t="s">
        <v>93</v>
      </c>
      <c r="D201" s="80" t="s">
        <v>72</v>
      </c>
      <c r="E201" s="48" t="s">
        <v>21</v>
      </c>
      <c r="F201" s="77">
        <v>7.31</v>
      </c>
      <c r="G201" s="81" t="s">
        <v>84</v>
      </c>
      <c r="H201" s="50">
        <v>76</v>
      </c>
      <c r="I201" s="50">
        <v>5217.22</v>
      </c>
      <c r="J201" s="64">
        <f t="shared" si="201"/>
        <v>1907.937354</v>
      </c>
      <c r="K201" s="65">
        <v>0.3657</v>
      </c>
      <c r="L201" s="66">
        <v>78</v>
      </c>
      <c r="M201" s="67">
        <v>5445.843</v>
      </c>
      <c r="N201" s="67">
        <f t="shared" si="202"/>
        <v>1735.0455798</v>
      </c>
      <c r="O201" s="68">
        <v>0.3186</v>
      </c>
      <c r="P201" s="69">
        <f t="shared" ref="P201:R201" si="211">(H201-L201)/L201</f>
        <v>-0.0256410256410256</v>
      </c>
      <c r="Q201" s="69">
        <f t="shared" si="211"/>
        <v>-0.041981195565131</v>
      </c>
      <c r="R201" s="69">
        <f t="shared" si="211"/>
        <v>0.0996468197797603</v>
      </c>
      <c r="S201" s="69">
        <f t="shared" si="204"/>
        <v>0.0471</v>
      </c>
      <c r="T201" s="38"/>
    </row>
    <row r="202" s="34" customFormat="1" spans="1:20">
      <c r="A202" s="47">
        <v>201</v>
      </c>
      <c r="B202" s="77">
        <v>724</v>
      </c>
      <c r="C202" s="79" t="s">
        <v>105</v>
      </c>
      <c r="D202" s="80" t="s">
        <v>96</v>
      </c>
      <c r="E202" s="48" t="s">
        <v>24</v>
      </c>
      <c r="F202" s="47">
        <v>7.3</v>
      </c>
      <c r="G202" s="81" t="s">
        <v>106</v>
      </c>
      <c r="H202" s="50">
        <v>106</v>
      </c>
      <c r="I202" s="50">
        <v>7212.2</v>
      </c>
      <c r="J202" s="64">
        <f t="shared" si="201"/>
        <v>2455.03288</v>
      </c>
      <c r="K202" s="65">
        <v>0.3404</v>
      </c>
      <c r="L202" s="66">
        <v>95.6333333333333</v>
      </c>
      <c r="M202" s="67">
        <v>7529.18166666667</v>
      </c>
      <c r="N202" s="67">
        <f t="shared" si="202"/>
        <v>2272.307027</v>
      </c>
      <c r="O202" s="68">
        <v>0.3018</v>
      </c>
      <c r="P202" s="69">
        <f t="shared" ref="P202:R202" si="212">(H202-L202)/L202</f>
        <v>0.108400139421402</v>
      </c>
      <c r="Q202" s="69">
        <f t="shared" si="212"/>
        <v>-0.0421004141884393</v>
      </c>
      <c r="R202" s="69">
        <f t="shared" si="212"/>
        <v>0.0804142445667834</v>
      </c>
      <c r="S202" s="69">
        <f t="shared" si="204"/>
        <v>0.0386</v>
      </c>
      <c r="T202" s="38"/>
    </row>
    <row r="203" s="34" customFormat="1" spans="1:20">
      <c r="A203" s="47">
        <v>202</v>
      </c>
      <c r="B203" s="77">
        <v>724</v>
      </c>
      <c r="C203" s="79" t="s">
        <v>105</v>
      </c>
      <c r="D203" s="80" t="s">
        <v>96</v>
      </c>
      <c r="E203" s="48" t="s">
        <v>24</v>
      </c>
      <c r="F203" s="53">
        <v>7.1</v>
      </c>
      <c r="G203" s="81" t="s">
        <v>106</v>
      </c>
      <c r="H203" s="50">
        <v>119</v>
      </c>
      <c r="I203" s="50">
        <v>8259.28</v>
      </c>
      <c r="J203" s="64">
        <f t="shared" si="201"/>
        <v>2230.0056</v>
      </c>
      <c r="K203" s="82">
        <v>0.27</v>
      </c>
      <c r="L203" s="66">
        <v>95.6333333333333</v>
      </c>
      <c r="M203" s="67">
        <v>7529.18166666667</v>
      </c>
      <c r="N203" s="67">
        <f t="shared" si="202"/>
        <v>2272.307027</v>
      </c>
      <c r="O203" s="68">
        <v>0.3018</v>
      </c>
      <c r="P203" s="69">
        <f t="shared" ref="P203:R203" si="213">(H203-L203)/L203</f>
        <v>0.244336005576857</v>
      </c>
      <c r="Q203" s="69">
        <f t="shared" si="213"/>
        <v>0.0969691482629029</v>
      </c>
      <c r="R203" s="69">
        <f t="shared" si="213"/>
        <v>-0.0186160701425322</v>
      </c>
      <c r="S203" s="69">
        <f t="shared" si="204"/>
        <v>-0.0318</v>
      </c>
      <c r="T203" s="38"/>
    </row>
    <row r="204" s="34" customFormat="1" spans="1:21">
      <c r="A204" s="47">
        <v>203</v>
      </c>
      <c r="B204" s="77">
        <v>724</v>
      </c>
      <c r="C204" s="79" t="s">
        <v>105</v>
      </c>
      <c r="D204" s="80" t="s">
        <v>96</v>
      </c>
      <c r="E204" s="48" t="s">
        <v>24</v>
      </c>
      <c r="F204" s="54">
        <v>7.17</v>
      </c>
      <c r="G204" s="81" t="s">
        <v>106</v>
      </c>
      <c r="H204" s="50">
        <v>166</v>
      </c>
      <c r="I204" s="50">
        <v>15510.81</v>
      </c>
      <c r="J204" s="64">
        <f t="shared" si="201"/>
        <v>3593.854677</v>
      </c>
      <c r="K204" s="65">
        <v>0.2317</v>
      </c>
      <c r="L204" s="66">
        <v>95.6333333333333</v>
      </c>
      <c r="M204" s="67">
        <v>7529.18166666667</v>
      </c>
      <c r="N204" s="67">
        <f t="shared" si="202"/>
        <v>2272.307027</v>
      </c>
      <c r="O204" s="68">
        <v>0.3018</v>
      </c>
      <c r="P204" s="69">
        <f t="shared" ref="P204:R204" si="214">(H204-L204)/L204</f>
        <v>0.73579644475427</v>
      </c>
      <c r="Q204" s="75">
        <f t="shared" si="214"/>
        <v>1.06009240933444</v>
      </c>
      <c r="R204" s="69">
        <f t="shared" si="214"/>
        <v>0.581588506437338</v>
      </c>
      <c r="S204" s="69">
        <f t="shared" si="204"/>
        <v>-0.0701</v>
      </c>
      <c r="T204" s="39">
        <v>0</v>
      </c>
      <c r="U204" s="76" t="s">
        <v>26</v>
      </c>
    </row>
    <row r="205" s="34" customFormat="1" spans="1:20">
      <c r="A205" s="47">
        <v>204</v>
      </c>
      <c r="B205" s="77">
        <v>724</v>
      </c>
      <c r="C205" s="79" t="s">
        <v>105</v>
      </c>
      <c r="D205" s="80" t="s">
        <v>96</v>
      </c>
      <c r="E205" s="48" t="s">
        <v>24</v>
      </c>
      <c r="F205" s="47">
        <v>7.24</v>
      </c>
      <c r="G205" s="81" t="s">
        <v>106</v>
      </c>
      <c r="H205" s="50">
        <v>99</v>
      </c>
      <c r="I205" s="50">
        <v>7003.9</v>
      </c>
      <c r="J205" s="64">
        <f t="shared" si="201"/>
        <v>2453.46617</v>
      </c>
      <c r="K205" s="65">
        <v>0.3503</v>
      </c>
      <c r="L205" s="66">
        <v>95.6333333333333</v>
      </c>
      <c r="M205" s="67">
        <v>7529.18166666667</v>
      </c>
      <c r="N205" s="67">
        <f t="shared" si="202"/>
        <v>2272.307027</v>
      </c>
      <c r="O205" s="68">
        <v>0.3018</v>
      </c>
      <c r="P205" s="69">
        <f t="shared" ref="P205:R205" si="215">(H205-L205)/L205</f>
        <v>0.0352039037992336</v>
      </c>
      <c r="Q205" s="69">
        <f t="shared" si="215"/>
        <v>-0.0697661033990197</v>
      </c>
      <c r="R205" s="69">
        <f t="shared" si="215"/>
        <v>0.079724764676353</v>
      </c>
      <c r="S205" s="69">
        <f t="shared" si="204"/>
        <v>0.0485</v>
      </c>
      <c r="T205" s="38"/>
    </row>
    <row r="206" s="34" customFormat="1" spans="1:20">
      <c r="A206" s="47">
        <v>205</v>
      </c>
      <c r="B206" s="77">
        <v>724</v>
      </c>
      <c r="C206" s="79" t="s">
        <v>105</v>
      </c>
      <c r="D206" s="80" t="s">
        <v>96</v>
      </c>
      <c r="E206" s="48" t="s">
        <v>24</v>
      </c>
      <c r="F206" s="47">
        <v>7.31</v>
      </c>
      <c r="G206" s="81" t="s">
        <v>106</v>
      </c>
      <c r="H206" s="50">
        <v>144</v>
      </c>
      <c r="I206" s="50">
        <v>12252.13</v>
      </c>
      <c r="J206" s="64">
        <f t="shared" si="201"/>
        <v>4007.671723</v>
      </c>
      <c r="K206" s="65">
        <v>0.3271</v>
      </c>
      <c r="L206" s="66">
        <v>95.6333333333333</v>
      </c>
      <c r="M206" s="67">
        <v>7529.18166666667</v>
      </c>
      <c r="N206" s="67">
        <f t="shared" si="202"/>
        <v>2272.307027</v>
      </c>
      <c r="O206" s="68">
        <v>0.3018</v>
      </c>
      <c r="P206" s="69">
        <f t="shared" ref="P206:R206" si="216">(H206-L206)/L206</f>
        <v>0.505751132798885</v>
      </c>
      <c r="Q206" s="75">
        <f t="shared" si="216"/>
        <v>0.627285745307867</v>
      </c>
      <c r="R206" s="69">
        <f t="shared" si="216"/>
        <v>0.763701680882052</v>
      </c>
      <c r="S206" s="69">
        <f t="shared" si="204"/>
        <v>0.0253</v>
      </c>
      <c r="T206" s="39">
        <f>(J206-N206)*0.3</f>
        <v>520.6094088</v>
      </c>
    </row>
    <row r="207" s="34" customFormat="1" spans="1:20">
      <c r="A207" s="47">
        <v>206</v>
      </c>
      <c r="B207" s="77">
        <v>102479</v>
      </c>
      <c r="C207" s="79" t="s">
        <v>107</v>
      </c>
      <c r="D207" s="80" t="s">
        <v>96</v>
      </c>
      <c r="E207" s="48" t="s">
        <v>28</v>
      </c>
      <c r="F207" s="77">
        <v>7.3</v>
      </c>
      <c r="G207" s="81" t="s">
        <v>106</v>
      </c>
      <c r="H207" s="50">
        <v>116</v>
      </c>
      <c r="I207" s="50">
        <v>4792.99</v>
      </c>
      <c r="J207" s="64">
        <f t="shared" si="201"/>
        <v>1562.994039</v>
      </c>
      <c r="K207" s="65">
        <v>0.3261</v>
      </c>
      <c r="L207" s="66">
        <v>100.2</v>
      </c>
      <c r="M207" s="67">
        <v>4306.69166666667</v>
      </c>
      <c r="N207" s="67">
        <f t="shared" si="202"/>
        <v>1488.82330916667</v>
      </c>
      <c r="O207" s="68">
        <v>0.3457</v>
      </c>
      <c r="P207" s="69">
        <f t="shared" ref="P207:R207" si="217">(H207-L207)/L207</f>
        <v>0.157684630738523</v>
      </c>
      <c r="Q207" s="69">
        <f t="shared" si="217"/>
        <v>0.112916914181999</v>
      </c>
      <c r="R207" s="69">
        <f t="shared" si="217"/>
        <v>0.049818356131761</v>
      </c>
      <c r="S207" s="69">
        <f t="shared" si="204"/>
        <v>-0.0196</v>
      </c>
      <c r="T207" s="38"/>
    </row>
    <row r="208" s="34" customFormat="1" spans="1:20">
      <c r="A208" s="47">
        <v>207</v>
      </c>
      <c r="B208" s="77">
        <v>391</v>
      </c>
      <c r="C208" s="79" t="s">
        <v>100</v>
      </c>
      <c r="D208" s="80" t="s">
        <v>96</v>
      </c>
      <c r="E208" s="48" t="s">
        <v>21</v>
      </c>
      <c r="F208" s="77">
        <v>7.14</v>
      </c>
      <c r="G208" s="81" t="s">
        <v>101</v>
      </c>
      <c r="H208" s="50">
        <v>81</v>
      </c>
      <c r="I208" s="50">
        <v>4037.82</v>
      </c>
      <c r="J208" s="64">
        <f t="shared" si="201"/>
        <v>1674.887736</v>
      </c>
      <c r="K208" s="65">
        <v>0.4148</v>
      </c>
      <c r="L208" s="66">
        <v>64.1</v>
      </c>
      <c r="M208" s="67">
        <v>5072.23366666667</v>
      </c>
      <c r="N208" s="67">
        <f t="shared" si="202"/>
        <v>1768.1806562</v>
      </c>
      <c r="O208" s="68">
        <v>0.3486</v>
      </c>
      <c r="P208" s="69">
        <f t="shared" ref="P208:R208" si="218">(H208-L208)/L208</f>
        <v>0.263650546021841</v>
      </c>
      <c r="Q208" s="69">
        <f t="shared" si="218"/>
        <v>-0.203936516857367</v>
      </c>
      <c r="R208" s="69">
        <f t="shared" si="218"/>
        <v>-0.05276209751129</v>
      </c>
      <c r="S208" s="69">
        <f t="shared" si="204"/>
        <v>0.0661999999999999</v>
      </c>
      <c r="T208" s="38"/>
    </row>
    <row r="209" s="34" customFormat="1" spans="1:20">
      <c r="A209" s="47">
        <v>208</v>
      </c>
      <c r="B209" s="77">
        <v>391</v>
      </c>
      <c r="C209" s="79" t="s">
        <v>100</v>
      </c>
      <c r="D209" s="80" t="s">
        <v>96</v>
      </c>
      <c r="E209" s="48" t="s">
        <v>21</v>
      </c>
      <c r="F209" s="77">
        <v>7.21</v>
      </c>
      <c r="G209" s="81" t="s">
        <v>101</v>
      </c>
      <c r="H209" s="50">
        <v>68</v>
      </c>
      <c r="I209" s="50">
        <v>4860.29</v>
      </c>
      <c r="J209" s="64">
        <f t="shared" si="201"/>
        <v>1920.786608</v>
      </c>
      <c r="K209" s="65">
        <v>0.3952</v>
      </c>
      <c r="L209" s="66">
        <v>64.1</v>
      </c>
      <c r="M209" s="67">
        <v>5072.23366666667</v>
      </c>
      <c r="N209" s="67">
        <f t="shared" si="202"/>
        <v>1768.1806562</v>
      </c>
      <c r="O209" s="68">
        <v>0.3486</v>
      </c>
      <c r="P209" s="69">
        <f t="shared" ref="P209:R209" si="219">(H209-L209)/L209</f>
        <v>0.060842433697348</v>
      </c>
      <c r="Q209" s="69">
        <f t="shared" si="219"/>
        <v>-0.0417850754904108</v>
      </c>
      <c r="R209" s="69">
        <f t="shared" si="219"/>
        <v>0.0863067646763905</v>
      </c>
      <c r="S209" s="69">
        <f t="shared" si="204"/>
        <v>0.0466</v>
      </c>
      <c r="T209" s="38"/>
    </row>
    <row r="210" s="34" customFormat="1" spans="1:20">
      <c r="A210" s="47">
        <v>209</v>
      </c>
      <c r="B210" s="77">
        <v>391</v>
      </c>
      <c r="C210" s="79" t="s">
        <v>100</v>
      </c>
      <c r="D210" s="80" t="s">
        <v>96</v>
      </c>
      <c r="E210" s="48" t="s">
        <v>21</v>
      </c>
      <c r="F210" s="77">
        <v>7.28</v>
      </c>
      <c r="G210" s="81" t="s">
        <v>101</v>
      </c>
      <c r="H210" s="50">
        <v>113</v>
      </c>
      <c r="I210" s="50">
        <v>10155.13</v>
      </c>
      <c r="J210" s="64">
        <f t="shared" si="201"/>
        <v>4192.037664</v>
      </c>
      <c r="K210" s="65">
        <v>0.4128</v>
      </c>
      <c r="L210" s="66">
        <v>64.1</v>
      </c>
      <c r="M210" s="67">
        <v>5072.23366666667</v>
      </c>
      <c r="N210" s="67">
        <f t="shared" si="202"/>
        <v>1768.1806562</v>
      </c>
      <c r="O210" s="68">
        <v>0.3486</v>
      </c>
      <c r="P210" s="69">
        <f t="shared" ref="P210:R210" si="220">(H210-L210)/L210</f>
        <v>0.762870514820593</v>
      </c>
      <c r="Q210" s="75">
        <f t="shared" si="220"/>
        <v>1.00210216393159</v>
      </c>
      <c r="R210" s="69">
        <f t="shared" si="220"/>
        <v>1.37081977415651</v>
      </c>
      <c r="S210" s="69">
        <f t="shared" si="204"/>
        <v>0.0642</v>
      </c>
      <c r="T210" s="39">
        <f>(J210-N210)*0.3</f>
        <v>727.157102339999</v>
      </c>
    </row>
    <row r="211" s="34" customFormat="1" spans="1:20">
      <c r="A211" s="47">
        <v>210</v>
      </c>
      <c r="B211" s="77">
        <v>116919</v>
      </c>
      <c r="C211" s="79" t="s">
        <v>108</v>
      </c>
      <c r="D211" s="80" t="s">
        <v>96</v>
      </c>
      <c r="E211" s="48" t="s">
        <v>28</v>
      </c>
      <c r="F211" s="77">
        <v>7.7</v>
      </c>
      <c r="G211" s="81" t="s">
        <v>29</v>
      </c>
      <c r="H211" s="50">
        <v>89</v>
      </c>
      <c r="I211" s="50">
        <v>3202.26</v>
      </c>
      <c r="J211" s="64">
        <f t="shared" si="201"/>
        <v>1029.846816</v>
      </c>
      <c r="K211" s="65">
        <v>0.3216</v>
      </c>
      <c r="L211" s="66">
        <v>67.5</v>
      </c>
      <c r="M211" s="67">
        <v>4028.89366666667</v>
      </c>
      <c r="N211" s="67">
        <f t="shared" si="202"/>
        <v>1377.07585526667</v>
      </c>
      <c r="O211" s="68">
        <v>0.3418</v>
      </c>
      <c r="P211" s="69">
        <f t="shared" ref="P211:R211" si="221">(H211-L211)/L211</f>
        <v>0.318518518518519</v>
      </c>
      <c r="Q211" s="69">
        <f t="shared" si="221"/>
        <v>-0.205176342454972</v>
      </c>
      <c r="R211" s="69">
        <f t="shared" si="221"/>
        <v>-0.252149536961729</v>
      </c>
      <c r="S211" s="69">
        <f t="shared" si="204"/>
        <v>-0.0202000000000001</v>
      </c>
      <c r="T211" s="38"/>
    </row>
    <row r="212" s="34" customFormat="1" spans="1:20">
      <c r="A212" s="47">
        <v>211</v>
      </c>
      <c r="B212" s="77">
        <v>549</v>
      </c>
      <c r="C212" s="79" t="s">
        <v>90</v>
      </c>
      <c r="D212" s="80" t="s">
        <v>72</v>
      </c>
      <c r="E212" s="48" t="s">
        <v>28</v>
      </c>
      <c r="F212" s="77">
        <v>7.8</v>
      </c>
      <c r="G212" s="84" t="s">
        <v>29</v>
      </c>
      <c r="H212" s="50">
        <v>49</v>
      </c>
      <c r="I212" s="50">
        <v>4061.66</v>
      </c>
      <c r="J212" s="64">
        <f t="shared" si="201"/>
        <v>1201.439028</v>
      </c>
      <c r="K212" s="65">
        <v>0.2958</v>
      </c>
      <c r="L212" s="66">
        <v>45.9666666666667</v>
      </c>
      <c r="M212" s="67">
        <v>3889.59633333333</v>
      </c>
      <c r="N212" s="67">
        <f t="shared" si="202"/>
        <v>1102.31160086667</v>
      </c>
      <c r="O212" s="68">
        <v>0.2834</v>
      </c>
      <c r="P212" s="69">
        <f t="shared" ref="P212:R212" si="222">(H212-L212)/L212</f>
        <v>0.0659898477157353</v>
      </c>
      <c r="Q212" s="69">
        <f t="shared" si="222"/>
        <v>0.0442368955338904</v>
      </c>
      <c r="R212" s="69">
        <f t="shared" si="222"/>
        <v>0.0899268655572506</v>
      </c>
      <c r="S212" s="69">
        <f t="shared" si="204"/>
        <v>0.0124</v>
      </c>
      <c r="T212" s="38"/>
    </row>
    <row r="213" s="34" customFormat="1" spans="1:20">
      <c r="A213" s="47">
        <v>212</v>
      </c>
      <c r="B213" s="77">
        <v>549</v>
      </c>
      <c r="C213" s="79" t="s">
        <v>90</v>
      </c>
      <c r="D213" s="80" t="s">
        <v>72</v>
      </c>
      <c r="E213" s="48" t="s">
        <v>28</v>
      </c>
      <c r="F213" s="77">
        <v>7.16</v>
      </c>
      <c r="G213" s="84" t="s">
        <v>29</v>
      </c>
      <c r="H213" s="50">
        <v>36</v>
      </c>
      <c r="I213" s="50">
        <v>2628.58</v>
      </c>
      <c r="J213" s="64">
        <f t="shared" si="201"/>
        <v>684.219374</v>
      </c>
      <c r="K213" s="65">
        <v>0.2603</v>
      </c>
      <c r="L213" s="66">
        <v>45.9666666666667</v>
      </c>
      <c r="M213" s="67">
        <v>3889.59633333333</v>
      </c>
      <c r="N213" s="67">
        <f t="shared" si="202"/>
        <v>1102.31160086667</v>
      </c>
      <c r="O213" s="68">
        <v>0.2834</v>
      </c>
      <c r="P213" s="69">
        <f t="shared" ref="P213:R213" si="223">(H213-L213)/L213</f>
        <v>-0.216823785351705</v>
      </c>
      <c r="Q213" s="69">
        <f t="shared" si="223"/>
        <v>-0.324202365815338</v>
      </c>
      <c r="R213" s="69">
        <f t="shared" si="223"/>
        <v>-0.379286788361794</v>
      </c>
      <c r="S213" s="69">
        <f t="shared" si="204"/>
        <v>-0.0231</v>
      </c>
      <c r="T213" s="38"/>
    </row>
    <row r="214" s="34" customFormat="1" spans="1:20">
      <c r="A214" s="47">
        <v>213</v>
      </c>
      <c r="B214" s="77">
        <v>549</v>
      </c>
      <c r="C214" s="79" t="s">
        <v>90</v>
      </c>
      <c r="D214" s="80" t="s">
        <v>72</v>
      </c>
      <c r="E214" s="48" t="s">
        <v>28</v>
      </c>
      <c r="F214" s="77">
        <v>7.22</v>
      </c>
      <c r="G214" s="84" t="s">
        <v>29</v>
      </c>
      <c r="H214" s="50">
        <v>48</v>
      </c>
      <c r="I214" s="50">
        <v>4336.21</v>
      </c>
      <c r="J214" s="64">
        <f t="shared" si="201"/>
        <v>1165.573248</v>
      </c>
      <c r="K214" s="65">
        <v>0.2688</v>
      </c>
      <c r="L214" s="66">
        <v>45.9666666666667</v>
      </c>
      <c r="M214" s="67">
        <v>3889.59633333333</v>
      </c>
      <c r="N214" s="67">
        <f t="shared" si="202"/>
        <v>1102.31160086667</v>
      </c>
      <c r="O214" s="68">
        <v>0.2834</v>
      </c>
      <c r="P214" s="69">
        <f t="shared" ref="P214:R214" si="224">(H214-L214)/L214</f>
        <v>0.0442349528643938</v>
      </c>
      <c r="Q214" s="69">
        <f t="shared" si="224"/>
        <v>0.114822626409648</v>
      </c>
      <c r="R214" s="69">
        <f t="shared" si="224"/>
        <v>0.0573899858112682</v>
      </c>
      <c r="S214" s="69">
        <f t="shared" si="204"/>
        <v>-0.0146</v>
      </c>
      <c r="T214" s="38"/>
    </row>
    <row r="215" s="34" customFormat="1" spans="1:20">
      <c r="A215" s="47">
        <v>214</v>
      </c>
      <c r="B215" s="77">
        <v>549</v>
      </c>
      <c r="C215" s="79" t="s">
        <v>90</v>
      </c>
      <c r="D215" s="80" t="s">
        <v>72</v>
      </c>
      <c r="E215" s="48" t="s">
        <v>28</v>
      </c>
      <c r="F215" s="77">
        <v>7.29</v>
      </c>
      <c r="G215" s="84" t="s">
        <v>29</v>
      </c>
      <c r="H215" s="50">
        <v>68</v>
      </c>
      <c r="I215" s="50">
        <v>4374.7</v>
      </c>
      <c r="J215" s="64">
        <f t="shared" si="201"/>
        <v>1581.01658</v>
      </c>
      <c r="K215" s="65">
        <v>0.3614</v>
      </c>
      <c r="L215" s="66">
        <v>45.9666666666667</v>
      </c>
      <c r="M215" s="67">
        <v>3889.59633333333</v>
      </c>
      <c r="N215" s="67">
        <f t="shared" si="202"/>
        <v>1102.31160086667</v>
      </c>
      <c r="O215" s="68">
        <v>0.2834</v>
      </c>
      <c r="P215" s="69">
        <f t="shared" ref="P215:R215" si="225">(H215-L215)/L215</f>
        <v>0.479332849891225</v>
      </c>
      <c r="Q215" s="69">
        <f t="shared" si="225"/>
        <v>0.124718254824902</v>
      </c>
      <c r="R215" s="69">
        <f t="shared" si="225"/>
        <v>0.434273737804233</v>
      </c>
      <c r="S215" s="69">
        <f t="shared" si="204"/>
        <v>0.078</v>
      </c>
      <c r="T215" s="38"/>
    </row>
    <row r="216" s="34" customFormat="1" spans="1:20">
      <c r="A216" s="47">
        <v>215</v>
      </c>
      <c r="B216" s="77">
        <v>115971</v>
      </c>
      <c r="C216" s="79" t="s">
        <v>109</v>
      </c>
      <c r="D216" s="80" t="s">
        <v>96</v>
      </c>
      <c r="E216" s="48" t="s">
        <v>28</v>
      </c>
      <c r="F216" s="77">
        <v>7.1</v>
      </c>
      <c r="G216" s="81" t="s">
        <v>110</v>
      </c>
      <c r="H216" s="50">
        <v>50</v>
      </c>
      <c r="I216" s="50">
        <v>3005.3</v>
      </c>
      <c r="J216" s="64">
        <f t="shared" si="201"/>
        <v>1151.0299</v>
      </c>
      <c r="K216" s="65">
        <v>0.383</v>
      </c>
      <c r="L216" s="66">
        <v>56.8</v>
      </c>
      <c r="M216" s="67">
        <v>3530.53066666667</v>
      </c>
      <c r="N216" s="67">
        <f t="shared" si="202"/>
        <v>1062.68973066667</v>
      </c>
      <c r="O216" s="68">
        <v>0.301</v>
      </c>
      <c r="P216" s="69">
        <f t="shared" ref="P216:R216" si="226">(H216-L216)/L216</f>
        <v>-0.119718309859155</v>
      </c>
      <c r="Q216" s="69">
        <f t="shared" si="226"/>
        <v>-0.1487681927325</v>
      </c>
      <c r="R216" s="69">
        <f t="shared" si="226"/>
        <v>0.083128844463297</v>
      </c>
      <c r="S216" s="69">
        <f t="shared" si="204"/>
        <v>0.082</v>
      </c>
      <c r="T216" s="38"/>
    </row>
    <row r="217" s="34" customFormat="1" spans="1:20">
      <c r="A217" s="47">
        <v>216</v>
      </c>
      <c r="B217" s="77">
        <v>116919</v>
      </c>
      <c r="C217" s="79" t="s">
        <v>108</v>
      </c>
      <c r="D217" s="80" t="s">
        <v>96</v>
      </c>
      <c r="E217" s="48" t="s">
        <v>28</v>
      </c>
      <c r="F217" s="77">
        <v>7.14</v>
      </c>
      <c r="G217" s="81" t="s">
        <v>29</v>
      </c>
      <c r="H217" s="50">
        <v>73</v>
      </c>
      <c r="I217" s="50">
        <v>4433.07</v>
      </c>
      <c r="J217" s="64">
        <f t="shared" si="201"/>
        <v>1650.431961</v>
      </c>
      <c r="K217" s="65">
        <v>0.3723</v>
      </c>
      <c r="L217" s="66">
        <v>67.5</v>
      </c>
      <c r="M217" s="67">
        <v>4028.89366666667</v>
      </c>
      <c r="N217" s="67">
        <f t="shared" si="202"/>
        <v>1377.07585526667</v>
      </c>
      <c r="O217" s="68">
        <v>0.3418</v>
      </c>
      <c r="P217" s="69">
        <f t="shared" ref="P217:R217" si="227">(H217-L217)/L217</f>
        <v>0.0814814814814815</v>
      </c>
      <c r="Q217" s="69">
        <f t="shared" si="227"/>
        <v>0.100319434259909</v>
      </c>
      <c r="R217" s="69">
        <f t="shared" si="227"/>
        <v>0.198504755339274</v>
      </c>
      <c r="S217" s="69">
        <f t="shared" si="204"/>
        <v>0.0305</v>
      </c>
      <c r="T217" s="38"/>
    </row>
    <row r="218" s="34" customFormat="1" spans="1:21">
      <c r="A218" s="47">
        <v>217</v>
      </c>
      <c r="B218" s="77">
        <v>116919</v>
      </c>
      <c r="C218" s="79" t="s">
        <v>108</v>
      </c>
      <c r="D218" s="80" t="s">
        <v>96</v>
      </c>
      <c r="E218" s="48" t="s">
        <v>28</v>
      </c>
      <c r="F218" s="83">
        <v>7.21</v>
      </c>
      <c r="G218" s="81" t="s">
        <v>29</v>
      </c>
      <c r="H218" s="50">
        <v>102</v>
      </c>
      <c r="I218" s="50">
        <v>7170.22</v>
      </c>
      <c r="J218" s="64">
        <f t="shared" si="201"/>
        <v>1993.32116</v>
      </c>
      <c r="K218" s="65">
        <v>0.278</v>
      </c>
      <c r="L218" s="66">
        <v>67.5</v>
      </c>
      <c r="M218" s="67">
        <v>4028.89366666667</v>
      </c>
      <c r="N218" s="67">
        <f t="shared" si="202"/>
        <v>1377.07585526667</v>
      </c>
      <c r="O218" s="68">
        <v>0.3418</v>
      </c>
      <c r="P218" s="69">
        <f t="shared" ref="P218:R218" si="228">(H218-L218)/L218</f>
        <v>0.511111111111111</v>
      </c>
      <c r="Q218" s="75">
        <f t="shared" si="228"/>
        <v>0.779699489049143</v>
      </c>
      <c r="R218" s="69">
        <f t="shared" si="228"/>
        <v>0.44750280267894</v>
      </c>
      <c r="S218" s="69">
        <f t="shared" si="204"/>
        <v>-0.0638</v>
      </c>
      <c r="T218" s="39">
        <v>0</v>
      </c>
      <c r="U218" s="76" t="s">
        <v>26</v>
      </c>
    </row>
    <row r="219" s="34" customFormat="1" spans="1:20">
      <c r="A219" s="47">
        <v>218</v>
      </c>
      <c r="B219" s="77">
        <v>116919</v>
      </c>
      <c r="C219" s="79" t="s">
        <v>108</v>
      </c>
      <c r="D219" s="80" t="s">
        <v>96</v>
      </c>
      <c r="E219" s="48" t="s">
        <v>28</v>
      </c>
      <c r="F219" s="77">
        <v>7.28</v>
      </c>
      <c r="G219" s="81" t="s">
        <v>29</v>
      </c>
      <c r="H219" s="50">
        <v>158</v>
      </c>
      <c r="I219" s="50">
        <v>8124.9</v>
      </c>
      <c r="J219" s="64">
        <f t="shared" si="201"/>
        <v>3539.20644</v>
      </c>
      <c r="K219" s="65">
        <v>0.4356</v>
      </c>
      <c r="L219" s="66">
        <v>67.5</v>
      </c>
      <c r="M219" s="67">
        <v>4028.89366666667</v>
      </c>
      <c r="N219" s="67">
        <f t="shared" si="202"/>
        <v>1377.07585526667</v>
      </c>
      <c r="O219" s="68">
        <v>0.3418</v>
      </c>
      <c r="P219" s="69">
        <f t="shared" ref="P219:R219" si="229">(H219-L219)/L219</f>
        <v>1.34074074074074</v>
      </c>
      <c r="Q219" s="75">
        <f t="shared" si="229"/>
        <v>1.01665784014652</v>
      </c>
      <c r="R219" s="69">
        <f t="shared" si="229"/>
        <v>1.57008822459867</v>
      </c>
      <c r="S219" s="69">
        <f t="shared" si="204"/>
        <v>0.0938</v>
      </c>
      <c r="T219" s="39">
        <f>(J219-N219)*0.3</f>
        <v>648.63917542</v>
      </c>
    </row>
    <row r="220" s="34" customFormat="1" spans="1:20">
      <c r="A220" s="47">
        <v>219</v>
      </c>
      <c r="B220" s="77">
        <v>116919</v>
      </c>
      <c r="C220" s="79" t="s">
        <v>108</v>
      </c>
      <c r="D220" s="80" t="s">
        <v>96</v>
      </c>
      <c r="E220" s="48" t="s">
        <v>28</v>
      </c>
      <c r="F220" s="77">
        <v>7.3</v>
      </c>
      <c r="G220" s="81" t="s">
        <v>29</v>
      </c>
      <c r="H220" s="50">
        <v>100</v>
      </c>
      <c r="I220" s="50">
        <v>4118.58</v>
      </c>
      <c r="J220" s="64">
        <f t="shared" si="201"/>
        <v>1457.153604</v>
      </c>
      <c r="K220" s="65">
        <v>0.3538</v>
      </c>
      <c r="L220" s="66">
        <v>67.5</v>
      </c>
      <c r="M220" s="67">
        <v>4028.89366666667</v>
      </c>
      <c r="N220" s="67">
        <f t="shared" si="202"/>
        <v>1377.07585526667</v>
      </c>
      <c r="O220" s="68">
        <v>0.3418</v>
      </c>
      <c r="P220" s="69">
        <f t="shared" ref="P220:R220" si="230">(H220-L220)/L220</f>
        <v>0.481481481481481</v>
      </c>
      <c r="Q220" s="69">
        <f t="shared" si="230"/>
        <v>0.0222607844121963</v>
      </c>
      <c r="R220" s="69">
        <f t="shared" si="230"/>
        <v>0.0581505720451583</v>
      </c>
      <c r="S220" s="69">
        <f t="shared" si="204"/>
        <v>0.012</v>
      </c>
      <c r="T220" s="38"/>
    </row>
    <row r="221" s="34" customFormat="1" spans="1:20">
      <c r="A221" s="47">
        <v>220</v>
      </c>
      <c r="B221" s="77">
        <v>116919</v>
      </c>
      <c r="C221" s="79" t="s">
        <v>108</v>
      </c>
      <c r="D221" s="80" t="s">
        <v>96</v>
      </c>
      <c r="E221" s="48" t="s">
        <v>28</v>
      </c>
      <c r="F221" s="85">
        <v>7.1</v>
      </c>
      <c r="G221" s="81" t="s">
        <v>29</v>
      </c>
      <c r="H221" s="50">
        <v>103</v>
      </c>
      <c r="I221" s="50">
        <v>4225.01</v>
      </c>
      <c r="J221" s="64">
        <f t="shared" si="201"/>
        <v>1463.120963</v>
      </c>
      <c r="K221" s="65">
        <v>0.3463</v>
      </c>
      <c r="L221" s="66">
        <v>67.5</v>
      </c>
      <c r="M221" s="67">
        <v>4028.89366666667</v>
      </c>
      <c r="N221" s="67">
        <f t="shared" si="202"/>
        <v>1377.07585526667</v>
      </c>
      <c r="O221" s="68">
        <v>0.3418</v>
      </c>
      <c r="P221" s="69">
        <f t="shared" ref="P221:R221" si="231">(H221-L221)/L221</f>
        <v>0.525925925925926</v>
      </c>
      <c r="Q221" s="69">
        <f t="shared" si="231"/>
        <v>0.0486774657161871</v>
      </c>
      <c r="R221" s="69">
        <f t="shared" si="231"/>
        <v>0.062483927377167</v>
      </c>
      <c r="S221" s="69">
        <f t="shared" si="204"/>
        <v>0.00450000000000006</v>
      </c>
      <c r="T221" s="38"/>
    </row>
    <row r="222" s="34" customFormat="1" spans="1:21">
      <c r="A222" s="47">
        <v>221</v>
      </c>
      <c r="B222" s="77">
        <v>116919</v>
      </c>
      <c r="C222" s="79" t="s">
        <v>108</v>
      </c>
      <c r="D222" s="80" t="s">
        <v>96</v>
      </c>
      <c r="E222" s="48" t="s">
        <v>28</v>
      </c>
      <c r="F222" s="83">
        <v>7.17</v>
      </c>
      <c r="G222" s="81" t="s">
        <v>29</v>
      </c>
      <c r="H222" s="50">
        <v>98</v>
      </c>
      <c r="I222" s="50">
        <v>8222.84</v>
      </c>
      <c r="J222" s="64">
        <f t="shared" si="201"/>
        <v>2006.37296</v>
      </c>
      <c r="K222" s="65">
        <v>0.244</v>
      </c>
      <c r="L222" s="66">
        <v>67.5</v>
      </c>
      <c r="M222" s="67">
        <v>4028.89366666667</v>
      </c>
      <c r="N222" s="67">
        <f t="shared" si="202"/>
        <v>1377.07585526667</v>
      </c>
      <c r="O222" s="68">
        <v>0.3418</v>
      </c>
      <c r="P222" s="69">
        <f t="shared" ref="P222:R222" si="232">(H222-L222)/L222</f>
        <v>0.451851851851852</v>
      </c>
      <c r="Q222" s="75">
        <f t="shared" si="232"/>
        <v>1.04096724319935</v>
      </c>
      <c r="R222" s="69">
        <f t="shared" si="232"/>
        <v>0.456980711938683</v>
      </c>
      <c r="S222" s="69">
        <f t="shared" si="204"/>
        <v>-0.0978</v>
      </c>
      <c r="T222" s="39">
        <v>0</v>
      </c>
      <c r="U222" s="76" t="s">
        <v>26</v>
      </c>
    </row>
    <row r="223" s="34" customFormat="1" spans="1:20">
      <c r="A223" s="47">
        <v>222</v>
      </c>
      <c r="B223" s="77">
        <v>116919</v>
      </c>
      <c r="C223" s="79" t="s">
        <v>108</v>
      </c>
      <c r="D223" s="80" t="s">
        <v>96</v>
      </c>
      <c r="E223" s="48" t="s">
        <v>28</v>
      </c>
      <c r="F223" s="77">
        <v>7.24</v>
      </c>
      <c r="G223" s="81" t="s">
        <v>29</v>
      </c>
      <c r="H223" s="50">
        <v>111</v>
      </c>
      <c r="I223" s="50">
        <v>4182.58</v>
      </c>
      <c r="J223" s="64">
        <f t="shared" si="201"/>
        <v>1476.45074</v>
      </c>
      <c r="K223" s="65">
        <v>0.353</v>
      </c>
      <c r="L223" s="66">
        <v>67.5</v>
      </c>
      <c r="M223" s="67">
        <v>4028.89366666667</v>
      </c>
      <c r="N223" s="67">
        <f t="shared" si="202"/>
        <v>1377.07585526667</v>
      </c>
      <c r="O223" s="68">
        <v>0.3418</v>
      </c>
      <c r="P223" s="69">
        <f t="shared" ref="P223:R223" si="233">(H223-L223)/L223</f>
        <v>0.644444444444444</v>
      </c>
      <c r="Q223" s="69">
        <f t="shared" si="233"/>
        <v>0.0381460386023251</v>
      </c>
      <c r="R223" s="69">
        <f t="shared" si="233"/>
        <v>0.0721636969766553</v>
      </c>
      <c r="S223" s="69">
        <f t="shared" si="204"/>
        <v>0.0112</v>
      </c>
      <c r="T223" s="38"/>
    </row>
    <row r="224" s="34" customFormat="1" spans="1:20">
      <c r="A224" s="47">
        <v>223</v>
      </c>
      <c r="B224" s="77">
        <v>116919</v>
      </c>
      <c r="C224" s="79" t="s">
        <v>108</v>
      </c>
      <c r="D224" s="80" t="s">
        <v>96</v>
      </c>
      <c r="E224" s="48" t="s">
        <v>28</v>
      </c>
      <c r="F224" s="77">
        <v>7.31</v>
      </c>
      <c r="G224" s="81" t="s">
        <v>29</v>
      </c>
      <c r="H224" s="50">
        <v>74</v>
      </c>
      <c r="I224" s="50">
        <v>3618.51</v>
      </c>
      <c r="J224" s="64">
        <f t="shared" si="201"/>
        <v>994.004697</v>
      </c>
      <c r="K224" s="65">
        <v>0.2747</v>
      </c>
      <c r="L224" s="66">
        <v>67.5</v>
      </c>
      <c r="M224" s="67">
        <v>4028.89366666667</v>
      </c>
      <c r="N224" s="67">
        <f t="shared" si="202"/>
        <v>1377.07585526667</v>
      </c>
      <c r="O224" s="68">
        <v>0.3418</v>
      </c>
      <c r="P224" s="69">
        <f t="shared" ref="P224:R224" si="234">(H224-L224)/L224</f>
        <v>0.0962962962962963</v>
      </c>
      <c r="Q224" s="69">
        <f t="shared" si="234"/>
        <v>-0.101860138444955</v>
      </c>
      <c r="R224" s="69">
        <f t="shared" si="234"/>
        <v>-0.278177238241162</v>
      </c>
      <c r="S224" s="69">
        <f t="shared" si="204"/>
        <v>-0.0671</v>
      </c>
      <c r="T224" s="38"/>
    </row>
    <row r="225" s="34" customFormat="1" spans="1:20">
      <c r="A225" s="47">
        <v>224</v>
      </c>
      <c r="B225" s="77">
        <v>117184</v>
      </c>
      <c r="C225" s="79" t="s">
        <v>111</v>
      </c>
      <c r="D225" s="80" t="s">
        <v>96</v>
      </c>
      <c r="E225" s="48" t="s">
        <v>21</v>
      </c>
      <c r="F225" s="77">
        <v>7.7</v>
      </c>
      <c r="G225" s="81" t="s">
        <v>97</v>
      </c>
      <c r="H225" s="50">
        <v>107</v>
      </c>
      <c r="I225" s="50">
        <v>6390.31</v>
      </c>
      <c r="J225" s="64">
        <f t="shared" si="201"/>
        <v>2529.923729</v>
      </c>
      <c r="K225" s="65">
        <v>0.3959</v>
      </c>
      <c r="L225" s="66">
        <v>117.166666666667</v>
      </c>
      <c r="M225" s="67">
        <v>5791.65633333333</v>
      </c>
      <c r="N225" s="67">
        <f t="shared" si="202"/>
        <v>2065.30464846667</v>
      </c>
      <c r="O225" s="68">
        <v>0.3566</v>
      </c>
      <c r="P225" s="69">
        <f t="shared" ref="P225:R225" si="235">(H225-L225)/L225</f>
        <v>-0.0867709815078262</v>
      </c>
      <c r="Q225" s="69">
        <f t="shared" si="235"/>
        <v>0.103364846291237</v>
      </c>
      <c r="R225" s="69">
        <f t="shared" si="235"/>
        <v>0.224963944606565</v>
      </c>
      <c r="S225" s="69">
        <f t="shared" si="204"/>
        <v>0.0393000000000001</v>
      </c>
      <c r="T225" s="38"/>
    </row>
    <row r="226" s="34" customFormat="1" spans="1:20">
      <c r="A226" s="47">
        <v>225</v>
      </c>
      <c r="B226" s="77">
        <v>117184</v>
      </c>
      <c r="C226" s="79" t="s">
        <v>111</v>
      </c>
      <c r="D226" s="80" t="s">
        <v>96</v>
      </c>
      <c r="E226" s="48" t="s">
        <v>21</v>
      </c>
      <c r="F226" s="77">
        <v>7.14</v>
      </c>
      <c r="G226" s="81" t="s">
        <v>97</v>
      </c>
      <c r="H226" s="50">
        <v>97</v>
      </c>
      <c r="I226" s="50">
        <v>4523.2</v>
      </c>
      <c r="J226" s="64">
        <f t="shared" si="201"/>
        <v>1737.81344</v>
      </c>
      <c r="K226" s="65">
        <v>0.3842</v>
      </c>
      <c r="L226" s="66">
        <v>117.166666666667</v>
      </c>
      <c r="M226" s="67">
        <v>5791.65633333333</v>
      </c>
      <c r="N226" s="67">
        <f t="shared" si="202"/>
        <v>2065.30464846667</v>
      </c>
      <c r="O226" s="68">
        <v>0.3566</v>
      </c>
      <c r="P226" s="69">
        <f t="shared" ref="P226:R226" si="236">(H226-L226)/L226</f>
        <v>-0.172119487908964</v>
      </c>
      <c r="Q226" s="69">
        <f t="shared" si="236"/>
        <v>-0.219014433925033</v>
      </c>
      <c r="R226" s="69">
        <f t="shared" si="236"/>
        <v>-0.158567990785187</v>
      </c>
      <c r="S226" s="69">
        <f t="shared" si="204"/>
        <v>0.0276000000000001</v>
      </c>
      <c r="T226" s="38"/>
    </row>
    <row r="227" s="34" customFormat="1" spans="1:20">
      <c r="A227" s="47">
        <v>226</v>
      </c>
      <c r="B227" s="77">
        <v>117184</v>
      </c>
      <c r="C227" s="79" t="s">
        <v>111</v>
      </c>
      <c r="D227" s="80" t="s">
        <v>96</v>
      </c>
      <c r="E227" s="48" t="s">
        <v>21</v>
      </c>
      <c r="F227" s="77">
        <v>7.21</v>
      </c>
      <c r="G227" s="81" t="s">
        <v>97</v>
      </c>
      <c r="H227" s="50">
        <v>111</v>
      </c>
      <c r="I227" s="50">
        <v>6889.56</v>
      </c>
      <c r="J227" s="64">
        <f t="shared" si="201"/>
        <v>2152.298544</v>
      </c>
      <c r="K227" s="65">
        <v>0.3124</v>
      </c>
      <c r="L227" s="66">
        <v>117.166666666667</v>
      </c>
      <c r="M227" s="67">
        <v>5791.65633333333</v>
      </c>
      <c r="N227" s="67">
        <f t="shared" si="202"/>
        <v>2065.30464846667</v>
      </c>
      <c r="O227" s="68">
        <v>0.3566</v>
      </c>
      <c r="P227" s="69">
        <f t="shared" ref="P227:R227" si="237">(H227-L227)/L227</f>
        <v>-0.0526315789473711</v>
      </c>
      <c r="Q227" s="69">
        <f t="shared" si="237"/>
        <v>0.189566438938683</v>
      </c>
      <c r="R227" s="69">
        <f t="shared" si="237"/>
        <v>0.0421215802704562</v>
      </c>
      <c r="S227" s="69">
        <f t="shared" si="204"/>
        <v>-0.0442</v>
      </c>
      <c r="T227" s="38"/>
    </row>
    <row r="228" s="34" customFormat="1" spans="1:20">
      <c r="A228" s="47">
        <v>227</v>
      </c>
      <c r="B228" s="77">
        <v>117184</v>
      </c>
      <c r="C228" s="79" t="s">
        <v>111</v>
      </c>
      <c r="D228" s="80" t="s">
        <v>96</v>
      </c>
      <c r="E228" s="48" t="s">
        <v>21</v>
      </c>
      <c r="F228" s="77">
        <v>7.28</v>
      </c>
      <c r="G228" s="81" t="s">
        <v>97</v>
      </c>
      <c r="H228" s="50">
        <v>180</v>
      </c>
      <c r="I228" s="50">
        <v>9468.46</v>
      </c>
      <c r="J228" s="64">
        <f t="shared" si="201"/>
        <v>3214.54217</v>
      </c>
      <c r="K228" s="65">
        <v>0.3395</v>
      </c>
      <c r="L228" s="66">
        <v>117.166666666667</v>
      </c>
      <c r="M228" s="67">
        <v>5791.65633333333</v>
      </c>
      <c r="N228" s="67">
        <f t="shared" si="202"/>
        <v>2065.30464846667</v>
      </c>
      <c r="O228" s="68">
        <v>0.3566</v>
      </c>
      <c r="P228" s="69">
        <f t="shared" ref="P228:R228" si="238">(H228-L228)/L228</f>
        <v>0.536273115220479</v>
      </c>
      <c r="Q228" s="75">
        <f t="shared" si="238"/>
        <v>0.634844931234123</v>
      </c>
      <c r="R228" s="69">
        <f t="shared" si="238"/>
        <v>0.556449394711118</v>
      </c>
      <c r="S228" s="69">
        <f t="shared" si="204"/>
        <v>-0.0170999999999999</v>
      </c>
      <c r="T228" s="39">
        <f>(J228-N228)*0.2</f>
        <v>229.847504306667</v>
      </c>
    </row>
    <row r="229" s="34" customFormat="1" spans="1:20">
      <c r="A229" s="47">
        <v>228</v>
      </c>
      <c r="B229" s="77">
        <v>117184</v>
      </c>
      <c r="C229" s="79" t="s">
        <v>111</v>
      </c>
      <c r="D229" s="80" t="s">
        <v>96</v>
      </c>
      <c r="E229" s="48" t="s">
        <v>21</v>
      </c>
      <c r="F229" s="77">
        <v>7.4</v>
      </c>
      <c r="G229" s="81" t="s">
        <v>97</v>
      </c>
      <c r="H229" s="50">
        <v>152</v>
      </c>
      <c r="I229" s="50">
        <v>5162.2</v>
      </c>
      <c r="J229" s="64">
        <f t="shared" si="201"/>
        <v>1827.93502</v>
      </c>
      <c r="K229" s="65">
        <v>0.3541</v>
      </c>
      <c r="L229" s="66">
        <v>117.166666666667</v>
      </c>
      <c r="M229" s="67">
        <v>5791.65633333333</v>
      </c>
      <c r="N229" s="67">
        <f t="shared" si="202"/>
        <v>2065.30464846667</v>
      </c>
      <c r="O229" s="68">
        <v>0.3566</v>
      </c>
      <c r="P229" s="69">
        <f t="shared" ref="P229:R229" si="239">(H229-L229)/L229</f>
        <v>0.297297297297294</v>
      </c>
      <c r="Q229" s="69">
        <f t="shared" si="239"/>
        <v>-0.108683301823444</v>
      </c>
      <c r="R229" s="69">
        <f t="shared" si="239"/>
        <v>-0.11493201675738</v>
      </c>
      <c r="S229" s="69">
        <f t="shared" si="204"/>
        <v>-0.0025</v>
      </c>
      <c r="T229" s="38"/>
    </row>
    <row r="230" s="34" customFormat="1" spans="1:20">
      <c r="A230" s="47">
        <v>229</v>
      </c>
      <c r="B230" s="77">
        <v>117184</v>
      </c>
      <c r="C230" s="79" t="s">
        <v>111</v>
      </c>
      <c r="D230" s="80" t="s">
        <v>96</v>
      </c>
      <c r="E230" s="48" t="s">
        <v>21</v>
      </c>
      <c r="F230" s="77">
        <v>7.11</v>
      </c>
      <c r="G230" s="81" t="s">
        <v>97</v>
      </c>
      <c r="H230" s="50">
        <v>104</v>
      </c>
      <c r="I230" s="50">
        <v>5078.38</v>
      </c>
      <c r="J230" s="64">
        <f t="shared" si="201"/>
        <v>1866.30465</v>
      </c>
      <c r="K230" s="65">
        <v>0.3675</v>
      </c>
      <c r="L230" s="66">
        <v>117.166666666667</v>
      </c>
      <c r="M230" s="67">
        <v>5791.65633333333</v>
      </c>
      <c r="N230" s="67">
        <f t="shared" si="202"/>
        <v>2065.30464846667</v>
      </c>
      <c r="O230" s="68">
        <v>0.3566</v>
      </c>
      <c r="P230" s="69">
        <f t="shared" ref="P230:R230" si="240">(H230-L230)/L230</f>
        <v>-0.112375533428168</v>
      </c>
      <c r="Q230" s="69">
        <f t="shared" si="240"/>
        <v>-0.123155845630573</v>
      </c>
      <c r="R230" s="69">
        <f t="shared" si="240"/>
        <v>-0.0963538229647659</v>
      </c>
      <c r="S230" s="69">
        <f t="shared" si="204"/>
        <v>0.0109</v>
      </c>
      <c r="T230" s="38"/>
    </row>
    <row r="231" s="34" customFormat="1" spans="1:20">
      <c r="A231" s="47">
        <v>230</v>
      </c>
      <c r="B231" s="77">
        <v>117184</v>
      </c>
      <c r="C231" s="79" t="s">
        <v>111</v>
      </c>
      <c r="D231" s="80" t="s">
        <v>96</v>
      </c>
      <c r="E231" s="48" t="s">
        <v>21</v>
      </c>
      <c r="F231" s="77">
        <v>7.18</v>
      </c>
      <c r="G231" s="81" t="s">
        <v>97</v>
      </c>
      <c r="H231" s="50">
        <v>121</v>
      </c>
      <c r="I231" s="50">
        <v>10302</v>
      </c>
      <c r="J231" s="64">
        <f t="shared" si="201"/>
        <v>2945.3418</v>
      </c>
      <c r="K231" s="65">
        <v>0.2859</v>
      </c>
      <c r="L231" s="66">
        <v>117.166666666667</v>
      </c>
      <c r="M231" s="67">
        <v>5791.65633333333</v>
      </c>
      <c r="N231" s="67">
        <f t="shared" si="202"/>
        <v>2065.30464846667</v>
      </c>
      <c r="O231" s="68">
        <v>0.3566</v>
      </c>
      <c r="P231" s="69">
        <f t="shared" ref="P231:R231" si="241">(H231-L231)/L231</f>
        <v>0.0327169274537666</v>
      </c>
      <c r="Q231" s="75">
        <f t="shared" si="241"/>
        <v>0.778765763553306</v>
      </c>
      <c r="R231" s="69">
        <f t="shared" si="241"/>
        <v>0.4261052490182</v>
      </c>
      <c r="S231" s="69">
        <f t="shared" si="204"/>
        <v>-0.0707</v>
      </c>
      <c r="T231" s="39">
        <f>(J231-N231)*0.2</f>
        <v>176.007430306667</v>
      </c>
    </row>
    <row r="232" s="34" customFormat="1" spans="1:20">
      <c r="A232" s="47">
        <v>231</v>
      </c>
      <c r="B232" s="77">
        <v>117184</v>
      </c>
      <c r="C232" s="79" t="s">
        <v>111</v>
      </c>
      <c r="D232" s="80" t="s">
        <v>96</v>
      </c>
      <c r="E232" s="48" t="s">
        <v>21</v>
      </c>
      <c r="F232" s="77">
        <v>7.25</v>
      </c>
      <c r="G232" s="81" t="s">
        <v>97</v>
      </c>
      <c r="H232" s="50">
        <v>107</v>
      </c>
      <c r="I232" s="50">
        <v>4918.33</v>
      </c>
      <c r="J232" s="64">
        <f t="shared" si="201"/>
        <v>2437.032515</v>
      </c>
      <c r="K232" s="65">
        <v>0.4955</v>
      </c>
      <c r="L232" s="66">
        <v>117.166666666667</v>
      </c>
      <c r="M232" s="67">
        <v>5791.65633333333</v>
      </c>
      <c r="N232" s="67">
        <f t="shared" si="202"/>
        <v>2065.30464846667</v>
      </c>
      <c r="O232" s="68">
        <v>0.3566</v>
      </c>
      <c r="P232" s="69">
        <f t="shared" ref="P232:R232" si="242">(H232-L232)/L232</f>
        <v>-0.0867709815078262</v>
      </c>
      <c r="Q232" s="69">
        <f t="shared" si="242"/>
        <v>-0.150790427309539</v>
      </c>
      <c r="R232" s="69">
        <f t="shared" si="242"/>
        <v>0.179986941301524</v>
      </c>
      <c r="S232" s="69">
        <f t="shared" si="204"/>
        <v>0.1389</v>
      </c>
      <c r="T232" s="38"/>
    </row>
    <row r="233" s="34" customFormat="1" spans="1:20">
      <c r="A233" s="47">
        <v>232</v>
      </c>
      <c r="B233" s="77">
        <v>747</v>
      </c>
      <c r="C233" s="79" t="s">
        <v>112</v>
      </c>
      <c r="D233" s="80" t="s">
        <v>96</v>
      </c>
      <c r="E233" s="48" t="s">
        <v>21</v>
      </c>
      <c r="F233" s="77">
        <v>7.7</v>
      </c>
      <c r="G233" s="81" t="s">
        <v>22</v>
      </c>
      <c r="H233" s="50">
        <v>64</v>
      </c>
      <c r="I233" s="50">
        <v>6967.72</v>
      </c>
      <c r="J233" s="64">
        <f t="shared" si="201"/>
        <v>1248.615424</v>
      </c>
      <c r="K233" s="65">
        <v>0.1792</v>
      </c>
      <c r="L233" s="66">
        <v>53.9333333333333</v>
      </c>
      <c r="M233" s="67">
        <v>7183.99233333333</v>
      </c>
      <c r="N233" s="67">
        <f t="shared" si="202"/>
        <v>1324.00978703333</v>
      </c>
      <c r="O233" s="68">
        <v>0.1843</v>
      </c>
      <c r="P233" s="69">
        <f t="shared" ref="P233:R233" si="243">(H233-L233)/L233</f>
        <v>0.186650185414092</v>
      </c>
      <c r="Q233" s="69">
        <f t="shared" si="243"/>
        <v>-0.0301047555869232</v>
      </c>
      <c r="R233" s="69">
        <f t="shared" si="243"/>
        <v>-0.0569439620248323</v>
      </c>
      <c r="S233" s="69">
        <f t="shared" si="204"/>
        <v>-0.00509999999999997</v>
      </c>
      <c r="T233" s="38"/>
    </row>
    <row r="234" s="34" customFormat="1" spans="1:20">
      <c r="A234" s="47">
        <v>233</v>
      </c>
      <c r="B234" s="77">
        <v>102479</v>
      </c>
      <c r="C234" s="79" t="s">
        <v>107</v>
      </c>
      <c r="D234" s="80" t="s">
        <v>96</v>
      </c>
      <c r="E234" s="48" t="s">
        <v>28</v>
      </c>
      <c r="F234" s="85">
        <v>7.1</v>
      </c>
      <c r="G234" s="81" t="s">
        <v>106</v>
      </c>
      <c r="H234" s="50">
        <v>114</v>
      </c>
      <c r="I234" s="50">
        <v>4996.99</v>
      </c>
      <c r="J234" s="64">
        <f t="shared" si="201"/>
        <v>1934.334829</v>
      </c>
      <c r="K234" s="65">
        <v>0.3871</v>
      </c>
      <c r="L234" s="66">
        <v>100.2</v>
      </c>
      <c r="M234" s="67">
        <v>4306.69166666667</v>
      </c>
      <c r="N234" s="67">
        <f t="shared" si="202"/>
        <v>1488.82330916667</v>
      </c>
      <c r="O234" s="68">
        <v>0.3457</v>
      </c>
      <c r="P234" s="69">
        <f t="shared" ref="P234:R234" si="244">(H234-L234)/L234</f>
        <v>0.137724550898204</v>
      </c>
      <c r="Q234" s="69">
        <f t="shared" si="244"/>
        <v>0.160285060264742</v>
      </c>
      <c r="R234" s="69">
        <f t="shared" si="244"/>
        <v>0.299237335344176</v>
      </c>
      <c r="S234" s="69">
        <f t="shared" si="204"/>
        <v>0.0414</v>
      </c>
      <c r="T234" s="38"/>
    </row>
    <row r="235" s="34" customFormat="1" spans="1:21">
      <c r="A235" s="47">
        <v>234</v>
      </c>
      <c r="B235" s="77">
        <v>102479</v>
      </c>
      <c r="C235" s="79" t="s">
        <v>107</v>
      </c>
      <c r="D235" s="80" t="s">
        <v>96</v>
      </c>
      <c r="E235" s="48" t="s">
        <v>28</v>
      </c>
      <c r="F235" s="83">
        <v>7.17</v>
      </c>
      <c r="G235" s="81" t="s">
        <v>106</v>
      </c>
      <c r="H235" s="50">
        <v>120</v>
      </c>
      <c r="I235" s="50">
        <v>9008.09</v>
      </c>
      <c r="J235" s="64">
        <f t="shared" si="201"/>
        <v>1837.65036</v>
      </c>
      <c r="K235" s="65">
        <v>0.204</v>
      </c>
      <c r="L235" s="66">
        <v>100.2</v>
      </c>
      <c r="M235" s="67">
        <v>4306.69166666667</v>
      </c>
      <c r="N235" s="67">
        <f t="shared" si="202"/>
        <v>1488.82330916667</v>
      </c>
      <c r="O235" s="68">
        <v>0.3457</v>
      </c>
      <c r="P235" s="69">
        <f t="shared" ref="P235:R235" si="245">(H235-L235)/L235</f>
        <v>0.197604790419162</v>
      </c>
      <c r="Q235" s="75">
        <f t="shared" si="245"/>
        <v>1.09164962277696</v>
      </c>
      <c r="R235" s="69">
        <f t="shared" si="245"/>
        <v>0.234297145057851</v>
      </c>
      <c r="S235" s="69">
        <f t="shared" si="204"/>
        <v>-0.1417</v>
      </c>
      <c r="T235" s="39">
        <v>0</v>
      </c>
      <c r="U235" s="76" t="s">
        <v>26</v>
      </c>
    </row>
    <row r="236" s="34" customFormat="1" spans="1:20">
      <c r="A236" s="47">
        <v>235</v>
      </c>
      <c r="B236" s="77">
        <v>102479</v>
      </c>
      <c r="C236" s="79" t="s">
        <v>107</v>
      </c>
      <c r="D236" s="80" t="s">
        <v>96</v>
      </c>
      <c r="E236" s="48" t="s">
        <v>28</v>
      </c>
      <c r="F236" s="77">
        <v>7.31</v>
      </c>
      <c r="G236" s="81" t="s">
        <v>106</v>
      </c>
      <c r="H236" s="50">
        <v>85</v>
      </c>
      <c r="I236" s="50">
        <v>3008.42</v>
      </c>
      <c r="J236" s="64">
        <f t="shared" si="201"/>
        <v>1030.684692</v>
      </c>
      <c r="K236" s="65">
        <v>0.3426</v>
      </c>
      <c r="L236" s="66">
        <v>100.2</v>
      </c>
      <c r="M236" s="67">
        <v>4306.69166666667</v>
      </c>
      <c r="N236" s="67">
        <f t="shared" si="202"/>
        <v>1488.82330916667</v>
      </c>
      <c r="O236" s="68">
        <v>0.3457</v>
      </c>
      <c r="P236" s="69">
        <f t="shared" ref="P236:R236" si="246">(H236-L236)/L236</f>
        <v>-0.151696606786427</v>
      </c>
      <c r="Q236" s="69">
        <f t="shared" si="246"/>
        <v>-0.30145451942036</v>
      </c>
      <c r="R236" s="69">
        <f t="shared" si="246"/>
        <v>-0.307718595179101</v>
      </c>
      <c r="S236" s="69">
        <f t="shared" si="204"/>
        <v>-0.00310000000000005</v>
      </c>
      <c r="T236" s="38"/>
    </row>
    <row r="237" s="34" customFormat="1" spans="1:20">
      <c r="A237" s="47">
        <v>236</v>
      </c>
      <c r="B237" s="51">
        <v>712</v>
      </c>
      <c r="C237" s="52" t="s">
        <v>113</v>
      </c>
      <c r="D237" s="51" t="s">
        <v>114</v>
      </c>
      <c r="E237" s="48" t="s">
        <v>24</v>
      </c>
      <c r="F237" s="55">
        <v>7.3</v>
      </c>
      <c r="G237" s="47" t="s">
        <v>115</v>
      </c>
      <c r="H237" s="50">
        <v>152</v>
      </c>
      <c r="I237" s="50">
        <v>11457.66</v>
      </c>
      <c r="J237" s="64">
        <f t="shared" si="201"/>
        <v>3761.549778</v>
      </c>
      <c r="K237" s="65">
        <v>0.3283</v>
      </c>
      <c r="L237" s="66">
        <v>167.166666666667</v>
      </c>
      <c r="M237" s="67">
        <v>10241.5793333333</v>
      </c>
      <c r="N237" s="67">
        <f t="shared" si="202"/>
        <v>3532.32071206666</v>
      </c>
      <c r="O237" s="68">
        <v>0.3449</v>
      </c>
      <c r="P237" s="69">
        <f t="shared" ref="P237:R237" si="247">(H237-L237)/L237</f>
        <v>-0.0907278165503508</v>
      </c>
      <c r="Q237" s="69">
        <f t="shared" si="247"/>
        <v>0.118739564190917</v>
      </c>
      <c r="R237" s="69">
        <f t="shared" si="247"/>
        <v>0.06489474898196</v>
      </c>
      <c r="S237" s="69">
        <f t="shared" si="204"/>
        <v>-0.0166000000000001</v>
      </c>
      <c r="T237" s="38"/>
    </row>
    <row r="238" s="34" customFormat="1" spans="1:20">
      <c r="A238" s="47">
        <v>237</v>
      </c>
      <c r="B238" s="77">
        <v>115971</v>
      </c>
      <c r="C238" s="79" t="s">
        <v>109</v>
      </c>
      <c r="D238" s="80" t="s">
        <v>96</v>
      </c>
      <c r="E238" s="48" t="s">
        <v>28</v>
      </c>
      <c r="F238" s="77">
        <v>7.8</v>
      </c>
      <c r="G238" s="81" t="s">
        <v>110</v>
      </c>
      <c r="H238" s="50">
        <v>80</v>
      </c>
      <c r="I238" s="50">
        <v>3705.8</v>
      </c>
      <c r="J238" s="64">
        <f t="shared" si="201"/>
        <v>1218.46704</v>
      </c>
      <c r="K238" s="65">
        <v>0.3288</v>
      </c>
      <c r="L238" s="66">
        <v>56.8</v>
      </c>
      <c r="M238" s="67">
        <v>3530.53066666667</v>
      </c>
      <c r="N238" s="67">
        <f t="shared" si="202"/>
        <v>1062.68973066667</v>
      </c>
      <c r="O238" s="68">
        <v>0.301</v>
      </c>
      <c r="P238" s="69">
        <f t="shared" ref="P238:R238" si="248">(H238-L238)/L238</f>
        <v>0.408450704225352</v>
      </c>
      <c r="Q238" s="69">
        <f t="shared" si="248"/>
        <v>0.0496439062229729</v>
      </c>
      <c r="R238" s="69">
        <f t="shared" si="248"/>
        <v>0.146587762013666</v>
      </c>
      <c r="S238" s="69">
        <f t="shared" si="204"/>
        <v>0.0278</v>
      </c>
      <c r="T238" s="38"/>
    </row>
    <row r="239" s="34" customFormat="1" spans="1:20">
      <c r="A239" s="47">
        <v>238</v>
      </c>
      <c r="B239" s="77">
        <v>115971</v>
      </c>
      <c r="C239" s="79" t="s">
        <v>109</v>
      </c>
      <c r="D239" s="80" t="s">
        <v>96</v>
      </c>
      <c r="E239" s="48" t="s">
        <v>28</v>
      </c>
      <c r="F239" s="77">
        <v>7.15</v>
      </c>
      <c r="G239" s="81" t="s">
        <v>110</v>
      </c>
      <c r="H239" s="50">
        <v>53</v>
      </c>
      <c r="I239" s="50">
        <v>2523.56</v>
      </c>
      <c r="J239" s="64">
        <f t="shared" si="201"/>
        <v>613.982148</v>
      </c>
      <c r="K239" s="65">
        <v>0.2433</v>
      </c>
      <c r="L239" s="66">
        <v>56.8</v>
      </c>
      <c r="M239" s="67">
        <v>3530.53066666667</v>
      </c>
      <c r="N239" s="67">
        <f t="shared" si="202"/>
        <v>1062.68973066667</v>
      </c>
      <c r="O239" s="68">
        <v>0.301</v>
      </c>
      <c r="P239" s="69">
        <f t="shared" ref="P239:R239" si="249">(H239-L239)/L239</f>
        <v>-0.0669014084507042</v>
      </c>
      <c r="Q239" s="69">
        <f t="shared" si="249"/>
        <v>-0.285217935131943</v>
      </c>
      <c r="R239" s="69">
        <f t="shared" si="249"/>
        <v>-0.422237619992032</v>
      </c>
      <c r="S239" s="69">
        <f t="shared" si="204"/>
        <v>-0.0577</v>
      </c>
      <c r="T239" s="38"/>
    </row>
    <row r="240" s="34" customFormat="1" spans="1:20">
      <c r="A240" s="47">
        <v>239</v>
      </c>
      <c r="B240" s="77">
        <v>115971</v>
      </c>
      <c r="C240" s="79" t="s">
        <v>109</v>
      </c>
      <c r="D240" s="80" t="s">
        <v>96</v>
      </c>
      <c r="E240" s="48" t="s">
        <v>28</v>
      </c>
      <c r="F240" s="77">
        <v>7.22</v>
      </c>
      <c r="G240" s="81" t="s">
        <v>110</v>
      </c>
      <c r="H240" s="50">
        <v>74</v>
      </c>
      <c r="I240" s="50">
        <v>4401.58</v>
      </c>
      <c r="J240" s="64">
        <f t="shared" si="201"/>
        <v>704.2528</v>
      </c>
      <c r="K240" s="82">
        <v>0.16</v>
      </c>
      <c r="L240" s="66">
        <v>56.8</v>
      </c>
      <c r="M240" s="67">
        <v>3530.53066666667</v>
      </c>
      <c r="N240" s="67">
        <f t="shared" si="202"/>
        <v>1062.68973066667</v>
      </c>
      <c r="O240" s="68">
        <v>0.301</v>
      </c>
      <c r="P240" s="69">
        <f t="shared" ref="P240:R240" si="250">(H240-L240)/L240</f>
        <v>0.302816901408451</v>
      </c>
      <c r="Q240" s="69">
        <f t="shared" si="250"/>
        <v>0.246719095675134</v>
      </c>
      <c r="R240" s="69">
        <f t="shared" si="250"/>
        <v>-0.337292175056407</v>
      </c>
      <c r="S240" s="69">
        <f t="shared" si="204"/>
        <v>-0.141</v>
      </c>
      <c r="T240" s="38"/>
    </row>
    <row r="241" s="34" customFormat="1" spans="1:20">
      <c r="A241" s="47">
        <v>240</v>
      </c>
      <c r="B241" s="77">
        <v>115971</v>
      </c>
      <c r="C241" s="79" t="s">
        <v>109</v>
      </c>
      <c r="D241" s="80" t="s">
        <v>96</v>
      </c>
      <c r="E241" s="48" t="s">
        <v>28</v>
      </c>
      <c r="F241" s="77">
        <v>7.29</v>
      </c>
      <c r="G241" s="81" t="s">
        <v>110</v>
      </c>
      <c r="H241" s="50">
        <v>51</v>
      </c>
      <c r="I241" s="50">
        <v>2407.39</v>
      </c>
      <c r="J241" s="64">
        <f t="shared" si="201"/>
        <v>959.585654</v>
      </c>
      <c r="K241" s="65">
        <v>0.3986</v>
      </c>
      <c r="L241" s="66">
        <v>56.8</v>
      </c>
      <c r="M241" s="67">
        <v>3530.53066666667</v>
      </c>
      <c r="N241" s="67">
        <f t="shared" si="202"/>
        <v>1062.68973066667</v>
      </c>
      <c r="O241" s="68">
        <v>0.301</v>
      </c>
      <c r="P241" s="69">
        <f t="shared" ref="P241:R241" si="251">(H241-L241)/L241</f>
        <v>-0.102112676056338</v>
      </c>
      <c r="Q241" s="69">
        <f t="shared" si="251"/>
        <v>-0.318122337038663</v>
      </c>
      <c r="R241" s="69">
        <f t="shared" si="251"/>
        <v>-0.0970218057927278</v>
      </c>
      <c r="S241" s="69">
        <f t="shared" si="204"/>
        <v>0.0976</v>
      </c>
      <c r="T241" s="38"/>
    </row>
    <row r="242" s="34" customFormat="1" spans="1:20">
      <c r="A242" s="47">
        <v>241</v>
      </c>
      <c r="B242" s="77">
        <v>115971</v>
      </c>
      <c r="C242" s="79" t="s">
        <v>109</v>
      </c>
      <c r="D242" s="80" t="s">
        <v>96</v>
      </c>
      <c r="E242" s="48" t="s">
        <v>28</v>
      </c>
      <c r="F242" s="77">
        <v>7.4</v>
      </c>
      <c r="G242" s="81" t="s">
        <v>110</v>
      </c>
      <c r="H242" s="50">
        <v>56</v>
      </c>
      <c r="I242" s="50">
        <v>3370.69</v>
      </c>
      <c r="J242" s="64">
        <f t="shared" si="201"/>
        <v>874.019917</v>
      </c>
      <c r="K242" s="65">
        <v>0.2593</v>
      </c>
      <c r="L242" s="66">
        <v>56.8</v>
      </c>
      <c r="M242" s="67">
        <v>3530.53066666667</v>
      </c>
      <c r="N242" s="67">
        <f t="shared" si="202"/>
        <v>1062.68973066667</v>
      </c>
      <c r="O242" s="68">
        <v>0.301</v>
      </c>
      <c r="P242" s="69">
        <f t="shared" ref="P242:R242" si="252">(H242-L242)/L242</f>
        <v>-0.0140845070422535</v>
      </c>
      <c r="Q242" s="69">
        <f t="shared" si="252"/>
        <v>-0.0452738360767682</v>
      </c>
      <c r="R242" s="69">
        <f t="shared" si="252"/>
        <v>-0.177539886028924</v>
      </c>
      <c r="S242" s="69">
        <f t="shared" si="204"/>
        <v>-0.0417</v>
      </c>
      <c r="T242" s="38"/>
    </row>
    <row r="243" s="34" customFormat="1" spans="1:20">
      <c r="A243" s="47">
        <v>242</v>
      </c>
      <c r="B243" s="77">
        <v>115971</v>
      </c>
      <c r="C243" s="79" t="s">
        <v>109</v>
      </c>
      <c r="D243" s="80" t="s">
        <v>96</v>
      </c>
      <c r="E243" s="48" t="s">
        <v>28</v>
      </c>
      <c r="F243" s="77">
        <v>7.11</v>
      </c>
      <c r="G243" s="81" t="s">
        <v>110</v>
      </c>
      <c r="H243" s="50">
        <v>66</v>
      </c>
      <c r="I243" s="50">
        <v>3535.69</v>
      </c>
      <c r="J243" s="64">
        <f t="shared" si="201"/>
        <v>649.859822</v>
      </c>
      <c r="K243" s="65">
        <v>0.1838</v>
      </c>
      <c r="L243" s="66">
        <v>56.8</v>
      </c>
      <c r="M243" s="67">
        <v>3530.53066666667</v>
      </c>
      <c r="N243" s="67">
        <f t="shared" si="202"/>
        <v>1062.68973066667</v>
      </c>
      <c r="O243" s="68">
        <v>0.301</v>
      </c>
      <c r="P243" s="69">
        <f t="shared" ref="P243:R243" si="253">(H243-L243)/L243</f>
        <v>0.161971830985916</v>
      </c>
      <c r="Q243" s="69">
        <f t="shared" si="253"/>
        <v>0.00146134783137319</v>
      </c>
      <c r="R243" s="69">
        <f t="shared" si="253"/>
        <v>-0.388476426141507</v>
      </c>
      <c r="S243" s="69">
        <f t="shared" si="204"/>
        <v>-0.1172</v>
      </c>
      <c r="T243" s="38"/>
    </row>
    <row r="244" s="34" customFormat="1" spans="1:21">
      <c r="A244" s="47">
        <v>243</v>
      </c>
      <c r="B244" s="77">
        <v>115971</v>
      </c>
      <c r="C244" s="79" t="s">
        <v>109</v>
      </c>
      <c r="D244" s="80" t="s">
        <v>96</v>
      </c>
      <c r="E244" s="48" t="s">
        <v>28</v>
      </c>
      <c r="F244" s="83">
        <v>7.18</v>
      </c>
      <c r="G244" s="81" t="s">
        <v>110</v>
      </c>
      <c r="H244" s="50">
        <v>68</v>
      </c>
      <c r="I244" s="50">
        <v>7747.77</v>
      </c>
      <c r="J244" s="64">
        <f t="shared" si="201"/>
        <v>1540.256676</v>
      </c>
      <c r="K244" s="65">
        <v>0.1988</v>
      </c>
      <c r="L244" s="66">
        <v>56.8</v>
      </c>
      <c r="M244" s="67">
        <v>3530.53066666667</v>
      </c>
      <c r="N244" s="67">
        <f t="shared" si="202"/>
        <v>1062.68973066667</v>
      </c>
      <c r="O244" s="68">
        <v>0.301</v>
      </c>
      <c r="P244" s="69">
        <f t="shared" ref="P244:R244" si="254">(H244-L244)/L244</f>
        <v>0.197183098591549</v>
      </c>
      <c r="Q244" s="75">
        <f t="shared" si="254"/>
        <v>1.19450579289685</v>
      </c>
      <c r="R244" s="69">
        <f t="shared" si="254"/>
        <v>0.449394523680713</v>
      </c>
      <c r="S244" s="69">
        <f t="shared" si="204"/>
        <v>-0.1022</v>
      </c>
      <c r="T244" s="39">
        <v>0</v>
      </c>
      <c r="U244" s="76" t="s">
        <v>26</v>
      </c>
    </row>
    <row r="245" s="34" customFormat="1" spans="1:20">
      <c r="A245" s="47">
        <v>244</v>
      </c>
      <c r="B245" s="77">
        <v>115971</v>
      </c>
      <c r="C245" s="79" t="s">
        <v>109</v>
      </c>
      <c r="D245" s="80" t="s">
        <v>96</v>
      </c>
      <c r="E245" s="48" t="s">
        <v>28</v>
      </c>
      <c r="F245" s="77">
        <v>7.25</v>
      </c>
      <c r="G245" s="81" t="s">
        <v>110</v>
      </c>
      <c r="H245" s="50">
        <v>60</v>
      </c>
      <c r="I245" s="50">
        <v>3129.44</v>
      </c>
      <c r="J245" s="64">
        <f t="shared" si="201"/>
        <v>1003.611408</v>
      </c>
      <c r="K245" s="65">
        <v>0.3207</v>
      </c>
      <c r="L245" s="66">
        <v>56.8</v>
      </c>
      <c r="M245" s="67">
        <v>3530.53066666667</v>
      </c>
      <c r="N245" s="67">
        <f t="shared" si="202"/>
        <v>1062.68973066667</v>
      </c>
      <c r="O245" s="68">
        <v>0.301</v>
      </c>
      <c r="P245" s="69">
        <f t="shared" ref="P245:R245" si="255">(H245-L245)/L245</f>
        <v>0.0563380281690141</v>
      </c>
      <c r="Q245" s="69">
        <f t="shared" si="255"/>
        <v>-0.113606339821248</v>
      </c>
      <c r="R245" s="69">
        <f t="shared" si="255"/>
        <v>-0.0555931999357945</v>
      </c>
      <c r="S245" s="69">
        <f t="shared" si="204"/>
        <v>0.0197</v>
      </c>
      <c r="T245" s="38"/>
    </row>
    <row r="246" s="34" customFormat="1" spans="1:20">
      <c r="A246" s="47">
        <v>245</v>
      </c>
      <c r="B246" s="51">
        <v>546</v>
      </c>
      <c r="C246" s="52" t="s">
        <v>116</v>
      </c>
      <c r="D246" s="51" t="s">
        <v>114</v>
      </c>
      <c r="E246" s="48" t="s">
        <v>24</v>
      </c>
      <c r="F246" s="55">
        <v>7.1</v>
      </c>
      <c r="G246" s="47" t="s">
        <v>117</v>
      </c>
      <c r="H246" s="50">
        <v>140</v>
      </c>
      <c r="I246" s="50">
        <v>6915.43</v>
      </c>
      <c r="J246" s="64">
        <f t="shared" si="201"/>
        <v>2517.908063</v>
      </c>
      <c r="K246" s="65">
        <v>0.3641</v>
      </c>
      <c r="L246" s="66">
        <v>147.7</v>
      </c>
      <c r="M246" s="67">
        <v>8538.112</v>
      </c>
      <c r="N246" s="67">
        <f t="shared" si="202"/>
        <v>2821.846016</v>
      </c>
      <c r="O246" s="68">
        <v>0.3305</v>
      </c>
      <c r="P246" s="69">
        <f t="shared" ref="P246:R246" si="256">(H246-L246)/L246</f>
        <v>-0.0521327014218009</v>
      </c>
      <c r="Q246" s="69">
        <f t="shared" si="256"/>
        <v>-0.190051617968937</v>
      </c>
      <c r="R246" s="69">
        <f t="shared" si="256"/>
        <v>-0.107708908025689</v>
      </c>
      <c r="S246" s="69">
        <f t="shared" si="204"/>
        <v>0.0336</v>
      </c>
      <c r="T246" s="38"/>
    </row>
    <row r="247" s="34" customFormat="1" spans="1:20">
      <c r="A247" s="47">
        <v>246</v>
      </c>
      <c r="B247" s="77">
        <v>572</v>
      </c>
      <c r="C247" s="79" t="s">
        <v>104</v>
      </c>
      <c r="D247" s="80" t="s">
        <v>96</v>
      </c>
      <c r="E247" s="48" t="s">
        <v>21</v>
      </c>
      <c r="F247" s="77">
        <v>7.9</v>
      </c>
      <c r="G247" s="81" t="s">
        <v>59</v>
      </c>
      <c r="H247" s="50">
        <v>33</v>
      </c>
      <c r="I247" s="50">
        <v>1821.14</v>
      </c>
      <c r="J247" s="64">
        <f t="shared" si="201"/>
        <v>554.172902</v>
      </c>
      <c r="K247" s="65">
        <v>0.3043</v>
      </c>
      <c r="L247" s="66">
        <v>64.9</v>
      </c>
      <c r="M247" s="67">
        <v>4819.139</v>
      </c>
      <c r="N247" s="67">
        <f t="shared" si="202"/>
        <v>1284.7824574</v>
      </c>
      <c r="O247" s="68">
        <v>0.2666</v>
      </c>
      <c r="P247" s="69">
        <f t="shared" ref="P247:R247" si="257">(H247-L247)/L247</f>
        <v>-0.491525423728814</v>
      </c>
      <c r="Q247" s="69">
        <f t="shared" si="257"/>
        <v>-0.622102620405844</v>
      </c>
      <c r="R247" s="69">
        <f t="shared" si="257"/>
        <v>-0.568664018715298</v>
      </c>
      <c r="S247" s="69">
        <f t="shared" si="204"/>
        <v>0.0377</v>
      </c>
      <c r="T247" s="38"/>
    </row>
    <row r="248" s="34" customFormat="1" spans="1:20">
      <c r="A248" s="47">
        <v>247</v>
      </c>
      <c r="B248" s="77">
        <v>572</v>
      </c>
      <c r="C248" s="79" t="s">
        <v>104</v>
      </c>
      <c r="D248" s="80" t="s">
        <v>96</v>
      </c>
      <c r="E248" s="48" t="s">
        <v>21</v>
      </c>
      <c r="F248" s="77">
        <v>7.16</v>
      </c>
      <c r="G248" s="81" t="s">
        <v>59</v>
      </c>
      <c r="H248" s="50">
        <v>60</v>
      </c>
      <c r="I248" s="50">
        <v>5396.52</v>
      </c>
      <c r="J248" s="64">
        <f t="shared" si="201"/>
        <v>1618.416348</v>
      </c>
      <c r="K248" s="65">
        <v>0.2999</v>
      </c>
      <c r="L248" s="66">
        <v>64.9</v>
      </c>
      <c r="M248" s="67">
        <v>4819.139</v>
      </c>
      <c r="N248" s="67">
        <f t="shared" si="202"/>
        <v>1284.7824574</v>
      </c>
      <c r="O248" s="68">
        <v>0.2666</v>
      </c>
      <c r="P248" s="69">
        <f t="shared" ref="P248:R248" si="258">(H248-L248)/L248</f>
        <v>-0.0755007704160247</v>
      </c>
      <c r="Q248" s="69">
        <f t="shared" si="258"/>
        <v>0.119809990954816</v>
      </c>
      <c r="R248" s="69">
        <f t="shared" si="258"/>
        <v>0.259681231385406</v>
      </c>
      <c r="S248" s="69">
        <f t="shared" si="204"/>
        <v>0.0333</v>
      </c>
      <c r="T248" s="38"/>
    </row>
    <row r="249" s="34" customFormat="1" spans="1:20">
      <c r="A249" s="47">
        <v>248</v>
      </c>
      <c r="B249" s="77">
        <v>572</v>
      </c>
      <c r="C249" s="79" t="s">
        <v>104</v>
      </c>
      <c r="D249" s="80" t="s">
        <v>96</v>
      </c>
      <c r="E249" s="48" t="s">
        <v>21</v>
      </c>
      <c r="F249" s="77">
        <v>7.23</v>
      </c>
      <c r="G249" s="81" t="s">
        <v>59</v>
      </c>
      <c r="H249" s="50">
        <v>101</v>
      </c>
      <c r="I249" s="50">
        <v>6259.57</v>
      </c>
      <c r="J249" s="64">
        <f t="shared" si="201"/>
        <v>1400.891766</v>
      </c>
      <c r="K249" s="65">
        <v>0.2238</v>
      </c>
      <c r="L249" s="66">
        <v>64.9</v>
      </c>
      <c r="M249" s="67">
        <v>4819.139</v>
      </c>
      <c r="N249" s="67">
        <f t="shared" si="202"/>
        <v>1284.7824574</v>
      </c>
      <c r="O249" s="68">
        <v>0.2666</v>
      </c>
      <c r="P249" s="69">
        <f t="shared" ref="P249:R249" si="259">(H249-L249)/L249</f>
        <v>0.556240369799692</v>
      </c>
      <c r="Q249" s="69">
        <f t="shared" si="259"/>
        <v>0.298897998169382</v>
      </c>
      <c r="R249" s="69">
        <f t="shared" si="259"/>
        <v>0.0903727381481912</v>
      </c>
      <c r="S249" s="69">
        <f t="shared" si="204"/>
        <v>-0.0428</v>
      </c>
      <c r="T249" s="38"/>
    </row>
    <row r="250" s="34" customFormat="1" spans="1:20">
      <c r="A250" s="47">
        <v>249</v>
      </c>
      <c r="B250" s="77">
        <v>572</v>
      </c>
      <c r="C250" s="79" t="s">
        <v>104</v>
      </c>
      <c r="D250" s="80" t="s">
        <v>96</v>
      </c>
      <c r="E250" s="48" t="s">
        <v>21</v>
      </c>
      <c r="F250" s="85">
        <v>7.3</v>
      </c>
      <c r="G250" s="81" t="s">
        <v>59</v>
      </c>
      <c r="H250" s="50">
        <v>78</v>
      </c>
      <c r="I250" s="50">
        <v>3670.5</v>
      </c>
      <c r="J250" s="64">
        <f t="shared" si="201"/>
        <v>1303.7616</v>
      </c>
      <c r="K250" s="65">
        <v>0.3552</v>
      </c>
      <c r="L250" s="66">
        <v>64.9</v>
      </c>
      <c r="M250" s="67">
        <v>4819.139</v>
      </c>
      <c r="N250" s="67">
        <f t="shared" si="202"/>
        <v>1284.7824574</v>
      </c>
      <c r="O250" s="68">
        <v>0.2666</v>
      </c>
      <c r="P250" s="69">
        <f t="shared" ref="P250:R250" si="260">(H250-L250)/L250</f>
        <v>0.201848998459168</v>
      </c>
      <c r="Q250" s="69">
        <f t="shared" si="260"/>
        <v>-0.23834942299859</v>
      </c>
      <c r="R250" s="69">
        <f t="shared" si="260"/>
        <v>0.0147722616312864</v>
      </c>
      <c r="S250" s="69">
        <f t="shared" si="204"/>
        <v>0.0886</v>
      </c>
      <c r="T250" s="38"/>
    </row>
    <row r="251" s="34" customFormat="1" spans="1:20">
      <c r="A251" s="47">
        <v>250</v>
      </c>
      <c r="B251" s="51">
        <v>387</v>
      </c>
      <c r="C251" s="52" t="s">
        <v>118</v>
      </c>
      <c r="D251" s="51" t="s">
        <v>114</v>
      </c>
      <c r="E251" s="48" t="s">
        <v>24</v>
      </c>
      <c r="F251" s="55">
        <v>7.2</v>
      </c>
      <c r="G251" s="47" t="s">
        <v>119</v>
      </c>
      <c r="H251" s="50">
        <v>113</v>
      </c>
      <c r="I251" s="50">
        <v>7549.73</v>
      </c>
      <c r="J251" s="64">
        <f t="shared" si="201"/>
        <v>2324.561867</v>
      </c>
      <c r="K251" s="65">
        <v>0.3079</v>
      </c>
      <c r="L251" s="66">
        <v>117.6</v>
      </c>
      <c r="M251" s="67">
        <v>7399.98366666667</v>
      </c>
      <c r="N251" s="67">
        <f t="shared" si="202"/>
        <v>1962.4756684</v>
      </c>
      <c r="O251" s="68">
        <v>0.2652</v>
      </c>
      <c r="P251" s="69">
        <f t="shared" ref="P251:R251" si="261">(H251-L251)/L251</f>
        <v>-0.0391156462585034</v>
      </c>
      <c r="Q251" s="69">
        <f t="shared" si="261"/>
        <v>0.0202360356561143</v>
      </c>
      <c r="R251" s="69">
        <f t="shared" si="261"/>
        <v>0.184504809119599</v>
      </c>
      <c r="S251" s="69">
        <f t="shared" si="204"/>
        <v>0.0427</v>
      </c>
      <c r="T251" s="38"/>
    </row>
    <row r="252" s="34" customFormat="1" spans="1:20">
      <c r="A252" s="47">
        <v>251</v>
      </c>
      <c r="B252" s="77">
        <v>349</v>
      </c>
      <c r="C252" s="79" t="s">
        <v>98</v>
      </c>
      <c r="D252" s="80" t="s">
        <v>96</v>
      </c>
      <c r="E252" s="48" t="s">
        <v>21</v>
      </c>
      <c r="F252" s="77">
        <v>7.13</v>
      </c>
      <c r="G252" s="81" t="s">
        <v>99</v>
      </c>
      <c r="H252" s="50">
        <v>99</v>
      </c>
      <c r="I252" s="50">
        <v>4984.26</v>
      </c>
      <c r="J252" s="64">
        <f t="shared" si="201"/>
        <v>1386.122706</v>
      </c>
      <c r="K252" s="65">
        <v>0.2781</v>
      </c>
      <c r="L252" s="66">
        <v>66.2333333333333</v>
      </c>
      <c r="M252" s="67">
        <v>4338.93166666667</v>
      </c>
      <c r="N252" s="67">
        <f t="shared" si="202"/>
        <v>1390.62759916667</v>
      </c>
      <c r="O252" s="68">
        <v>0.3205</v>
      </c>
      <c r="P252" s="69">
        <f t="shared" ref="P252:R252" si="262">(H252-L252)/L252</f>
        <v>0.494715651736286</v>
      </c>
      <c r="Q252" s="69">
        <f t="shared" si="262"/>
        <v>0.148729775647538</v>
      </c>
      <c r="R252" s="69">
        <f t="shared" si="262"/>
        <v>-0.00323946768305691</v>
      </c>
      <c r="S252" s="69">
        <f t="shared" si="204"/>
        <v>-0.0423999999999999</v>
      </c>
      <c r="T252" s="38"/>
    </row>
    <row r="253" s="34" customFormat="1" spans="1:21">
      <c r="A253" s="47">
        <v>252</v>
      </c>
      <c r="B253" s="77">
        <v>349</v>
      </c>
      <c r="C253" s="79" t="s">
        <v>98</v>
      </c>
      <c r="D253" s="80" t="s">
        <v>96</v>
      </c>
      <c r="E253" s="48" t="s">
        <v>21</v>
      </c>
      <c r="F253" s="88">
        <v>7.2</v>
      </c>
      <c r="G253" s="81" t="s">
        <v>99</v>
      </c>
      <c r="H253" s="50">
        <v>86</v>
      </c>
      <c r="I253" s="50">
        <v>16030.87</v>
      </c>
      <c r="J253" s="64">
        <f t="shared" si="201"/>
        <v>4333.144161</v>
      </c>
      <c r="K253" s="65">
        <v>0.2703</v>
      </c>
      <c r="L253" s="66">
        <v>66.2333333333333</v>
      </c>
      <c r="M253" s="67">
        <v>4338.93166666667</v>
      </c>
      <c r="N253" s="67">
        <f t="shared" si="202"/>
        <v>1390.62759916667</v>
      </c>
      <c r="O253" s="68">
        <v>0.3205</v>
      </c>
      <c r="P253" s="69">
        <f t="shared" ref="P253:R253" si="263">(H253-L253)/L253</f>
        <v>0.298439859084047</v>
      </c>
      <c r="Q253" s="75">
        <f t="shared" si="263"/>
        <v>2.69465832411127</v>
      </c>
      <c r="R253" s="69">
        <f t="shared" si="263"/>
        <v>2.11596301094314</v>
      </c>
      <c r="S253" s="69">
        <f t="shared" si="204"/>
        <v>-0.0502</v>
      </c>
      <c r="T253" s="39">
        <v>0</v>
      </c>
      <c r="U253" s="76" t="s">
        <v>26</v>
      </c>
    </row>
    <row r="254" s="34" customFormat="1" spans="1:20">
      <c r="A254" s="47">
        <v>253</v>
      </c>
      <c r="B254" s="77">
        <v>349</v>
      </c>
      <c r="C254" s="79" t="s">
        <v>98</v>
      </c>
      <c r="D254" s="80" t="s">
        <v>96</v>
      </c>
      <c r="E254" s="48" t="s">
        <v>21</v>
      </c>
      <c r="F254" s="77">
        <v>7.27</v>
      </c>
      <c r="G254" s="81" t="s">
        <v>99</v>
      </c>
      <c r="H254" s="50">
        <v>110</v>
      </c>
      <c r="I254" s="50">
        <v>6451.98</v>
      </c>
      <c r="J254" s="64">
        <f t="shared" si="201"/>
        <v>1869.138606</v>
      </c>
      <c r="K254" s="65">
        <v>0.2897</v>
      </c>
      <c r="L254" s="66">
        <v>66.2333333333333</v>
      </c>
      <c r="M254" s="67">
        <v>4338.93166666667</v>
      </c>
      <c r="N254" s="67">
        <f t="shared" si="202"/>
        <v>1390.62759916667</v>
      </c>
      <c r="O254" s="68">
        <v>0.3205</v>
      </c>
      <c r="P254" s="69">
        <f t="shared" ref="P254:R254" si="264">(H254-L254)/L254</f>
        <v>0.660795168595874</v>
      </c>
      <c r="Q254" s="75">
        <f t="shared" si="264"/>
        <v>0.486997375313968</v>
      </c>
      <c r="R254" s="69">
        <f t="shared" si="264"/>
        <v>0.344097159527166</v>
      </c>
      <c r="S254" s="69">
        <f t="shared" si="204"/>
        <v>-0.0307999999999999</v>
      </c>
      <c r="T254" s="39">
        <f>(J254-N254)*0.1</f>
        <v>47.8511006833332</v>
      </c>
    </row>
    <row r="255" s="34" customFormat="1" spans="1:20">
      <c r="A255" s="47">
        <v>254</v>
      </c>
      <c r="B255" s="51">
        <v>377</v>
      </c>
      <c r="C255" s="52" t="s">
        <v>120</v>
      </c>
      <c r="D255" s="51" t="s">
        <v>114</v>
      </c>
      <c r="E255" s="48" t="s">
        <v>21</v>
      </c>
      <c r="F255" s="55">
        <v>7.6</v>
      </c>
      <c r="G255" s="47" t="s">
        <v>121</v>
      </c>
      <c r="H255" s="50">
        <v>113</v>
      </c>
      <c r="I255" s="50">
        <v>4732.14</v>
      </c>
      <c r="J255" s="64">
        <f t="shared" si="201"/>
        <v>1522.329438</v>
      </c>
      <c r="K255" s="65">
        <v>0.3217</v>
      </c>
      <c r="L255" s="66">
        <v>119.433333333333</v>
      </c>
      <c r="M255" s="67">
        <v>6313.32633333333</v>
      </c>
      <c r="N255" s="67">
        <f t="shared" si="202"/>
        <v>2073.9277005</v>
      </c>
      <c r="O255" s="68">
        <v>0.3285</v>
      </c>
      <c r="P255" s="69">
        <f t="shared" ref="P255:R255" si="265">(H255-L255)/L255</f>
        <v>-0.0538654758582167</v>
      </c>
      <c r="Q255" s="69">
        <f t="shared" si="265"/>
        <v>-0.250452178431665</v>
      </c>
      <c r="R255" s="69">
        <f t="shared" si="265"/>
        <v>-0.265967932424556</v>
      </c>
      <c r="S255" s="69">
        <f t="shared" si="204"/>
        <v>-0.00679999999999997</v>
      </c>
      <c r="T255" s="38"/>
    </row>
    <row r="256" s="34" customFormat="1" spans="1:20">
      <c r="A256" s="47">
        <v>255</v>
      </c>
      <c r="B256" s="77">
        <v>747</v>
      </c>
      <c r="C256" s="79" t="s">
        <v>112</v>
      </c>
      <c r="D256" s="80" t="s">
        <v>96</v>
      </c>
      <c r="E256" s="48" t="s">
        <v>21</v>
      </c>
      <c r="F256" s="77">
        <v>7.14</v>
      </c>
      <c r="G256" s="81" t="s">
        <v>22</v>
      </c>
      <c r="H256" s="50">
        <v>66</v>
      </c>
      <c r="I256" s="50">
        <v>3092.77</v>
      </c>
      <c r="J256" s="64">
        <f t="shared" si="201"/>
        <v>919.480521</v>
      </c>
      <c r="K256" s="65">
        <v>0.2973</v>
      </c>
      <c r="L256" s="66">
        <v>53.9333333333333</v>
      </c>
      <c r="M256" s="67">
        <v>7183.99233333333</v>
      </c>
      <c r="N256" s="67">
        <f t="shared" si="202"/>
        <v>1324.00978703333</v>
      </c>
      <c r="O256" s="68">
        <v>0.1843</v>
      </c>
      <c r="P256" s="69">
        <f t="shared" ref="P256:R256" si="266">(H256-L256)/L256</f>
        <v>0.223733003708283</v>
      </c>
      <c r="Q256" s="69">
        <f t="shared" si="266"/>
        <v>-0.569491467070515</v>
      </c>
      <c r="R256" s="69">
        <f t="shared" si="266"/>
        <v>-0.305533440911905</v>
      </c>
      <c r="S256" s="69">
        <f t="shared" si="204"/>
        <v>0.113</v>
      </c>
      <c r="T256" s="38"/>
    </row>
    <row r="257" s="34" customFormat="1" spans="1:20">
      <c r="A257" s="47">
        <v>256</v>
      </c>
      <c r="B257" s="77">
        <v>747</v>
      </c>
      <c r="C257" s="79" t="s">
        <v>112</v>
      </c>
      <c r="D257" s="80" t="s">
        <v>96</v>
      </c>
      <c r="E257" s="48" t="s">
        <v>21</v>
      </c>
      <c r="F257" s="77">
        <v>7.21</v>
      </c>
      <c r="G257" s="81" t="s">
        <v>22</v>
      </c>
      <c r="H257" s="50">
        <v>54</v>
      </c>
      <c r="I257" s="50">
        <v>4045.87</v>
      </c>
      <c r="J257" s="64">
        <f t="shared" si="201"/>
        <v>852.464809</v>
      </c>
      <c r="K257" s="65">
        <v>0.2107</v>
      </c>
      <c r="L257" s="66">
        <v>53.9333333333333</v>
      </c>
      <c r="M257" s="67">
        <v>7183.99233333333</v>
      </c>
      <c r="N257" s="67">
        <f t="shared" si="202"/>
        <v>1324.00978703333</v>
      </c>
      <c r="O257" s="68">
        <v>0.1843</v>
      </c>
      <c r="P257" s="69">
        <f t="shared" ref="P257:R257" si="267">(H257-L257)/L257</f>
        <v>0.00123609394314027</v>
      </c>
      <c r="Q257" s="69">
        <f t="shared" si="267"/>
        <v>-0.436821503660662</v>
      </c>
      <c r="R257" s="69">
        <f t="shared" si="267"/>
        <v>-0.356149163436253</v>
      </c>
      <c r="S257" s="69">
        <f t="shared" si="204"/>
        <v>0.0264</v>
      </c>
      <c r="T257" s="38"/>
    </row>
    <row r="258" s="34" customFormat="1" spans="1:20">
      <c r="A258" s="47">
        <v>257</v>
      </c>
      <c r="B258" s="77">
        <v>747</v>
      </c>
      <c r="C258" s="79" t="s">
        <v>112</v>
      </c>
      <c r="D258" s="80" t="s">
        <v>96</v>
      </c>
      <c r="E258" s="48" t="s">
        <v>21</v>
      </c>
      <c r="F258" s="77">
        <v>7.28</v>
      </c>
      <c r="G258" s="81" t="s">
        <v>22</v>
      </c>
      <c r="H258" s="50">
        <v>60</v>
      </c>
      <c r="I258" s="50">
        <v>4680.61</v>
      </c>
      <c r="J258" s="64">
        <f t="shared" ref="J258:J321" si="268">I258*K258</f>
        <v>921.144048</v>
      </c>
      <c r="K258" s="65">
        <v>0.1968</v>
      </c>
      <c r="L258" s="66">
        <v>53.9333333333333</v>
      </c>
      <c r="M258" s="67">
        <v>7183.99233333333</v>
      </c>
      <c r="N258" s="67">
        <f t="shared" ref="N258:N321" si="269">M258*O258</f>
        <v>1324.00978703333</v>
      </c>
      <c r="O258" s="68">
        <v>0.1843</v>
      </c>
      <c r="P258" s="69">
        <f t="shared" ref="P258:R258" si="270">(H258-L258)/L258</f>
        <v>0.112484548825711</v>
      </c>
      <c r="Q258" s="69">
        <f t="shared" si="270"/>
        <v>-0.348466732309523</v>
      </c>
      <c r="R258" s="69">
        <f t="shared" si="270"/>
        <v>-0.304277009867141</v>
      </c>
      <c r="S258" s="69">
        <f t="shared" ref="S258:S321" si="271">(K258-O258)</f>
        <v>0.0125</v>
      </c>
      <c r="T258" s="38"/>
    </row>
    <row r="259" s="34" customFormat="1" spans="1:20">
      <c r="A259" s="47">
        <v>258</v>
      </c>
      <c r="B259" s="51">
        <v>515</v>
      </c>
      <c r="C259" s="52" t="s">
        <v>122</v>
      </c>
      <c r="D259" s="51" t="s">
        <v>114</v>
      </c>
      <c r="E259" s="48" t="s">
        <v>21</v>
      </c>
      <c r="F259" s="55">
        <v>7.7</v>
      </c>
      <c r="G259" s="47" t="s">
        <v>119</v>
      </c>
      <c r="H259" s="50">
        <v>79</v>
      </c>
      <c r="I259" s="50">
        <v>2863.06</v>
      </c>
      <c r="J259" s="64">
        <f t="shared" si="268"/>
        <v>841.167028</v>
      </c>
      <c r="K259" s="65">
        <v>0.2938</v>
      </c>
      <c r="L259" s="66">
        <v>96.8666666666667</v>
      </c>
      <c r="M259" s="67">
        <v>5684.286</v>
      </c>
      <c r="N259" s="67">
        <f t="shared" si="269"/>
        <v>1740.5283732</v>
      </c>
      <c r="O259" s="68">
        <v>0.3062</v>
      </c>
      <c r="P259" s="69">
        <f t="shared" ref="P259:R259" si="272">(H259-L259)/L259</f>
        <v>-0.184445973847213</v>
      </c>
      <c r="Q259" s="69">
        <f t="shared" si="272"/>
        <v>-0.496320206266891</v>
      </c>
      <c r="R259" s="69">
        <f t="shared" si="272"/>
        <v>-0.516717428482079</v>
      </c>
      <c r="S259" s="69">
        <f t="shared" si="271"/>
        <v>-0.0124</v>
      </c>
      <c r="T259" s="38"/>
    </row>
    <row r="260" s="34" customFormat="1" spans="1:20">
      <c r="A260" s="47">
        <v>259</v>
      </c>
      <c r="B260" s="51">
        <v>387</v>
      </c>
      <c r="C260" s="52" t="s">
        <v>118</v>
      </c>
      <c r="D260" s="51" t="s">
        <v>114</v>
      </c>
      <c r="E260" s="48" t="s">
        <v>24</v>
      </c>
      <c r="F260" s="55">
        <v>7.9</v>
      </c>
      <c r="G260" s="47" t="s">
        <v>119</v>
      </c>
      <c r="H260" s="50">
        <v>97</v>
      </c>
      <c r="I260" s="50">
        <v>5567.96</v>
      </c>
      <c r="J260" s="64">
        <f t="shared" si="268"/>
        <v>1728.294784</v>
      </c>
      <c r="K260" s="65">
        <v>0.3104</v>
      </c>
      <c r="L260" s="66">
        <v>117.6</v>
      </c>
      <c r="M260" s="67">
        <v>7399.98366666667</v>
      </c>
      <c r="N260" s="67">
        <f t="shared" si="269"/>
        <v>1962.4756684</v>
      </c>
      <c r="O260" s="68">
        <v>0.2652</v>
      </c>
      <c r="P260" s="69">
        <f t="shared" ref="P260:R260" si="273">(H260-L260)/L260</f>
        <v>-0.175170068027211</v>
      </c>
      <c r="Q260" s="69">
        <f t="shared" si="273"/>
        <v>-0.247571312206951</v>
      </c>
      <c r="R260" s="69">
        <f t="shared" si="273"/>
        <v>-0.119329318661529</v>
      </c>
      <c r="S260" s="69">
        <f t="shared" si="271"/>
        <v>0.0452</v>
      </c>
      <c r="T260" s="38"/>
    </row>
    <row r="261" s="34" customFormat="1" spans="1:20">
      <c r="A261" s="47">
        <v>260</v>
      </c>
      <c r="B261" s="51">
        <v>387</v>
      </c>
      <c r="C261" s="52" t="s">
        <v>118</v>
      </c>
      <c r="D261" s="51" t="s">
        <v>114</v>
      </c>
      <c r="E261" s="48" t="s">
        <v>24</v>
      </c>
      <c r="F261" s="55">
        <v>7.16</v>
      </c>
      <c r="G261" s="47" t="s">
        <v>119</v>
      </c>
      <c r="H261" s="50">
        <v>152</v>
      </c>
      <c r="I261" s="50">
        <v>8106.52</v>
      </c>
      <c r="J261" s="64">
        <f t="shared" si="268"/>
        <v>2764.32332</v>
      </c>
      <c r="K261" s="65">
        <v>0.341</v>
      </c>
      <c r="L261" s="66">
        <v>117.6</v>
      </c>
      <c r="M261" s="67">
        <v>7399.98366666667</v>
      </c>
      <c r="N261" s="67">
        <f t="shared" si="269"/>
        <v>1962.4756684</v>
      </c>
      <c r="O261" s="68">
        <v>0.2652</v>
      </c>
      <c r="P261" s="69">
        <f t="shared" ref="P261:R261" si="274">(H261-L261)/L261</f>
        <v>0.292517006802721</v>
      </c>
      <c r="Q261" s="69">
        <f t="shared" si="274"/>
        <v>0.0954780936228189</v>
      </c>
      <c r="R261" s="69">
        <f t="shared" si="274"/>
        <v>0.408589856430548</v>
      </c>
      <c r="S261" s="69">
        <f t="shared" si="271"/>
        <v>0.0758</v>
      </c>
      <c r="T261" s="38"/>
    </row>
    <row r="262" s="34" customFormat="1" spans="1:20">
      <c r="A262" s="47">
        <v>261</v>
      </c>
      <c r="B262" s="51">
        <v>387</v>
      </c>
      <c r="C262" s="52" t="s">
        <v>118</v>
      </c>
      <c r="D262" s="51" t="s">
        <v>114</v>
      </c>
      <c r="E262" s="48" t="s">
        <v>24</v>
      </c>
      <c r="F262" s="55">
        <v>7.23</v>
      </c>
      <c r="G262" s="47" t="s">
        <v>119</v>
      </c>
      <c r="H262" s="50">
        <v>107</v>
      </c>
      <c r="I262" s="50">
        <v>7153.82</v>
      </c>
      <c r="J262" s="64">
        <f t="shared" si="268"/>
        <v>1980.177376</v>
      </c>
      <c r="K262" s="65">
        <v>0.2768</v>
      </c>
      <c r="L262" s="66">
        <v>117.6</v>
      </c>
      <c r="M262" s="67">
        <v>7399.98366666667</v>
      </c>
      <c r="N262" s="67">
        <f t="shared" si="269"/>
        <v>1962.4756684</v>
      </c>
      <c r="O262" s="68">
        <v>0.2652</v>
      </c>
      <c r="P262" s="69">
        <f t="shared" ref="P262:R262" si="275">(H262-L262)/L262</f>
        <v>-0.0901360544217687</v>
      </c>
      <c r="Q262" s="69">
        <f t="shared" si="275"/>
        <v>-0.033265433784066</v>
      </c>
      <c r="R262" s="69">
        <f t="shared" si="275"/>
        <v>0.00902009022839564</v>
      </c>
      <c r="S262" s="69">
        <f t="shared" si="271"/>
        <v>0.0116</v>
      </c>
      <c r="T262" s="38"/>
    </row>
    <row r="263" s="34" customFormat="1" spans="1:20">
      <c r="A263" s="47">
        <v>262</v>
      </c>
      <c r="B263" s="51">
        <v>387</v>
      </c>
      <c r="C263" s="52" t="s">
        <v>118</v>
      </c>
      <c r="D263" s="51" t="s">
        <v>114</v>
      </c>
      <c r="E263" s="48" t="s">
        <v>24</v>
      </c>
      <c r="F263" s="56">
        <v>7.3</v>
      </c>
      <c r="G263" s="47" t="s">
        <v>119</v>
      </c>
      <c r="H263" s="50">
        <v>132</v>
      </c>
      <c r="I263" s="50">
        <v>9376.4</v>
      </c>
      <c r="J263" s="64">
        <f t="shared" si="268"/>
        <v>2637.58132</v>
      </c>
      <c r="K263" s="65">
        <v>0.2813</v>
      </c>
      <c r="L263" s="66">
        <v>117.6</v>
      </c>
      <c r="M263" s="67">
        <v>7399.98366666667</v>
      </c>
      <c r="N263" s="67">
        <f t="shared" si="269"/>
        <v>1962.4756684</v>
      </c>
      <c r="O263" s="68">
        <v>0.2652</v>
      </c>
      <c r="P263" s="69">
        <f t="shared" ref="P263:R263" si="276">(H263-L263)/L263</f>
        <v>0.122448979591837</v>
      </c>
      <c r="Q263" s="75">
        <f t="shared" si="276"/>
        <v>0.267083877797748</v>
      </c>
      <c r="R263" s="69">
        <f t="shared" si="276"/>
        <v>0.344007144888787</v>
      </c>
      <c r="S263" s="69">
        <f t="shared" si="271"/>
        <v>0.0161</v>
      </c>
      <c r="T263" s="39">
        <f>(J263-N263)*0.1</f>
        <v>67.5105651599999</v>
      </c>
    </row>
    <row r="264" s="34" customFormat="1" spans="1:20">
      <c r="A264" s="47">
        <v>263</v>
      </c>
      <c r="B264" s="51">
        <v>105751</v>
      </c>
      <c r="C264" s="52" t="s">
        <v>123</v>
      </c>
      <c r="D264" s="51" t="s">
        <v>114</v>
      </c>
      <c r="E264" s="48" t="s">
        <v>21</v>
      </c>
      <c r="F264" s="55">
        <v>7.2</v>
      </c>
      <c r="G264" s="47" t="s">
        <v>124</v>
      </c>
      <c r="H264" s="50">
        <v>113</v>
      </c>
      <c r="I264" s="50">
        <v>7240.12</v>
      </c>
      <c r="J264" s="64">
        <f t="shared" si="268"/>
        <v>2314.666364</v>
      </c>
      <c r="K264" s="65">
        <v>0.3197</v>
      </c>
      <c r="L264" s="66">
        <v>92.6666666666667</v>
      </c>
      <c r="M264" s="67">
        <v>5571.85766666667</v>
      </c>
      <c r="N264" s="67">
        <f t="shared" si="269"/>
        <v>1920.6193377</v>
      </c>
      <c r="O264" s="68">
        <v>0.3447</v>
      </c>
      <c r="P264" s="69">
        <f t="shared" ref="P264:R264" si="277">(H264-L264)/L264</f>
        <v>0.219424460431654</v>
      </c>
      <c r="Q264" s="69">
        <f t="shared" si="277"/>
        <v>0.299408641271226</v>
      </c>
      <c r="R264" s="69">
        <f t="shared" si="277"/>
        <v>0.20516664524053</v>
      </c>
      <c r="S264" s="69">
        <f t="shared" si="271"/>
        <v>-0.025</v>
      </c>
      <c r="T264" s="38"/>
    </row>
    <row r="265" s="34" customFormat="1" spans="1:20">
      <c r="A265" s="47">
        <v>264</v>
      </c>
      <c r="B265" s="51">
        <v>377</v>
      </c>
      <c r="C265" s="52" t="s">
        <v>120</v>
      </c>
      <c r="D265" s="51" t="s">
        <v>114</v>
      </c>
      <c r="E265" s="48" t="s">
        <v>21</v>
      </c>
      <c r="F265" s="55">
        <v>7.13</v>
      </c>
      <c r="G265" s="47" t="s">
        <v>121</v>
      </c>
      <c r="H265" s="50">
        <v>107</v>
      </c>
      <c r="I265" s="50">
        <v>5261.61</v>
      </c>
      <c r="J265" s="64">
        <f t="shared" si="268"/>
        <v>1974.156072</v>
      </c>
      <c r="K265" s="65">
        <v>0.3752</v>
      </c>
      <c r="L265" s="66">
        <v>119.433333333333</v>
      </c>
      <c r="M265" s="67">
        <v>6313.32633333333</v>
      </c>
      <c r="N265" s="67">
        <f t="shared" si="269"/>
        <v>2073.9277005</v>
      </c>
      <c r="O265" s="68">
        <v>0.3285</v>
      </c>
      <c r="P265" s="69">
        <f t="shared" ref="P265:R265" si="278">(H265-L265)/L265</f>
        <v>-0.104102707228577</v>
      </c>
      <c r="Q265" s="69">
        <f t="shared" si="278"/>
        <v>-0.16658672113628</v>
      </c>
      <c r="R265" s="69">
        <f t="shared" si="278"/>
        <v>-0.0481075731212545</v>
      </c>
      <c r="S265" s="69">
        <f t="shared" si="271"/>
        <v>0.0467</v>
      </c>
      <c r="T265" s="38"/>
    </row>
    <row r="266" s="34" customFormat="1" spans="1:20">
      <c r="A266" s="47">
        <v>265</v>
      </c>
      <c r="B266" s="51">
        <v>377</v>
      </c>
      <c r="C266" s="52" t="s">
        <v>120</v>
      </c>
      <c r="D266" s="51" t="s">
        <v>114</v>
      </c>
      <c r="E266" s="48" t="s">
        <v>21</v>
      </c>
      <c r="F266" s="56">
        <v>7.2</v>
      </c>
      <c r="G266" s="47" t="s">
        <v>121</v>
      </c>
      <c r="H266" s="50">
        <v>129</v>
      </c>
      <c r="I266" s="50">
        <v>7961.99</v>
      </c>
      <c r="J266" s="64">
        <f t="shared" si="268"/>
        <v>2167.253678</v>
      </c>
      <c r="K266" s="65">
        <v>0.2722</v>
      </c>
      <c r="L266" s="66">
        <v>119.433333333333</v>
      </c>
      <c r="M266" s="67">
        <v>6313.32633333333</v>
      </c>
      <c r="N266" s="67">
        <f t="shared" si="269"/>
        <v>2073.9277005</v>
      </c>
      <c r="O266" s="68">
        <v>0.3285</v>
      </c>
      <c r="P266" s="69">
        <f t="shared" ref="P266:R266" si="279">(H266-L266)/L266</f>
        <v>0.0801004744627438</v>
      </c>
      <c r="Q266" s="69">
        <f t="shared" si="279"/>
        <v>0.261140257864067</v>
      </c>
      <c r="R266" s="69">
        <f t="shared" si="279"/>
        <v>0.0449996291951264</v>
      </c>
      <c r="S266" s="69">
        <f t="shared" si="271"/>
        <v>-0.0563</v>
      </c>
      <c r="T266" s="38"/>
    </row>
    <row r="267" s="34" customFormat="1" spans="1:20">
      <c r="A267" s="47">
        <v>266</v>
      </c>
      <c r="B267" s="51">
        <v>377</v>
      </c>
      <c r="C267" s="52" t="s">
        <v>120</v>
      </c>
      <c r="D267" s="51" t="s">
        <v>114</v>
      </c>
      <c r="E267" s="48" t="s">
        <v>21</v>
      </c>
      <c r="F267" s="55">
        <v>7.27</v>
      </c>
      <c r="G267" s="47" t="s">
        <v>121</v>
      </c>
      <c r="H267" s="50">
        <v>106</v>
      </c>
      <c r="I267" s="50">
        <v>4730.3</v>
      </c>
      <c r="J267" s="64">
        <f t="shared" si="268"/>
        <v>1622.4929</v>
      </c>
      <c r="K267" s="65">
        <v>0.343</v>
      </c>
      <c r="L267" s="66">
        <v>119.433333333333</v>
      </c>
      <c r="M267" s="67">
        <v>6313.32633333333</v>
      </c>
      <c r="N267" s="67">
        <f t="shared" si="269"/>
        <v>2073.9277005</v>
      </c>
      <c r="O267" s="68">
        <v>0.3285</v>
      </c>
      <c r="P267" s="69">
        <f t="shared" ref="P267:R267" si="280">(H267-L267)/L267</f>
        <v>-0.112475579123637</v>
      </c>
      <c r="Q267" s="69">
        <f t="shared" si="280"/>
        <v>-0.250743625428518</v>
      </c>
      <c r="R267" s="69">
        <f t="shared" si="280"/>
        <v>-0.217671426246519</v>
      </c>
      <c r="S267" s="69">
        <f t="shared" si="271"/>
        <v>0.0145</v>
      </c>
      <c r="T267" s="38"/>
    </row>
    <row r="268" s="34" customFormat="1" spans="1:20">
      <c r="A268" s="47">
        <v>267</v>
      </c>
      <c r="B268" s="51">
        <v>103639</v>
      </c>
      <c r="C268" s="52" t="s">
        <v>125</v>
      </c>
      <c r="D268" s="51" t="s">
        <v>114</v>
      </c>
      <c r="E268" s="48" t="s">
        <v>21</v>
      </c>
      <c r="F268" s="55">
        <v>7.6</v>
      </c>
      <c r="G268" s="47" t="s">
        <v>59</v>
      </c>
      <c r="H268" s="50">
        <v>121</v>
      </c>
      <c r="I268" s="50">
        <v>4748.36</v>
      </c>
      <c r="J268" s="64">
        <f t="shared" si="268"/>
        <v>1985.289316</v>
      </c>
      <c r="K268" s="65">
        <v>0.4181</v>
      </c>
      <c r="L268" s="66">
        <v>86.2666666666667</v>
      </c>
      <c r="M268" s="67">
        <v>5333.55433333333</v>
      </c>
      <c r="N268" s="67">
        <f t="shared" si="269"/>
        <v>1655.00190963333</v>
      </c>
      <c r="O268" s="68">
        <v>0.3103</v>
      </c>
      <c r="P268" s="69">
        <f t="shared" ref="P268:R268" si="281">(H268-L268)/L268</f>
        <v>0.402627511591962</v>
      </c>
      <c r="Q268" s="69">
        <f t="shared" si="281"/>
        <v>-0.109719391002735</v>
      </c>
      <c r="R268" s="69">
        <f t="shared" si="281"/>
        <v>0.199569199554485</v>
      </c>
      <c r="S268" s="69">
        <f t="shared" si="271"/>
        <v>0.1078</v>
      </c>
      <c r="T268" s="38"/>
    </row>
    <row r="269" s="34" customFormat="1" spans="1:20">
      <c r="A269" s="47">
        <v>268</v>
      </c>
      <c r="B269" s="51">
        <v>105751</v>
      </c>
      <c r="C269" s="52" t="s">
        <v>123</v>
      </c>
      <c r="D269" s="51" t="s">
        <v>114</v>
      </c>
      <c r="E269" s="48" t="s">
        <v>21</v>
      </c>
      <c r="F269" s="55">
        <v>7.9</v>
      </c>
      <c r="G269" s="47" t="s">
        <v>124</v>
      </c>
      <c r="H269" s="50">
        <v>78</v>
      </c>
      <c r="I269" s="50">
        <v>5082.14</v>
      </c>
      <c r="J269" s="64">
        <f t="shared" si="268"/>
        <v>1815.340408</v>
      </c>
      <c r="K269" s="65">
        <v>0.3572</v>
      </c>
      <c r="L269" s="66">
        <v>92.6666666666667</v>
      </c>
      <c r="M269" s="67">
        <v>5571.85766666667</v>
      </c>
      <c r="N269" s="67">
        <f t="shared" si="269"/>
        <v>1920.6193377</v>
      </c>
      <c r="O269" s="68">
        <v>0.3447</v>
      </c>
      <c r="P269" s="69">
        <f t="shared" ref="P269:R269" si="282">(H269-L269)/L269</f>
        <v>-0.158273381294964</v>
      </c>
      <c r="Q269" s="69">
        <f t="shared" si="282"/>
        <v>-0.0878912736045608</v>
      </c>
      <c r="R269" s="69">
        <f t="shared" si="282"/>
        <v>-0.0548150940863044</v>
      </c>
      <c r="S269" s="69">
        <f t="shared" si="271"/>
        <v>0.0125</v>
      </c>
      <c r="T269" s="38"/>
    </row>
    <row r="270" s="34" customFormat="1" spans="1:20">
      <c r="A270" s="47">
        <v>269</v>
      </c>
      <c r="B270" s="51">
        <v>105751</v>
      </c>
      <c r="C270" s="52" t="s">
        <v>123</v>
      </c>
      <c r="D270" s="51" t="s">
        <v>114</v>
      </c>
      <c r="E270" s="48" t="s">
        <v>21</v>
      </c>
      <c r="F270" s="55">
        <v>7.16</v>
      </c>
      <c r="G270" s="47" t="s">
        <v>124</v>
      </c>
      <c r="H270" s="50">
        <v>103</v>
      </c>
      <c r="I270" s="50">
        <v>6465.9</v>
      </c>
      <c r="J270" s="64">
        <f t="shared" si="268"/>
        <v>1457.41386</v>
      </c>
      <c r="K270" s="65">
        <v>0.2254</v>
      </c>
      <c r="L270" s="66">
        <v>92.6666666666667</v>
      </c>
      <c r="M270" s="67">
        <v>5571.85766666667</v>
      </c>
      <c r="N270" s="67">
        <f t="shared" si="269"/>
        <v>1920.6193377</v>
      </c>
      <c r="O270" s="68">
        <v>0.3447</v>
      </c>
      <c r="P270" s="69">
        <f t="shared" ref="P270:R270" si="283">(H270-L270)/L270</f>
        <v>0.111510791366906</v>
      </c>
      <c r="Q270" s="69">
        <f t="shared" si="283"/>
        <v>0.160456778837315</v>
      </c>
      <c r="R270" s="69">
        <f t="shared" si="283"/>
        <v>-0.241175056716186</v>
      </c>
      <c r="S270" s="69">
        <f t="shared" si="271"/>
        <v>-0.1193</v>
      </c>
      <c r="T270" s="38"/>
    </row>
    <row r="271" s="34" customFormat="1" spans="1:20">
      <c r="A271" s="47">
        <v>270</v>
      </c>
      <c r="B271" s="51">
        <v>105751</v>
      </c>
      <c r="C271" s="52" t="s">
        <v>123</v>
      </c>
      <c r="D271" s="51" t="s">
        <v>114</v>
      </c>
      <c r="E271" s="48" t="s">
        <v>21</v>
      </c>
      <c r="F271" s="55">
        <v>7.23</v>
      </c>
      <c r="G271" s="47" t="s">
        <v>124</v>
      </c>
      <c r="H271" s="50">
        <v>106</v>
      </c>
      <c r="I271" s="50">
        <v>7379.79</v>
      </c>
      <c r="J271" s="64">
        <f t="shared" si="268"/>
        <v>1811.000466</v>
      </c>
      <c r="K271" s="65">
        <v>0.2454</v>
      </c>
      <c r="L271" s="66">
        <v>92.6666666666667</v>
      </c>
      <c r="M271" s="67">
        <v>5571.85766666667</v>
      </c>
      <c r="N271" s="67">
        <f t="shared" si="269"/>
        <v>1920.6193377</v>
      </c>
      <c r="O271" s="68">
        <v>0.3447</v>
      </c>
      <c r="P271" s="69">
        <f t="shared" ref="P271:R271" si="284">(H271-L271)/L271</f>
        <v>0.143884892086331</v>
      </c>
      <c r="Q271" s="69">
        <f t="shared" si="284"/>
        <v>0.324475685039333</v>
      </c>
      <c r="R271" s="69">
        <f t="shared" si="284"/>
        <v>-0.0570747516430161</v>
      </c>
      <c r="S271" s="69">
        <f t="shared" si="271"/>
        <v>-0.0993</v>
      </c>
      <c r="T271" s="38"/>
    </row>
    <row r="272" s="34" customFormat="1" spans="1:20">
      <c r="A272" s="47">
        <v>271</v>
      </c>
      <c r="B272" s="51">
        <v>105751</v>
      </c>
      <c r="C272" s="52" t="s">
        <v>123</v>
      </c>
      <c r="D272" s="51" t="s">
        <v>114</v>
      </c>
      <c r="E272" s="48" t="s">
        <v>21</v>
      </c>
      <c r="F272" s="56">
        <v>7.3</v>
      </c>
      <c r="G272" s="47" t="s">
        <v>124</v>
      </c>
      <c r="H272" s="50">
        <v>101</v>
      </c>
      <c r="I272" s="50">
        <v>5417.97</v>
      </c>
      <c r="J272" s="64">
        <f t="shared" si="268"/>
        <v>1706.118753</v>
      </c>
      <c r="K272" s="65">
        <v>0.3149</v>
      </c>
      <c r="L272" s="66">
        <v>92.6666666666667</v>
      </c>
      <c r="M272" s="67">
        <v>5571.85766666667</v>
      </c>
      <c r="N272" s="67">
        <f t="shared" si="269"/>
        <v>1920.6193377</v>
      </c>
      <c r="O272" s="68">
        <v>0.3447</v>
      </c>
      <c r="P272" s="69">
        <f t="shared" ref="P272:R272" si="285">(H272-L272)/L272</f>
        <v>0.0899280575539564</v>
      </c>
      <c r="Q272" s="69">
        <f t="shared" si="285"/>
        <v>-0.0276187361330665</v>
      </c>
      <c r="R272" s="69">
        <f t="shared" si="285"/>
        <v>-0.111683028744713</v>
      </c>
      <c r="S272" s="69">
        <f t="shared" si="271"/>
        <v>-0.0298</v>
      </c>
      <c r="T272" s="38"/>
    </row>
    <row r="273" s="34" customFormat="1" spans="1:20">
      <c r="A273" s="47">
        <v>272</v>
      </c>
      <c r="B273" s="51">
        <v>355</v>
      </c>
      <c r="C273" s="52" t="s">
        <v>126</v>
      </c>
      <c r="D273" s="51" t="s">
        <v>114</v>
      </c>
      <c r="E273" s="48" t="s">
        <v>21</v>
      </c>
      <c r="F273" s="55">
        <v>7.2</v>
      </c>
      <c r="G273" s="47" t="s">
        <v>124</v>
      </c>
      <c r="H273" s="50">
        <v>48</v>
      </c>
      <c r="I273" s="50">
        <v>3611.32</v>
      </c>
      <c r="J273" s="64">
        <f t="shared" si="268"/>
        <v>831.686996</v>
      </c>
      <c r="K273" s="65">
        <v>0.2303</v>
      </c>
      <c r="L273" s="66">
        <v>68.9333333333333</v>
      </c>
      <c r="M273" s="67">
        <v>4945.989</v>
      </c>
      <c r="N273" s="67">
        <f t="shared" si="269"/>
        <v>1568.8677108</v>
      </c>
      <c r="O273" s="68">
        <v>0.3172</v>
      </c>
      <c r="P273" s="69">
        <f t="shared" ref="P273:R273" si="286">(H273-L273)/L273</f>
        <v>-0.303675048355899</v>
      </c>
      <c r="Q273" s="69">
        <f t="shared" si="286"/>
        <v>-0.269848760278278</v>
      </c>
      <c r="R273" s="69">
        <f t="shared" si="286"/>
        <v>-0.46988073610368</v>
      </c>
      <c r="S273" s="69">
        <f t="shared" si="271"/>
        <v>-0.0869</v>
      </c>
      <c r="T273" s="38"/>
    </row>
    <row r="274" s="34" customFormat="1" spans="1:20">
      <c r="A274" s="47">
        <v>273</v>
      </c>
      <c r="B274" s="51">
        <v>355</v>
      </c>
      <c r="C274" s="52" t="s">
        <v>126</v>
      </c>
      <c r="D274" s="51" t="s">
        <v>114</v>
      </c>
      <c r="E274" s="48" t="s">
        <v>21</v>
      </c>
      <c r="F274" s="55">
        <v>7.9</v>
      </c>
      <c r="G274" s="47" t="s">
        <v>124</v>
      </c>
      <c r="H274" s="50">
        <v>52</v>
      </c>
      <c r="I274" s="50">
        <v>3511.15</v>
      </c>
      <c r="J274" s="64">
        <f t="shared" si="268"/>
        <v>923.43245</v>
      </c>
      <c r="K274" s="65">
        <v>0.263</v>
      </c>
      <c r="L274" s="66">
        <v>68.9333333333333</v>
      </c>
      <c r="M274" s="67">
        <v>4945.989</v>
      </c>
      <c r="N274" s="67">
        <f t="shared" si="269"/>
        <v>1568.8677108</v>
      </c>
      <c r="O274" s="68">
        <v>0.3172</v>
      </c>
      <c r="P274" s="69">
        <f t="shared" ref="P274:R274" si="287">(H274-L274)/L274</f>
        <v>-0.245647969052224</v>
      </c>
      <c r="Q274" s="69">
        <f t="shared" si="287"/>
        <v>-0.290101534799208</v>
      </c>
      <c r="R274" s="69">
        <f t="shared" si="287"/>
        <v>-0.411401966116619</v>
      </c>
      <c r="S274" s="69">
        <f t="shared" si="271"/>
        <v>-0.0542</v>
      </c>
      <c r="T274" s="38"/>
    </row>
    <row r="275" s="34" customFormat="1" spans="1:20">
      <c r="A275" s="47">
        <v>274</v>
      </c>
      <c r="B275" s="51">
        <v>355</v>
      </c>
      <c r="C275" s="52" t="s">
        <v>126</v>
      </c>
      <c r="D275" s="51" t="s">
        <v>114</v>
      </c>
      <c r="E275" s="48" t="s">
        <v>21</v>
      </c>
      <c r="F275" s="55">
        <v>7.16</v>
      </c>
      <c r="G275" s="47" t="s">
        <v>124</v>
      </c>
      <c r="H275" s="50">
        <v>80</v>
      </c>
      <c r="I275" s="50">
        <v>3558.11</v>
      </c>
      <c r="J275" s="64">
        <f t="shared" si="268"/>
        <v>1166.704269</v>
      </c>
      <c r="K275" s="65">
        <v>0.3279</v>
      </c>
      <c r="L275" s="66">
        <v>68.9333333333333</v>
      </c>
      <c r="M275" s="67">
        <v>4945.989</v>
      </c>
      <c r="N275" s="67">
        <f t="shared" si="269"/>
        <v>1568.8677108</v>
      </c>
      <c r="O275" s="68">
        <v>0.3172</v>
      </c>
      <c r="P275" s="69">
        <f t="shared" ref="P275:R275" si="288">(H275-L275)/L275</f>
        <v>0.160541586073502</v>
      </c>
      <c r="Q275" s="69">
        <f t="shared" si="288"/>
        <v>-0.28060697263985</v>
      </c>
      <c r="R275" s="69">
        <f t="shared" si="288"/>
        <v>-0.256339931679088</v>
      </c>
      <c r="S275" s="69">
        <f t="shared" si="271"/>
        <v>0.0107</v>
      </c>
      <c r="T275" s="38"/>
    </row>
    <row r="276" s="34" customFormat="1" spans="1:20">
      <c r="A276" s="47">
        <v>275</v>
      </c>
      <c r="B276" s="51">
        <v>355</v>
      </c>
      <c r="C276" s="52" t="s">
        <v>126</v>
      </c>
      <c r="D276" s="51" t="s">
        <v>114</v>
      </c>
      <c r="E276" s="48" t="s">
        <v>21</v>
      </c>
      <c r="F276" s="55">
        <v>7.23</v>
      </c>
      <c r="G276" s="47" t="s">
        <v>124</v>
      </c>
      <c r="H276" s="50">
        <v>62</v>
      </c>
      <c r="I276" s="50">
        <v>5170.52</v>
      </c>
      <c r="J276" s="64">
        <f t="shared" si="268"/>
        <v>1357.778552</v>
      </c>
      <c r="K276" s="65">
        <v>0.2626</v>
      </c>
      <c r="L276" s="66">
        <v>68.9333333333333</v>
      </c>
      <c r="M276" s="67">
        <v>4945.989</v>
      </c>
      <c r="N276" s="67">
        <f t="shared" si="269"/>
        <v>1568.8677108</v>
      </c>
      <c r="O276" s="68">
        <v>0.3172</v>
      </c>
      <c r="P276" s="69">
        <f t="shared" ref="P276:R276" si="289">(H276-L276)/L276</f>
        <v>-0.100580270793036</v>
      </c>
      <c r="Q276" s="69">
        <f t="shared" si="289"/>
        <v>0.045396582968543</v>
      </c>
      <c r="R276" s="69">
        <f t="shared" si="289"/>
        <v>-0.134548730493255</v>
      </c>
      <c r="S276" s="69">
        <f t="shared" si="271"/>
        <v>-0.0546</v>
      </c>
      <c r="T276" s="38"/>
    </row>
    <row r="277" s="34" customFormat="1" spans="1:20">
      <c r="A277" s="47">
        <v>276</v>
      </c>
      <c r="B277" s="51">
        <v>355</v>
      </c>
      <c r="C277" s="52" t="s">
        <v>126</v>
      </c>
      <c r="D277" s="51" t="s">
        <v>114</v>
      </c>
      <c r="E277" s="48" t="s">
        <v>21</v>
      </c>
      <c r="F277" s="56">
        <v>7.3</v>
      </c>
      <c r="G277" s="47" t="s">
        <v>124</v>
      </c>
      <c r="H277" s="50">
        <v>74</v>
      </c>
      <c r="I277" s="50">
        <v>5026.04</v>
      </c>
      <c r="J277" s="64">
        <f t="shared" si="268"/>
        <v>1851.593136</v>
      </c>
      <c r="K277" s="65">
        <v>0.3684</v>
      </c>
      <c r="L277" s="66">
        <v>68.9333333333333</v>
      </c>
      <c r="M277" s="67">
        <v>4945.989</v>
      </c>
      <c r="N277" s="67">
        <f t="shared" si="269"/>
        <v>1568.8677108</v>
      </c>
      <c r="O277" s="68">
        <v>0.3172</v>
      </c>
      <c r="P277" s="69">
        <f t="shared" ref="P277:R277" si="290">(H277-L277)/L277</f>
        <v>0.073500967117989</v>
      </c>
      <c r="Q277" s="69">
        <f t="shared" si="290"/>
        <v>0.016185033973994</v>
      </c>
      <c r="R277" s="69">
        <f t="shared" si="290"/>
        <v>0.18020985660788</v>
      </c>
      <c r="S277" s="69">
        <f t="shared" si="271"/>
        <v>0.0512000000000001</v>
      </c>
      <c r="T277" s="38"/>
    </row>
    <row r="278" s="34" customFormat="1" spans="1:20">
      <c r="A278" s="47">
        <v>277</v>
      </c>
      <c r="B278" s="51">
        <v>743</v>
      </c>
      <c r="C278" s="52" t="s">
        <v>127</v>
      </c>
      <c r="D278" s="51" t="s">
        <v>114</v>
      </c>
      <c r="E278" s="48" t="s">
        <v>28</v>
      </c>
      <c r="F278" s="55">
        <v>7.2</v>
      </c>
      <c r="G278" s="47" t="s">
        <v>29</v>
      </c>
      <c r="H278" s="50">
        <v>74</v>
      </c>
      <c r="I278" s="50">
        <v>5853.7</v>
      </c>
      <c r="J278" s="64">
        <f t="shared" si="268"/>
        <v>2188.69843</v>
      </c>
      <c r="K278" s="65">
        <v>0.3739</v>
      </c>
      <c r="L278" s="66">
        <v>60.0333333333333</v>
      </c>
      <c r="M278" s="67">
        <v>4237.96333333333</v>
      </c>
      <c r="N278" s="67">
        <f t="shared" si="269"/>
        <v>1423.95568</v>
      </c>
      <c r="O278" s="68">
        <v>0.336</v>
      </c>
      <c r="P278" s="69">
        <f t="shared" ref="P278:R278" si="291">(H278-L278)/L278</f>
        <v>0.232648528595226</v>
      </c>
      <c r="Q278" s="69">
        <f t="shared" si="291"/>
        <v>0.381253101922387</v>
      </c>
      <c r="R278" s="69">
        <f t="shared" si="291"/>
        <v>0.53705516312137</v>
      </c>
      <c r="S278" s="69">
        <f t="shared" si="271"/>
        <v>0.0379</v>
      </c>
      <c r="T278" s="38"/>
    </row>
    <row r="279" s="34" customFormat="1" spans="1:20">
      <c r="A279" s="47">
        <v>278</v>
      </c>
      <c r="B279" s="51">
        <v>546</v>
      </c>
      <c r="C279" s="52" t="s">
        <v>116</v>
      </c>
      <c r="D279" s="51" t="s">
        <v>114</v>
      </c>
      <c r="E279" s="48" t="s">
        <v>24</v>
      </c>
      <c r="F279" s="55">
        <v>7.8</v>
      </c>
      <c r="G279" s="47" t="s">
        <v>117</v>
      </c>
      <c r="H279" s="50">
        <v>162</v>
      </c>
      <c r="I279" s="50">
        <v>8988.5</v>
      </c>
      <c r="J279" s="64">
        <f t="shared" si="268"/>
        <v>3089.34745</v>
      </c>
      <c r="K279" s="65">
        <v>0.3437</v>
      </c>
      <c r="L279" s="66">
        <v>147.7</v>
      </c>
      <c r="M279" s="67">
        <v>8538.112</v>
      </c>
      <c r="N279" s="67">
        <f t="shared" si="269"/>
        <v>2821.846016</v>
      </c>
      <c r="O279" s="68">
        <v>0.3305</v>
      </c>
      <c r="P279" s="69">
        <f t="shared" ref="P279:R279" si="292">(H279-L279)/L279</f>
        <v>0.096817874069059</v>
      </c>
      <c r="Q279" s="69">
        <f t="shared" si="292"/>
        <v>0.0527503035799953</v>
      </c>
      <c r="R279" s="69">
        <f t="shared" si="292"/>
        <v>0.0947966091995291</v>
      </c>
      <c r="S279" s="69">
        <f t="shared" si="271"/>
        <v>0.0132</v>
      </c>
      <c r="T279" s="38"/>
    </row>
    <row r="280" s="34" customFormat="1" spans="1:20">
      <c r="A280" s="47">
        <v>279</v>
      </c>
      <c r="B280" s="51">
        <v>546</v>
      </c>
      <c r="C280" s="52" t="s">
        <v>116</v>
      </c>
      <c r="D280" s="51" t="s">
        <v>114</v>
      </c>
      <c r="E280" s="48" t="s">
        <v>24</v>
      </c>
      <c r="F280" s="55">
        <v>7.15</v>
      </c>
      <c r="G280" s="47" t="s">
        <v>117</v>
      </c>
      <c r="H280" s="50">
        <v>103</v>
      </c>
      <c r="I280" s="50">
        <v>4265.71</v>
      </c>
      <c r="J280" s="64">
        <f t="shared" si="268"/>
        <v>1391.474602</v>
      </c>
      <c r="K280" s="65">
        <v>0.3262</v>
      </c>
      <c r="L280" s="66">
        <v>147.7</v>
      </c>
      <c r="M280" s="67">
        <v>8538.112</v>
      </c>
      <c r="N280" s="67">
        <f t="shared" si="269"/>
        <v>2821.846016</v>
      </c>
      <c r="O280" s="68">
        <v>0.3305</v>
      </c>
      <c r="P280" s="69">
        <f t="shared" ref="P280:R280" si="293">(H280-L280)/L280</f>
        <v>-0.302640487474611</v>
      </c>
      <c r="Q280" s="69">
        <f t="shared" si="293"/>
        <v>-0.500391889916647</v>
      </c>
      <c r="R280" s="69">
        <f t="shared" si="293"/>
        <v>-0.506892086205174</v>
      </c>
      <c r="S280" s="69">
        <f t="shared" si="271"/>
        <v>-0.00429999999999997</v>
      </c>
      <c r="T280" s="38"/>
    </row>
    <row r="281" s="34" customFormat="1" spans="1:20">
      <c r="A281" s="47">
        <v>280</v>
      </c>
      <c r="B281" s="51">
        <v>546</v>
      </c>
      <c r="C281" s="52" t="s">
        <v>116</v>
      </c>
      <c r="D281" s="51" t="s">
        <v>114</v>
      </c>
      <c r="E281" s="48" t="s">
        <v>24</v>
      </c>
      <c r="F281" s="55">
        <v>7.22</v>
      </c>
      <c r="G281" s="47" t="s">
        <v>117</v>
      </c>
      <c r="H281" s="50">
        <v>186</v>
      </c>
      <c r="I281" s="50">
        <v>9692.42</v>
      </c>
      <c r="J281" s="64">
        <f t="shared" si="268"/>
        <v>2818.555736</v>
      </c>
      <c r="K281" s="65">
        <v>0.2908</v>
      </c>
      <c r="L281" s="66">
        <v>147.7</v>
      </c>
      <c r="M281" s="67">
        <v>8538.112</v>
      </c>
      <c r="N281" s="67">
        <f t="shared" si="269"/>
        <v>2821.846016</v>
      </c>
      <c r="O281" s="68">
        <v>0.3305</v>
      </c>
      <c r="P281" s="69">
        <f t="shared" ref="P281:R281" si="294">(H281-L281)/L281</f>
        <v>0.259309410968179</v>
      </c>
      <c r="Q281" s="69">
        <f t="shared" si="294"/>
        <v>0.135194759684577</v>
      </c>
      <c r="R281" s="69">
        <f t="shared" si="294"/>
        <v>-0.00116600267390326</v>
      </c>
      <c r="S281" s="69">
        <f t="shared" si="271"/>
        <v>-0.0397</v>
      </c>
      <c r="T281" s="38"/>
    </row>
    <row r="282" s="34" customFormat="1" spans="1:20">
      <c r="A282" s="47">
        <v>281</v>
      </c>
      <c r="B282" s="51">
        <v>546</v>
      </c>
      <c r="C282" s="52" t="s">
        <v>116</v>
      </c>
      <c r="D282" s="51" t="s">
        <v>114</v>
      </c>
      <c r="E282" s="48" t="s">
        <v>24</v>
      </c>
      <c r="F282" s="55">
        <v>7.29</v>
      </c>
      <c r="G282" s="47" t="s">
        <v>117</v>
      </c>
      <c r="H282" s="50">
        <v>184</v>
      </c>
      <c r="I282" s="50">
        <v>9235.85</v>
      </c>
      <c r="J282" s="64">
        <f t="shared" si="268"/>
        <v>3835.648505</v>
      </c>
      <c r="K282" s="65">
        <v>0.4153</v>
      </c>
      <c r="L282" s="66">
        <v>147.7</v>
      </c>
      <c r="M282" s="67">
        <v>8538.112</v>
      </c>
      <c r="N282" s="67">
        <f t="shared" si="269"/>
        <v>2821.846016</v>
      </c>
      <c r="O282" s="68">
        <v>0.3305</v>
      </c>
      <c r="P282" s="69">
        <f t="shared" ref="P282:R282" si="295">(H282-L282)/L282</f>
        <v>0.245768449559919</v>
      </c>
      <c r="Q282" s="69">
        <f t="shared" si="295"/>
        <v>0.0817204084462702</v>
      </c>
      <c r="R282" s="69">
        <f t="shared" si="295"/>
        <v>0.359269245469701</v>
      </c>
      <c r="S282" s="69">
        <f t="shared" si="271"/>
        <v>0.0848</v>
      </c>
      <c r="T282" s="38"/>
    </row>
    <row r="283" s="34" customFormat="1" spans="1:20">
      <c r="A283" s="47">
        <v>282</v>
      </c>
      <c r="B283" s="51">
        <v>733</v>
      </c>
      <c r="C283" s="52" t="s">
        <v>128</v>
      </c>
      <c r="D283" s="51" t="s">
        <v>114</v>
      </c>
      <c r="E283" s="48" t="s">
        <v>28</v>
      </c>
      <c r="F283" s="55">
        <v>7.1</v>
      </c>
      <c r="G283" s="47" t="s">
        <v>115</v>
      </c>
      <c r="H283" s="50">
        <v>99</v>
      </c>
      <c r="I283" s="50">
        <v>3611.83</v>
      </c>
      <c r="J283" s="64">
        <f t="shared" si="268"/>
        <v>1281.116101</v>
      </c>
      <c r="K283" s="65">
        <v>0.3547</v>
      </c>
      <c r="L283" s="66">
        <v>77.0666666666667</v>
      </c>
      <c r="M283" s="67">
        <v>4257.027</v>
      </c>
      <c r="N283" s="67">
        <f t="shared" si="269"/>
        <v>1438.875126</v>
      </c>
      <c r="O283" s="68">
        <v>0.338</v>
      </c>
      <c r="P283" s="69">
        <f t="shared" ref="P283:R283" si="296">(H283-L283)/L283</f>
        <v>0.284602076124567</v>
      </c>
      <c r="Q283" s="69">
        <f t="shared" si="296"/>
        <v>-0.151560466964386</v>
      </c>
      <c r="R283" s="69">
        <f t="shared" si="296"/>
        <v>-0.109640525539254</v>
      </c>
      <c r="S283" s="69">
        <f t="shared" si="271"/>
        <v>0.0167</v>
      </c>
      <c r="T283" s="38"/>
    </row>
    <row r="284" s="34" customFormat="1" spans="1:20">
      <c r="A284" s="47">
        <v>283</v>
      </c>
      <c r="B284" s="51">
        <v>743</v>
      </c>
      <c r="C284" s="52" t="s">
        <v>127</v>
      </c>
      <c r="D284" s="51" t="s">
        <v>114</v>
      </c>
      <c r="E284" s="48" t="s">
        <v>28</v>
      </c>
      <c r="F284" s="55">
        <v>7.9</v>
      </c>
      <c r="G284" s="47" t="s">
        <v>29</v>
      </c>
      <c r="H284" s="50">
        <v>46</v>
      </c>
      <c r="I284" s="50">
        <v>3874.24</v>
      </c>
      <c r="J284" s="64">
        <f t="shared" si="268"/>
        <v>1372.643232</v>
      </c>
      <c r="K284" s="65">
        <v>0.3543</v>
      </c>
      <c r="L284" s="66">
        <v>60.0333333333333</v>
      </c>
      <c r="M284" s="67">
        <v>4237.96333333333</v>
      </c>
      <c r="N284" s="67">
        <f t="shared" si="269"/>
        <v>1423.95568</v>
      </c>
      <c r="O284" s="68">
        <v>0.336</v>
      </c>
      <c r="P284" s="69">
        <f t="shared" ref="P284:R284" si="297">(H284-L284)/L284</f>
        <v>-0.23375902276513</v>
      </c>
      <c r="Q284" s="69">
        <f t="shared" si="297"/>
        <v>-0.085825030734102</v>
      </c>
      <c r="R284" s="69">
        <f t="shared" si="297"/>
        <v>-0.0360351440151559</v>
      </c>
      <c r="S284" s="69">
        <f t="shared" si="271"/>
        <v>0.0183</v>
      </c>
      <c r="T284" s="38"/>
    </row>
    <row r="285" s="34" customFormat="1" spans="1:20">
      <c r="A285" s="47">
        <v>284</v>
      </c>
      <c r="B285" s="51">
        <v>743</v>
      </c>
      <c r="C285" s="52" t="s">
        <v>127</v>
      </c>
      <c r="D285" s="51" t="s">
        <v>114</v>
      </c>
      <c r="E285" s="48" t="s">
        <v>28</v>
      </c>
      <c r="F285" s="55">
        <v>7.16</v>
      </c>
      <c r="G285" s="47" t="s">
        <v>29</v>
      </c>
      <c r="H285" s="50">
        <v>31</v>
      </c>
      <c r="I285" s="50">
        <v>2279.52</v>
      </c>
      <c r="J285" s="64">
        <f t="shared" si="268"/>
        <v>843.650352</v>
      </c>
      <c r="K285" s="65">
        <v>0.3701</v>
      </c>
      <c r="L285" s="66">
        <v>60.0333333333333</v>
      </c>
      <c r="M285" s="67">
        <v>4237.96333333333</v>
      </c>
      <c r="N285" s="67">
        <f t="shared" si="269"/>
        <v>1423.95568</v>
      </c>
      <c r="O285" s="68">
        <v>0.336</v>
      </c>
      <c r="P285" s="69">
        <f t="shared" ref="P285:R285" si="298">(H285-L285)/L285</f>
        <v>-0.483620210993892</v>
      </c>
      <c r="Q285" s="69">
        <f t="shared" si="298"/>
        <v>-0.462118989546079</v>
      </c>
      <c r="R285" s="69">
        <f t="shared" si="298"/>
        <v>-0.407530470330368</v>
      </c>
      <c r="S285" s="69">
        <f t="shared" si="271"/>
        <v>0.0341</v>
      </c>
      <c r="T285" s="38"/>
    </row>
    <row r="286" s="34" customFormat="1" spans="1:21">
      <c r="A286" s="47">
        <v>285</v>
      </c>
      <c r="B286" s="51">
        <v>743</v>
      </c>
      <c r="C286" s="52" t="s">
        <v>127</v>
      </c>
      <c r="D286" s="51" t="s">
        <v>114</v>
      </c>
      <c r="E286" s="48" t="s">
        <v>28</v>
      </c>
      <c r="F286" s="57">
        <v>7.23</v>
      </c>
      <c r="G286" s="47" t="s">
        <v>29</v>
      </c>
      <c r="H286" s="50">
        <v>69</v>
      </c>
      <c r="I286" s="50">
        <v>6198.55</v>
      </c>
      <c r="J286" s="64">
        <f t="shared" si="268"/>
        <v>1262.02478</v>
      </c>
      <c r="K286" s="65">
        <v>0.2036</v>
      </c>
      <c r="L286" s="66">
        <v>60.0333333333333</v>
      </c>
      <c r="M286" s="67">
        <v>4237.96333333333</v>
      </c>
      <c r="N286" s="67">
        <f t="shared" si="269"/>
        <v>1423.95568</v>
      </c>
      <c r="O286" s="68">
        <v>0.336</v>
      </c>
      <c r="P286" s="69">
        <f t="shared" ref="P286:R286" si="299">(H286-L286)/L286</f>
        <v>0.149361465852305</v>
      </c>
      <c r="Q286" s="75">
        <f t="shared" si="299"/>
        <v>0.462624735623795</v>
      </c>
      <c r="R286" s="69">
        <f t="shared" si="299"/>
        <v>-0.113719059008915</v>
      </c>
      <c r="S286" s="69">
        <f t="shared" si="271"/>
        <v>-0.1324</v>
      </c>
      <c r="T286" s="39">
        <v>0</v>
      </c>
      <c r="U286" s="76" t="s">
        <v>26</v>
      </c>
    </row>
    <row r="287" s="34" customFormat="1" spans="1:20">
      <c r="A287" s="47">
        <v>286</v>
      </c>
      <c r="B287" s="51">
        <v>743</v>
      </c>
      <c r="C287" s="52" t="s">
        <v>127</v>
      </c>
      <c r="D287" s="51" t="s">
        <v>114</v>
      </c>
      <c r="E287" s="48" t="s">
        <v>28</v>
      </c>
      <c r="F287" s="56">
        <v>7.3</v>
      </c>
      <c r="G287" s="47" t="s">
        <v>29</v>
      </c>
      <c r="H287" s="50">
        <v>54</v>
      </c>
      <c r="I287" s="50">
        <v>3850.59</v>
      </c>
      <c r="J287" s="64">
        <f t="shared" si="268"/>
        <v>1477.856442</v>
      </c>
      <c r="K287" s="65">
        <v>0.3838</v>
      </c>
      <c r="L287" s="66">
        <v>60.0333333333333</v>
      </c>
      <c r="M287" s="67">
        <v>4237.96333333333</v>
      </c>
      <c r="N287" s="67">
        <f t="shared" si="269"/>
        <v>1423.95568</v>
      </c>
      <c r="O287" s="68">
        <v>0.336</v>
      </c>
      <c r="P287" s="69">
        <f t="shared" ref="P287:R287" si="300">(H287-L287)/L287</f>
        <v>-0.100499722376457</v>
      </c>
      <c r="Q287" s="69">
        <f t="shared" si="300"/>
        <v>-0.0914055414983134</v>
      </c>
      <c r="R287" s="69">
        <f t="shared" si="300"/>
        <v>0.037852836824248</v>
      </c>
      <c r="S287" s="69">
        <f t="shared" si="271"/>
        <v>0.0478</v>
      </c>
      <c r="T287" s="38"/>
    </row>
    <row r="288" s="34" customFormat="1" spans="1:20">
      <c r="A288" s="47">
        <v>287</v>
      </c>
      <c r="B288" s="51">
        <v>573</v>
      </c>
      <c r="C288" s="52" t="s">
        <v>129</v>
      </c>
      <c r="D288" s="51" t="s">
        <v>114</v>
      </c>
      <c r="E288" s="48" t="s">
        <v>28</v>
      </c>
      <c r="F288" s="55">
        <v>7.2</v>
      </c>
      <c r="G288" s="47" t="s">
        <v>115</v>
      </c>
      <c r="H288" s="50">
        <v>60</v>
      </c>
      <c r="I288" s="50">
        <v>2629.5</v>
      </c>
      <c r="J288" s="64">
        <f t="shared" si="268"/>
        <v>970.02255</v>
      </c>
      <c r="K288" s="65">
        <v>0.3689</v>
      </c>
      <c r="L288" s="66">
        <v>74.5333333333333</v>
      </c>
      <c r="M288" s="67">
        <v>4060.15866666667</v>
      </c>
      <c r="N288" s="67">
        <f t="shared" si="269"/>
        <v>1105.58120493333</v>
      </c>
      <c r="O288" s="68">
        <v>0.2723</v>
      </c>
      <c r="P288" s="69">
        <f t="shared" ref="P288:R288" si="301">(H288-L288)/L288</f>
        <v>-0.194991055456171</v>
      </c>
      <c r="Q288" s="69">
        <f t="shared" si="301"/>
        <v>-0.352365211343137</v>
      </c>
      <c r="R288" s="69">
        <f t="shared" si="301"/>
        <v>-0.12261302410754</v>
      </c>
      <c r="S288" s="69">
        <f t="shared" si="271"/>
        <v>0.0966</v>
      </c>
      <c r="T288" s="38"/>
    </row>
    <row r="289" s="34" customFormat="1" spans="1:20">
      <c r="A289" s="47">
        <v>288</v>
      </c>
      <c r="B289" s="51">
        <v>515</v>
      </c>
      <c r="C289" s="52" t="s">
        <v>122</v>
      </c>
      <c r="D289" s="51" t="s">
        <v>114</v>
      </c>
      <c r="E289" s="48" t="s">
        <v>21</v>
      </c>
      <c r="F289" s="55">
        <v>7.14</v>
      </c>
      <c r="G289" s="47" t="s">
        <v>119</v>
      </c>
      <c r="H289" s="50">
        <v>97</v>
      </c>
      <c r="I289" s="50">
        <v>5047.78</v>
      </c>
      <c r="J289" s="64">
        <f t="shared" si="268"/>
        <v>1988.320542</v>
      </c>
      <c r="K289" s="65">
        <v>0.3939</v>
      </c>
      <c r="L289" s="66">
        <v>96.8666666666667</v>
      </c>
      <c r="M289" s="67">
        <v>5684.286</v>
      </c>
      <c r="N289" s="67">
        <f t="shared" si="269"/>
        <v>1740.5283732</v>
      </c>
      <c r="O289" s="68">
        <v>0.3062</v>
      </c>
      <c r="P289" s="69">
        <f t="shared" ref="P289:R289" si="302">(H289-L289)/L289</f>
        <v>0.00137646249139674</v>
      </c>
      <c r="Q289" s="69">
        <f t="shared" si="302"/>
        <v>-0.111976420609378</v>
      </c>
      <c r="R289" s="69">
        <f t="shared" si="302"/>
        <v>0.142366061142932</v>
      </c>
      <c r="S289" s="69">
        <f t="shared" si="271"/>
        <v>0.0877</v>
      </c>
      <c r="T289" s="38"/>
    </row>
    <row r="290" s="34" customFormat="1" spans="1:20">
      <c r="A290" s="47">
        <v>289</v>
      </c>
      <c r="B290" s="51">
        <v>515</v>
      </c>
      <c r="C290" s="52" t="s">
        <v>122</v>
      </c>
      <c r="D290" s="51" t="s">
        <v>114</v>
      </c>
      <c r="E290" s="48" t="s">
        <v>21</v>
      </c>
      <c r="F290" s="55">
        <v>7.21</v>
      </c>
      <c r="G290" s="47" t="s">
        <v>119</v>
      </c>
      <c r="H290" s="50">
        <v>91</v>
      </c>
      <c r="I290" s="50">
        <v>4843.97</v>
      </c>
      <c r="J290" s="64">
        <f t="shared" si="268"/>
        <v>1431.393135</v>
      </c>
      <c r="K290" s="65">
        <v>0.2955</v>
      </c>
      <c r="L290" s="66">
        <v>96.8666666666667</v>
      </c>
      <c r="M290" s="67">
        <v>5684.286</v>
      </c>
      <c r="N290" s="67">
        <f t="shared" si="269"/>
        <v>1740.5283732</v>
      </c>
      <c r="O290" s="68">
        <v>0.3062</v>
      </c>
      <c r="P290" s="69">
        <f t="shared" ref="P290:R290" si="303">(H290-L290)/L290</f>
        <v>-0.0605643496214732</v>
      </c>
      <c r="Q290" s="69">
        <f t="shared" si="303"/>
        <v>-0.147831407497793</v>
      </c>
      <c r="R290" s="69">
        <f t="shared" si="303"/>
        <v>-0.177609996458517</v>
      </c>
      <c r="S290" s="69">
        <f t="shared" si="271"/>
        <v>-0.0107</v>
      </c>
      <c r="T290" s="38"/>
    </row>
    <row r="291" s="34" customFormat="1" spans="1:20">
      <c r="A291" s="47">
        <v>290</v>
      </c>
      <c r="B291" s="51">
        <v>515</v>
      </c>
      <c r="C291" s="52" t="s">
        <v>122</v>
      </c>
      <c r="D291" s="51" t="s">
        <v>114</v>
      </c>
      <c r="E291" s="48" t="s">
        <v>21</v>
      </c>
      <c r="F291" s="55">
        <v>7.28</v>
      </c>
      <c r="G291" s="47" t="s">
        <v>119</v>
      </c>
      <c r="H291" s="50">
        <v>129</v>
      </c>
      <c r="I291" s="50">
        <v>5567.44</v>
      </c>
      <c r="J291" s="64">
        <f t="shared" si="268"/>
        <v>2294.342024</v>
      </c>
      <c r="K291" s="65">
        <v>0.4121</v>
      </c>
      <c r="L291" s="66">
        <v>96.8666666666667</v>
      </c>
      <c r="M291" s="67">
        <v>5684.286</v>
      </c>
      <c r="N291" s="67">
        <f t="shared" si="269"/>
        <v>1740.5283732</v>
      </c>
      <c r="O291" s="68">
        <v>0.3062</v>
      </c>
      <c r="P291" s="69">
        <f t="shared" ref="P291:R291" si="304">(H291-L291)/L291</f>
        <v>0.331727460426703</v>
      </c>
      <c r="Q291" s="69">
        <f t="shared" si="304"/>
        <v>-0.0205559678031683</v>
      </c>
      <c r="R291" s="69">
        <f t="shared" si="304"/>
        <v>0.318187085788094</v>
      </c>
      <c r="S291" s="69">
        <f t="shared" si="271"/>
        <v>0.1059</v>
      </c>
      <c r="T291" s="38"/>
    </row>
    <row r="292" s="34" customFormat="1" spans="1:20">
      <c r="A292" s="47">
        <v>291</v>
      </c>
      <c r="B292" s="51">
        <v>515</v>
      </c>
      <c r="C292" s="52" t="s">
        <v>122</v>
      </c>
      <c r="D292" s="51" t="s">
        <v>114</v>
      </c>
      <c r="E292" s="48" t="s">
        <v>21</v>
      </c>
      <c r="F292" s="55">
        <v>7.1</v>
      </c>
      <c r="G292" s="47" t="s">
        <v>119</v>
      </c>
      <c r="H292" s="50">
        <v>74</v>
      </c>
      <c r="I292" s="50">
        <v>4637.51</v>
      </c>
      <c r="J292" s="64">
        <f t="shared" si="268"/>
        <v>1324.009105</v>
      </c>
      <c r="K292" s="65">
        <v>0.2855</v>
      </c>
      <c r="L292" s="66">
        <v>96.8666666666667</v>
      </c>
      <c r="M292" s="67">
        <v>5684.286</v>
      </c>
      <c r="N292" s="67">
        <f t="shared" si="269"/>
        <v>1740.5283732</v>
      </c>
      <c r="O292" s="68">
        <v>0.3062</v>
      </c>
      <c r="P292" s="69">
        <f t="shared" ref="P292:R292" si="305">(H292-L292)/L292</f>
        <v>-0.236063317274605</v>
      </c>
      <c r="Q292" s="69">
        <f t="shared" si="305"/>
        <v>-0.184152591899845</v>
      </c>
      <c r="R292" s="69">
        <f t="shared" si="305"/>
        <v>-0.239306221382775</v>
      </c>
      <c r="S292" s="69">
        <f t="shared" si="271"/>
        <v>-0.0207</v>
      </c>
      <c r="T292" s="38"/>
    </row>
    <row r="293" s="34" customFormat="1" spans="1:20">
      <c r="A293" s="47">
        <v>292</v>
      </c>
      <c r="B293" s="51">
        <v>515</v>
      </c>
      <c r="C293" s="52" t="s">
        <v>122</v>
      </c>
      <c r="D293" s="51" t="s">
        <v>114</v>
      </c>
      <c r="E293" s="48" t="s">
        <v>21</v>
      </c>
      <c r="F293" s="55">
        <v>7.8</v>
      </c>
      <c r="G293" s="47" t="s">
        <v>119</v>
      </c>
      <c r="H293" s="50">
        <v>88</v>
      </c>
      <c r="I293" s="50">
        <v>4468.48</v>
      </c>
      <c r="J293" s="64">
        <f t="shared" si="268"/>
        <v>1189.956224</v>
      </c>
      <c r="K293" s="65">
        <v>0.2663</v>
      </c>
      <c r="L293" s="66">
        <v>96.8666666666667</v>
      </c>
      <c r="M293" s="67">
        <v>5684.286</v>
      </c>
      <c r="N293" s="67">
        <f t="shared" si="269"/>
        <v>1740.5283732</v>
      </c>
      <c r="O293" s="68">
        <v>0.3062</v>
      </c>
      <c r="P293" s="69">
        <f t="shared" ref="P293:R293" si="306">(H293-L293)/L293</f>
        <v>-0.0915347556779081</v>
      </c>
      <c r="Q293" s="69">
        <f t="shared" si="306"/>
        <v>-0.213888956326265</v>
      </c>
      <c r="R293" s="69">
        <f t="shared" si="306"/>
        <v>-0.316324719365397</v>
      </c>
      <c r="S293" s="69">
        <f t="shared" si="271"/>
        <v>-0.0399</v>
      </c>
      <c r="T293" s="38"/>
    </row>
    <row r="294" s="34" customFormat="1" spans="1:20">
      <c r="A294" s="47">
        <v>293</v>
      </c>
      <c r="B294" s="51">
        <v>515</v>
      </c>
      <c r="C294" s="52" t="s">
        <v>122</v>
      </c>
      <c r="D294" s="51" t="s">
        <v>114</v>
      </c>
      <c r="E294" s="48" t="s">
        <v>21</v>
      </c>
      <c r="F294" s="55">
        <v>7.15</v>
      </c>
      <c r="G294" s="47" t="s">
        <v>119</v>
      </c>
      <c r="H294" s="50">
        <v>26</v>
      </c>
      <c r="I294" s="50">
        <v>1037</v>
      </c>
      <c r="J294" s="64">
        <f t="shared" si="268"/>
        <v>273.2495</v>
      </c>
      <c r="K294" s="65">
        <v>0.2635</v>
      </c>
      <c r="L294" s="66">
        <v>96.8666666666667</v>
      </c>
      <c r="M294" s="67">
        <v>5684.286</v>
      </c>
      <c r="N294" s="67">
        <f t="shared" si="269"/>
        <v>1740.5283732</v>
      </c>
      <c r="O294" s="68">
        <v>0.3062</v>
      </c>
      <c r="P294" s="69">
        <f t="shared" ref="P294:R294" si="307">(H294-L294)/L294</f>
        <v>-0.731589814177564</v>
      </c>
      <c r="Q294" s="69">
        <f t="shared" si="307"/>
        <v>-0.8175672371165</v>
      </c>
      <c r="R294" s="69">
        <f t="shared" si="307"/>
        <v>-0.843007730177001</v>
      </c>
      <c r="S294" s="69">
        <f t="shared" si="271"/>
        <v>-0.0427</v>
      </c>
      <c r="T294" s="38"/>
    </row>
    <row r="295" s="34" customFormat="1" spans="1:20">
      <c r="A295" s="47">
        <v>294</v>
      </c>
      <c r="B295" s="51">
        <v>515</v>
      </c>
      <c r="C295" s="52" t="s">
        <v>122</v>
      </c>
      <c r="D295" s="51" t="s">
        <v>114</v>
      </c>
      <c r="E295" s="48" t="s">
        <v>21</v>
      </c>
      <c r="F295" s="55">
        <v>7.22</v>
      </c>
      <c r="G295" s="47" t="s">
        <v>119</v>
      </c>
      <c r="H295" s="50">
        <v>75</v>
      </c>
      <c r="I295" s="50">
        <v>5027.31</v>
      </c>
      <c r="J295" s="64">
        <f t="shared" si="268"/>
        <v>1664.03961</v>
      </c>
      <c r="K295" s="65">
        <v>0.331</v>
      </c>
      <c r="L295" s="66">
        <v>96.8666666666667</v>
      </c>
      <c r="M295" s="67">
        <v>5684.286</v>
      </c>
      <c r="N295" s="67">
        <f t="shared" si="269"/>
        <v>1740.5283732</v>
      </c>
      <c r="O295" s="68">
        <v>0.3062</v>
      </c>
      <c r="P295" s="69">
        <f t="shared" ref="P295:R295" si="308">(H295-L295)/L295</f>
        <v>-0.225739848589126</v>
      </c>
      <c r="Q295" s="69">
        <f t="shared" si="308"/>
        <v>-0.115577576497734</v>
      </c>
      <c r="R295" s="69">
        <f t="shared" si="308"/>
        <v>-0.0439457146334097</v>
      </c>
      <c r="S295" s="69">
        <f t="shared" si="271"/>
        <v>0.0248</v>
      </c>
      <c r="T295" s="38"/>
    </row>
    <row r="296" s="34" customFormat="1" spans="1:20">
      <c r="A296" s="47">
        <v>295</v>
      </c>
      <c r="B296" s="51">
        <v>515</v>
      </c>
      <c r="C296" s="52" t="s">
        <v>122</v>
      </c>
      <c r="D296" s="51" t="s">
        <v>114</v>
      </c>
      <c r="E296" s="48" t="s">
        <v>21</v>
      </c>
      <c r="F296" s="55">
        <v>7.29</v>
      </c>
      <c r="G296" s="47" t="s">
        <v>119</v>
      </c>
      <c r="H296" s="50">
        <v>110</v>
      </c>
      <c r="I296" s="50">
        <v>3655.69</v>
      </c>
      <c r="J296" s="64">
        <f t="shared" si="268"/>
        <v>1140.209711</v>
      </c>
      <c r="K296" s="65">
        <v>0.3119</v>
      </c>
      <c r="L296" s="66">
        <v>96.8666666666667</v>
      </c>
      <c r="M296" s="67">
        <v>5684.286</v>
      </c>
      <c r="N296" s="67">
        <f t="shared" si="269"/>
        <v>1740.5283732</v>
      </c>
      <c r="O296" s="68">
        <v>0.3062</v>
      </c>
      <c r="P296" s="69">
        <f t="shared" ref="P296:R296" si="309">(H296-L296)/L296</f>
        <v>0.135581555402615</v>
      </c>
      <c r="Q296" s="69">
        <f t="shared" si="309"/>
        <v>-0.356877891084298</v>
      </c>
      <c r="R296" s="69">
        <f t="shared" si="309"/>
        <v>-0.34490599029782</v>
      </c>
      <c r="S296" s="69">
        <f t="shared" si="271"/>
        <v>0.00569999999999998</v>
      </c>
      <c r="T296" s="38"/>
    </row>
    <row r="297" s="34" customFormat="1" spans="1:20">
      <c r="A297" s="47">
        <v>296</v>
      </c>
      <c r="B297" s="51">
        <v>118074</v>
      </c>
      <c r="C297" s="52" t="s">
        <v>130</v>
      </c>
      <c r="D297" s="51" t="s">
        <v>114</v>
      </c>
      <c r="E297" s="48" t="s">
        <v>28</v>
      </c>
      <c r="F297" s="55">
        <v>7.7</v>
      </c>
      <c r="G297" s="55" t="s">
        <v>131</v>
      </c>
      <c r="H297" s="50">
        <v>57</v>
      </c>
      <c r="I297" s="50">
        <v>2572.2</v>
      </c>
      <c r="J297" s="64">
        <f t="shared" si="268"/>
        <v>903.61386</v>
      </c>
      <c r="K297" s="65">
        <v>0.3513</v>
      </c>
      <c r="L297" s="66">
        <v>65.2666666666667</v>
      </c>
      <c r="M297" s="67">
        <v>2702.04833333333</v>
      </c>
      <c r="N297" s="67">
        <f t="shared" si="269"/>
        <v>770.083774999999</v>
      </c>
      <c r="O297" s="68">
        <v>0.285</v>
      </c>
      <c r="P297" s="69">
        <f t="shared" ref="P297:R297" si="310">(H297-L297)/L297</f>
        <v>-0.126659856996936</v>
      </c>
      <c r="Q297" s="69">
        <f t="shared" si="310"/>
        <v>-0.0480555183752562</v>
      </c>
      <c r="R297" s="69">
        <f t="shared" si="310"/>
        <v>0.173396829455342</v>
      </c>
      <c r="S297" s="69">
        <f t="shared" si="271"/>
        <v>0.0663</v>
      </c>
      <c r="T297" s="38"/>
    </row>
    <row r="298" s="34" customFormat="1" spans="1:20">
      <c r="A298" s="47">
        <v>297</v>
      </c>
      <c r="B298" s="77">
        <v>102564</v>
      </c>
      <c r="C298" s="79" t="s">
        <v>94</v>
      </c>
      <c r="D298" s="80" t="s">
        <v>72</v>
      </c>
      <c r="E298" s="48" t="s">
        <v>28</v>
      </c>
      <c r="F298" s="77">
        <v>7.12</v>
      </c>
      <c r="G298" s="86" t="s">
        <v>22</v>
      </c>
      <c r="H298" s="50">
        <v>53</v>
      </c>
      <c r="I298" s="50">
        <v>2763.92</v>
      </c>
      <c r="J298" s="64">
        <f t="shared" si="268"/>
        <v>829.176</v>
      </c>
      <c r="K298" s="82">
        <v>0.3</v>
      </c>
      <c r="L298" s="66">
        <v>52.9333333333333</v>
      </c>
      <c r="M298" s="67">
        <v>3720.98433333333</v>
      </c>
      <c r="N298" s="67">
        <f t="shared" si="269"/>
        <v>1060.85263343333</v>
      </c>
      <c r="O298" s="68">
        <v>0.2851</v>
      </c>
      <c r="P298" s="69">
        <f t="shared" ref="P298:R298" si="311">(H298-L298)/L298</f>
        <v>0.00125944584382932</v>
      </c>
      <c r="Q298" s="69">
        <f t="shared" si="311"/>
        <v>-0.257207299896362</v>
      </c>
      <c r="R298" s="69">
        <f t="shared" si="311"/>
        <v>-0.218387197365516</v>
      </c>
      <c r="S298" s="69">
        <f t="shared" si="271"/>
        <v>0.0149</v>
      </c>
      <c r="T298" s="38"/>
    </row>
    <row r="299" s="34" customFormat="1" spans="1:20">
      <c r="A299" s="47">
        <v>298</v>
      </c>
      <c r="B299" s="77">
        <v>102564</v>
      </c>
      <c r="C299" s="79" t="s">
        <v>94</v>
      </c>
      <c r="D299" s="80" t="s">
        <v>72</v>
      </c>
      <c r="E299" s="48" t="s">
        <v>28</v>
      </c>
      <c r="F299" s="77">
        <v>7.19</v>
      </c>
      <c r="G299" s="86" t="s">
        <v>22</v>
      </c>
      <c r="H299" s="50">
        <v>64</v>
      </c>
      <c r="I299" s="50">
        <v>4359.68</v>
      </c>
      <c r="J299" s="64">
        <f t="shared" si="268"/>
        <v>1212.427008</v>
      </c>
      <c r="K299" s="65">
        <v>0.2781</v>
      </c>
      <c r="L299" s="66">
        <v>52.9333333333333</v>
      </c>
      <c r="M299" s="67">
        <v>3720.98433333333</v>
      </c>
      <c r="N299" s="67">
        <f t="shared" si="269"/>
        <v>1060.85263343333</v>
      </c>
      <c r="O299" s="68">
        <v>0.2851</v>
      </c>
      <c r="P299" s="69">
        <f t="shared" ref="P299:R299" si="312">(H299-L299)/L299</f>
        <v>0.209068010075567</v>
      </c>
      <c r="Q299" s="69">
        <f t="shared" si="312"/>
        <v>0.17164696474132</v>
      </c>
      <c r="R299" s="69">
        <f t="shared" si="312"/>
        <v>0.142879764624907</v>
      </c>
      <c r="S299" s="69">
        <f t="shared" si="271"/>
        <v>-0.00700000000000001</v>
      </c>
      <c r="T299" s="38"/>
    </row>
    <row r="300" s="34" customFormat="1" spans="1:20">
      <c r="A300" s="47">
        <v>299</v>
      </c>
      <c r="B300" s="77">
        <v>102564</v>
      </c>
      <c r="C300" s="79" t="s">
        <v>94</v>
      </c>
      <c r="D300" s="80" t="s">
        <v>72</v>
      </c>
      <c r="E300" s="48" t="s">
        <v>28</v>
      </c>
      <c r="F300" s="77">
        <v>7.26</v>
      </c>
      <c r="G300" s="86" t="s">
        <v>22</v>
      </c>
      <c r="H300" s="50">
        <v>67</v>
      </c>
      <c r="I300" s="50">
        <v>3913.91</v>
      </c>
      <c r="J300" s="64">
        <f t="shared" si="268"/>
        <v>1018.399382</v>
      </c>
      <c r="K300" s="65">
        <v>0.2602</v>
      </c>
      <c r="L300" s="66">
        <v>52.9333333333333</v>
      </c>
      <c r="M300" s="67">
        <v>3720.98433333333</v>
      </c>
      <c r="N300" s="67">
        <f t="shared" si="269"/>
        <v>1060.85263343333</v>
      </c>
      <c r="O300" s="68">
        <v>0.2851</v>
      </c>
      <c r="P300" s="69">
        <f t="shared" ref="P300:R300" si="313">(H300-L300)/L300</f>
        <v>0.26574307304786</v>
      </c>
      <c r="Q300" s="69">
        <f t="shared" si="313"/>
        <v>0.0518480190680736</v>
      </c>
      <c r="R300" s="69">
        <f t="shared" si="313"/>
        <v>-0.0400180478375563</v>
      </c>
      <c r="S300" s="69">
        <f t="shared" si="271"/>
        <v>-0.0249</v>
      </c>
      <c r="T300" s="38"/>
    </row>
    <row r="301" s="34" customFormat="1" spans="1:20">
      <c r="A301" s="47">
        <v>300</v>
      </c>
      <c r="B301" s="51">
        <v>114069</v>
      </c>
      <c r="C301" s="52" t="s">
        <v>132</v>
      </c>
      <c r="D301" s="51" t="s">
        <v>114</v>
      </c>
      <c r="E301" s="48" t="s">
        <v>28</v>
      </c>
      <c r="F301" s="55">
        <v>7.5</v>
      </c>
      <c r="G301" s="47" t="s">
        <v>133</v>
      </c>
      <c r="H301" s="50">
        <v>63</v>
      </c>
      <c r="I301" s="50">
        <v>2222.9</v>
      </c>
      <c r="J301" s="64">
        <f t="shared" si="268"/>
        <v>868.70932</v>
      </c>
      <c r="K301" s="65">
        <v>0.3908</v>
      </c>
      <c r="L301" s="66">
        <v>47.4666666666667</v>
      </c>
      <c r="M301" s="67">
        <v>2326.97933333333</v>
      </c>
      <c r="N301" s="67">
        <f t="shared" si="269"/>
        <v>777.443795266665</v>
      </c>
      <c r="O301" s="68">
        <v>0.3341</v>
      </c>
      <c r="P301" s="69">
        <f t="shared" ref="P301:R301" si="314">(H301-L301)/L301</f>
        <v>0.327247191011235</v>
      </c>
      <c r="Q301" s="69">
        <f t="shared" si="314"/>
        <v>-0.0447272272006986</v>
      </c>
      <c r="R301" s="69">
        <f t="shared" si="314"/>
        <v>0.117391797695202</v>
      </c>
      <c r="S301" s="69">
        <f t="shared" si="271"/>
        <v>0.0567</v>
      </c>
      <c r="T301" s="38"/>
    </row>
    <row r="302" s="34" customFormat="1" spans="1:20">
      <c r="A302" s="47">
        <v>301</v>
      </c>
      <c r="B302" s="51">
        <v>733</v>
      </c>
      <c r="C302" s="52" t="s">
        <v>128</v>
      </c>
      <c r="D302" s="51" t="s">
        <v>114</v>
      </c>
      <c r="E302" s="48" t="s">
        <v>28</v>
      </c>
      <c r="F302" s="55">
        <v>7.8</v>
      </c>
      <c r="G302" s="47" t="s">
        <v>115</v>
      </c>
      <c r="H302" s="50">
        <v>93</v>
      </c>
      <c r="I302" s="50">
        <v>4074.46</v>
      </c>
      <c r="J302" s="64">
        <f t="shared" si="268"/>
        <v>1389.39086</v>
      </c>
      <c r="K302" s="65">
        <v>0.341</v>
      </c>
      <c r="L302" s="66">
        <v>77.0666666666667</v>
      </c>
      <c r="M302" s="67">
        <v>4257.027</v>
      </c>
      <c r="N302" s="67">
        <f t="shared" si="269"/>
        <v>1438.875126</v>
      </c>
      <c r="O302" s="68">
        <v>0.338</v>
      </c>
      <c r="P302" s="69">
        <f t="shared" ref="P302:R302" si="315">(H302-L302)/L302</f>
        <v>0.20674740484429</v>
      </c>
      <c r="Q302" s="69">
        <f t="shared" si="315"/>
        <v>-0.0428860329051237</v>
      </c>
      <c r="R302" s="69">
        <f t="shared" si="315"/>
        <v>-0.0343909385226246</v>
      </c>
      <c r="S302" s="69">
        <f t="shared" si="271"/>
        <v>0.00300000000000006</v>
      </c>
      <c r="T302" s="38"/>
    </row>
    <row r="303" s="34" customFormat="1" spans="1:20">
      <c r="A303" s="47">
        <v>302</v>
      </c>
      <c r="B303" s="51">
        <v>733</v>
      </c>
      <c r="C303" s="52" t="s">
        <v>128</v>
      </c>
      <c r="D303" s="51" t="s">
        <v>114</v>
      </c>
      <c r="E303" s="48" t="s">
        <v>28</v>
      </c>
      <c r="F303" s="55">
        <v>7.15</v>
      </c>
      <c r="G303" s="47" t="s">
        <v>115</v>
      </c>
      <c r="H303" s="50">
        <v>64</v>
      </c>
      <c r="I303" s="50">
        <v>2169.87</v>
      </c>
      <c r="J303" s="64">
        <f t="shared" si="268"/>
        <v>877.712415</v>
      </c>
      <c r="K303" s="65">
        <v>0.4045</v>
      </c>
      <c r="L303" s="66">
        <v>77.0666666666667</v>
      </c>
      <c r="M303" s="67">
        <v>4257.027</v>
      </c>
      <c r="N303" s="67">
        <f t="shared" si="269"/>
        <v>1438.875126</v>
      </c>
      <c r="O303" s="68">
        <v>0.338</v>
      </c>
      <c r="P303" s="69">
        <f t="shared" ref="P303:R303" si="316">(H303-L303)/L303</f>
        <v>-0.169550173010381</v>
      </c>
      <c r="Q303" s="69">
        <f t="shared" si="316"/>
        <v>-0.490285121517904</v>
      </c>
      <c r="R303" s="69">
        <f t="shared" si="316"/>
        <v>-0.390000981224829</v>
      </c>
      <c r="S303" s="69">
        <f t="shared" si="271"/>
        <v>0.0665000000000001</v>
      </c>
      <c r="T303" s="38"/>
    </row>
    <row r="304" s="34" customFormat="1" spans="1:20">
      <c r="A304" s="47">
        <v>303</v>
      </c>
      <c r="B304" s="51">
        <v>733</v>
      </c>
      <c r="C304" s="52" t="s">
        <v>128</v>
      </c>
      <c r="D304" s="51" t="s">
        <v>114</v>
      </c>
      <c r="E304" s="48" t="s">
        <v>28</v>
      </c>
      <c r="F304" s="55">
        <v>7.22</v>
      </c>
      <c r="G304" s="47" t="s">
        <v>115</v>
      </c>
      <c r="H304" s="50">
        <v>107</v>
      </c>
      <c r="I304" s="50">
        <v>5692.16</v>
      </c>
      <c r="J304" s="64">
        <f t="shared" si="268"/>
        <v>1789.045888</v>
      </c>
      <c r="K304" s="65">
        <v>0.3143</v>
      </c>
      <c r="L304" s="66">
        <v>77.0666666666667</v>
      </c>
      <c r="M304" s="67">
        <v>4257.027</v>
      </c>
      <c r="N304" s="67">
        <f t="shared" si="269"/>
        <v>1438.875126</v>
      </c>
      <c r="O304" s="68">
        <v>0.338</v>
      </c>
      <c r="P304" s="69">
        <f t="shared" ref="P304:R304" si="317">(H304-L304)/L304</f>
        <v>0.388408304498269</v>
      </c>
      <c r="Q304" s="69">
        <f t="shared" si="317"/>
        <v>0.337120953191042</v>
      </c>
      <c r="R304" s="69">
        <f t="shared" si="317"/>
        <v>0.243364247301611</v>
      </c>
      <c r="S304" s="69">
        <f t="shared" si="271"/>
        <v>-0.0236999999999999</v>
      </c>
      <c r="T304" s="38"/>
    </row>
    <row r="305" s="34" customFormat="1" spans="1:20">
      <c r="A305" s="47">
        <v>304</v>
      </c>
      <c r="B305" s="51">
        <v>733</v>
      </c>
      <c r="C305" s="52" t="s">
        <v>128</v>
      </c>
      <c r="D305" s="51" t="s">
        <v>114</v>
      </c>
      <c r="E305" s="48" t="s">
        <v>28</v>
      </c>
      <c r="F305" s="55">
        <v>7.29</v>
      </c>
      <c r="G305" s="47" t="s">
        <v>115</v>
      </c>
      <c r="H305" s="50">
        <v>99</v>
      </c>
      <c r="I305" s="50">
        <v>5466.15</v>
      </c>
      <c r="J305" s="64">
        <f t="shared" si="268"/>
        <v>2154.209715</v>
      </c>
      <c r="K305" s="65">
        <v>0.3941</v>
      </c>
      <c r="L305" s="66">
        <v>77.0666666666667</v>
      </c>
      <c r="M305" s="67">
        <v>4257.027</v>
      </c>
      <c r="N305" s="67">
        <f t="shared" si="269"/>
        <v>1438.875126</v>
      </c>
      <c r="O305" s="68">
        <v>0.338</v>
      </c>
      <c r="P305" s="69">
        <f t="shared" ref="P305:R305" si="318">(H305-L305)/L305</f>
        <v>0.284602076124567</v>
      </c>
      <c r="Q305" s="69">
        <f t="shared" si="318"/>
        <v>0.284029911015363</v>
      </c>
      <c r="R305" s="69">
        <f t="shared" si="318"/>
        <v>0.497148485003416</v>
      </c>
      <c r="S305" s="69">
        <f t="shared" si="271"/>
        <v>0.0561</v>
      </c>
      <c r="T305" s="38"/>
    </row>
    <row r="306" s="34" customFormat="1" spans="1:20">
      <c r="A306" s="47">
        <v>305</v>
      </c>
      <c r="B306" s="51">
        <v>106568</v>
      </c>
      <c r="C306" s="52" t="s">
        <v>134</v>
      </c>
      <c r="D306" s="51" t="s">
        <v>114</v>
      </c>
      <c r="E306" s="48" t="s">
        <v>28</v>
      </c>
      <c r="F306" s="55">
        <v>7.1</v>
      </c>
      <c r="G306" s="47" t="s">
        <v>124</v>
      </c>
      <c r="H306" s="50">
        <v>48</v>
      </c>
      <c r="I306" s="50">
        <v>2770.5</v>
      </c>
      <c r="J306" s="64">
        <f t="shared" si="268"/>
        <v>1017.60465</v>
      </c>
      <c r="K306" s="65">
        <v>0.3673</v>
      </c>
      <c r="L306" s="66">
        <v>30.7666666666667</v>
      </c>
      <c r="M306" s="67">
        <v>2010.32966666667</v>
      </c>
      <c r="N306" s="67">
        <f t="shared" si="269"/>
        <v>694.166833900001</v>
      </c>
      <c r="O306" s="68">
        <v>0.3453</v>
      </c>
      <c r="P306" s="69">
        <f t="shared" ref="P306:R306" si="319">(H306-L306)/L306</f>
        <v>0.560130010834234</v>
      </c>
      <c r="Q306" s="69">
        <f t="shared" si="319"/>
        <v>0.378132176994517</v>
      </c>
      <c r="R306" s="69">
        <f t="shared" si="319"/>
        <v>0.465936717666047</v>
      </c>
      <c r="S306" s="69">
        <f t="shared" si="271"/>
        <v>0.022</v>
      </c>
      <c r="T306" s="38"/>
    </row>
    <row r="307" s="34" customFormat="1" spans="1:20">
      <c r="A307" s="47">
        <v>306</v>
      </c>
      <c r="B307" s="51">
        <v>712</v>
      </c>
      <c r="C307" s="52" t="s">
        <v>113</v>
      </c>
      <c r="D307" s="51" t="s">
        <v>114</v>
      </c>
      <c r="E307" s="48" t="s">
        <v>24</v>
      </c>
      <c r="F307" s="56">
        <v>7.1</v>
      </c>
      <c r="G307" s="47" t="s">
        <v>115</v>
      </c>
      <c r="H307" s="50">
        <v>137</v>
      </c>
      <c r="I307" s="50">
        <v>8357.96</v>
      </c>
      <c r="J307" s="64">
        <f t="shared" si="268"/>
        <v>3451.83748</v>
      </c>
      <c r="K307" s="65">
        <v>0.413</v>
      </c>
      <c r="L307" s="66">
        <v>167.166666666667</v>
      </c>
      <c r="M307" s="67">
        <v>10241.5793333333</v>
      </c>
      <c r="N307" s="67">
        <f t="shared" si="269"/>
        <v>3532.32071206666</v>
      </c>
      <c r="O307" s="68">
        <v>0.3449</v>
      </c>
      <c r="P307" s="69">
        <f t="shared" ref="P307:R307" si="320">(H307-L307)/L307</f>
        <v>-0.180458624127619</v>
      </c>
      <c r="Q307" s="69">
        <f t="shared" si="320"/>
        <v>-0.183918834393313</v>
      </c>
      <c r="R307" s="69">
        <f t="shared" si="320"/>
        <v>-0.0227848031442106</v>
      </c>
      <c r="S307" s="69">
        <f t="shared" si="271"/>
        <v>0.0680999999999999</v>
      </c>
      <c r="T307" s="38"/>
    </row>
    <row r="308" s="34" customFormat="1" spans="1:21">
      <c r="A308" s="47">
        <v>307</v>
      </c>
      <c r="B308" s="51">
        <v>712</v>
      </c>
      <c r="C308" s="52" t="s">
        <v>113</v>
      </c>
      <c r="D308" s="51" t="s">
        <v>114</v>
      </c>
      <c r="E308" s="48" t="s">
        <v>24</v>
      </c>
      <c r="F308" s="57">
        <v>7.17</v>
      </c>
      <c r="G308" s="47" t="s">
        <v>115</v>
      </c>
      <c r="H308" s="50">
        <v>254</v>
      </c>
      <c r="I308" s="50">
        <v>18200.45</v>
      </c>
      <c r="J308" s="64">
        <f t="shared" si="268"/>
        <v>4996.023525</v>
      </c>
      <c r="K308" s="65">
        <v>0.2745</v>
      </c>
      <c r="L308" s="66">
        <v>167.166666666667</v>
      </c>
      <c r="M308" s="67">
        <v>10241.5793333333</v>
      </c>
      <c r="N308" s="67">
        <f t="shared" si="269"/>
        <v>3532.32071206666</v>
      </c>
      <c r="O308" s="68">
        <v>0.3449</v>
      </c>
      <c r="P308" s="69">
        <f t="shared" ref="P308:R308" si="321">(H308-L308)/L308</f>
        <v>0.519441674975072</v>
      </c>
      <c r="Q308" s="75">
        <f t="shared" si="321"/>
        <v>0.777113607933782</v>
      </c>
      <c r="R308" s="69">
        <f t="shared" si="321"/>
        <v>0.414374268999197</v>
      </c>
      <c r="S308" s="69">
        <f t="shared" si="271"/>
        <v>-0.0704000000000001</v>
      </c>
      <c r="T308" s="39">
        <v>0</v>
      </c>
      <c r="U308" s="76" t="s">
        <v>26</v>
      </c>
    </row>
    <row r="309" s="34" customFormat="1" spans="1:20">
      <c r="A309" s="47">
        <v>308</v>
      </c>
      <c r="B309" s="51">
        <v>712</v>
      </c>
      <c r="C309" s="52" t="s">
        <v>113</v>
      </c>
      <c r="D309" s="51" t="s">
        <v>114</v>
      </c>
      <c r="E309" s="48" t="s">
        <v>24</v>
      </c>
      <c r="F309" s="55">
        <v>7.24</v>
      </c>
      <c r="G309" s="47" t="s">
        <v>115</v>
      </c>
      <c r="H309" s="50">
        <v>148</v>
      </c>
      <c r="I309" s="50">
        <v>7643.6</v>
      </c>
      <c r="J309" s="64">
        <f t="shared" si="268"/>
        <v>3006.99224</v>
      </c>
      <c r="K309" s="65">
        <v>0.3934</v>
      </c>
      <c r="L309" s="66">
        <v>167.166666666667</v>
      </c>
      <c r="M309" s="67">
        <v>10241.5793333333</v>
      </c>
      <c r="N309" s="67">
        <f t="shared" si="269"/>
        <v>3532.32071206666</v>
      </c>
      <c r="O309" s="68">
        <v>0.3449</v>
      </c>
      <c r="P309" s="69">
        <f t="shared" ref="P309:R309" si="322">(H309-L309)/L309</f>
        <v>-0.114656031904289</v>
      </c>
      <c r="Q309" s="69">
        <f t="shared" si="322"/>
        <v>-0.25366979532909</v>
      </c>
      <c r="R309" s="69">
        <f t="shared" si="322"/>
        <v>-0.148720491395953</v>
      </c>
      <c r="S309" s="69">
        <f t="shared" si="271"/>
        <v>0.0485</v>
      </c>
      <c r="T309" s="38"/>
    </row>
    <row r="310" s="34" customFormat="1" spans="1:20">
      <c r="A310" s="47">
        <v>309</v>
      </c>
      <c r="B310" s="51">
        <v>712</v>
      </c>
      <c r="C310" s="52" t="s">
        <v>113</v>
      </c>
      <c r="D310" s="51" t="s">
        <v>114</v>
      </c>
      <c r="E310" s="48" t="s">
        <v>24</v>
      </c>
      <c r="F310" s="55">
        <v>7.31</v>
      </c>
      <c r="G310" s="47" t="s">
        <v>115</v>
      </c>
      <c r="H310" s="50">
        <v>172</v>
      </c>
      <c r="I310" s="50">
        <v>8425.55</v>
      </c>
      <c r="J310" s="64">
        <f t="shared" si="268"/>
        <v>2997.81069</v>
      </c>
      <c r="K310" s="65">
        <v>0.3558</v>
      </c>
      <c r="L310" s="66">
        <v>167.166666666667</v>
      </c>
      <c r="M310" s="67">
        <v>10241.5793333333</v>
      </c>
      <c r="N310" s="67">
        <f t="shared" si="269"/>
        <v>3532.32071206666</v>
      </c>
      <c r="O310" s="68">
        <v>0.3449</v>
      </c>
      <c r="P310" s="69">
        <f t="shared" ref="P310:R310" si="323">(H310-L310)/L310</f>
        <v>0.0289132602193399</v>
      </c>
      <c r="Q310" s="69">
        <f t="shared" si="323"/>
        <v>-0.177319266318884</v>
      </c>
      <c r="R310" s="69">
        <f t="shared" si="323"/>
        <v>-0.151319788217625</v>
      </c>
      <c r="S310" s="69">
        <f t="shared" si="271"/>
        <v>0.0109</v>
      </c>
      <c r="T310" s="38"/>
    </row>
    <row r="311" s="34" customFormat="1" spans="1:20">
      <c r="A311" s="47">
        <v>310</v>
      </c>
      <c r="B311" s="51">
        <v>545</v>
      </c>
      <c r="C311" s="52" t="s">
        <v>135</v>
      </c>
      <c r="D311" s="51" t="s">
        <v>114</v>
      </c>
      <c r="E311" s="48" t="s">
        <v>28</v>
      </c>
      <c r="F311" s="55">
        <v>7.3</v>
      </c>
      <c r="G311" s="47" t="s">
        <v>29</v>
      </c>
      <c r="H311" s="50">
        <v>35</v>
      </c>
      <c r="I311" s="50">
        <v>2071.3</v>
      </c>
      <c r="J311" s="64">
        <f t="shared" si="268"/>
        <v>637.54614</v>
      </c>
      <c r="K311" s="65">
        <v>0.3078</v>
      </c>
      <c r="L311" s="66">
        <v>28.9333333333333</v>
      </c>
      <c r="M311" s="67">
        <v>1647.95166666667</v>
      </c>
      <c r="N311" s="67">
        <f t="shared" si="269"/>
        <v>466.370321666668</v>
      </c>
      <c r="O311" s="68">
        <v>0.283</v>
      </c>
      <c r="P311" s="69">
        <f t="shared" ref="P311:R311" si="324">(H311-L311)/L311</f>
        <v>0.20967741935484</v>
      </c>
      <c r="Q311" s="69">
        <f t="shared" si="324"/>
        <v>0.256893658895738</v>
      </c>
      <c r="R311" s="69">
        <f t="shared" si="324"/>
        <v>0.367038403562219</v>
      </c>
      <c r="S311" s="69">
        <f t="shared" si="271"/>
        <v>0.0248</v>
      </c>
      <c r="T311" s="38"/>
    </row>
    <row r="312" s="34" customFormat="1" spans="1:20">
      <c r="A312" s="47">
        <v>311</v>
      </c>
      <c r="B312" s="51">
        <v>114069</v>
      </c>
      <c r="C312" s="52" t="s">
        <v>132</v>
      </c>
      <c r="D312" s="51" t="s">
        <v>114</v>
      </c>
      <c r="E312" s="48" t="s">
        <v>28</v>
      </c>
      <c r="F312" s="55">
        <v>7.12</v>
      </c>
      <c r="G312" s="47" t="s">
        <v>133</v>
      </c>
      <c r="H312" s="50">
        <v>52</v>
      </c>
      <c r="I312" s="50">
        <v>2208.89</v>
      </c>
      <c r="J312" s="64">
        <f t="shared" si="268"/>
        <v>879.13822</v>
      </c>
      <c r="K312" s="65">
        <v>0.398</v>
      </c>
      <c r="L312" s="66">
        <v>47.4666666666667</v>
      </c>
      <c r="M312" s="67">
        <v>2326.97933333333</v>
      </c>
      <c r="N312" s="67">
        <f t="shared" si="269"/>
        <v>777.443795266665</v>
      </c>
      <c r="O312" s="68">
        <v>0.3341</v>
      </c>
      <c r="P312" s="69">
        <f t="shared" ref="P312:R312" si="325">(H312-L312)/L312</f>
        <v>0.0955056179775274</v>
      </c>
      <c r="Q312" s="69">
        <f t="shared" si="325"/>
        <v>-0.0507479080891409</v>
      </c>
      <c r="R312" s="69">
        <f t="shared" si="325"/>
        <v>0.13080614361126</v>
      </c>
      <c r="S312" s="69">
        <f t="shared" si="271"/>
        <v>0.0639</v>
      </c>
      <c r="T312" s="38"/>
    </row>
    <row r="313" s="34" customFormat="1" spans="1:21">
      <c r="A313" s="47">
        <v>312</v>
      </c>
      <c r="B313" s="51">
        <v>114069</v>
      </c>
      <c r="C313" s="52" t="s">
        <v>132</v>
      </c>
      <c r="D313" s="51" t="s">
        <v>114</v>
      </c>
      <c r="E313" s="48" t="s">
        <v>28</v>
      </c>
      <c r="F313" s="57">
        <v>7.19</v>
      </c>
      <c r="G313" s="47" t="s">
        <v>133</v>
      </c>
      <c r="H313" s="50">
        <v>65</v>
      </c>
      <c r="I313" s="50">
        <v>5894.85</v>
      </c>
      <c r="J313" s="64">
        <f t="shared" si="268"/>
        <v>1025.7039</v>
      </c>
      <c r="K313" s="65">
        <v>0.174</v>
      </c>
      <c r="L313" s="66">
        <v>47.4666666666667</v>
      </c>
      <c r="M313" s="67">
        <v>2326.97933333333</v>
      </c>
      <c r="N313" s="67">
        <f t="shared" si="269"/>
        <v>777.443795266665</v>
      </c>
      <c r="O313" s="68">
        <v>0.3341</v>
      </c>
      <c r="P313" s="69">
        <f t="shared" ref="P313:R313" si="326">(H313-L313)/L313</f>
        <v>0.369382022471909</v>
      </c>
      <c r="Q313" s="75">
        <f t="shared" si="326"/>
        <v>1.53326272200097</v>
      </c>
      <c r="R313" s="69">
        <f t="shared" si="326"/>
        <v>0.319328684909217</v>
      </c>
      <c r="S313" s="69">
        <f t="shared" si="271"/>
        <v>-0.1601</v>
      </c>
      <c r="T313" s="39">
        <v>0</v>
      </c>
      <c r="U313" s="76" t="s">
        <v>26</v>
      </c>
    </row>
    <row r="314" s="34" customFormat="1" spans="1:20">
      <c r="A314" s="47">
        <v>313</v>
      </c>
      <c r="B314" s="51">
        <v>114069</v>
      </c>
      <c r="C314" s="52" t="s">
        <v>132</v>
      </c>
      <c r="D314" s="51" t="s">
        <v>114</v>
      </c>
      <c r="E314" s="48" t="s">
        <v>28</v>
      </c>
      <c r="F314" s="55">
        <v>7.26</v>
      </c>
      <c r="G314" s="47" t="s">
        <v>133</v>
      </c>
      <c r="H314" s="50">
        <v>58</v>
      </c>
      <c r="I314" s="50">
        <v>1931.6</v>
      </c>
      <c r="J314" s="64">
        <f t="shared" si="268"/>
        <v>725.89528</v>
      </c>
      <c r="K314" s="65">
        <v>0.3758</v>
      </c>
      <c r="L314" s="66">
        <v>47.4666666666667</v>
      </c>
      <c r="M314" s="67">
        <v>2326.97933333333</v>
      </c>
      <c r="N314" s="67">
        <f t="shared" si="269"/>
        <v>777.443795266665</v>
      </c>
      <c r="O314" s="68">
        <v>0.3341</v>
      </c>
      <c r="P314" s="69">
        <f t="shared" ref="P314:R314" si="327">(H314-L314)/L314</f>
        <v>0.22191011235955</v>
      </c>
      <c r="Q314" s="69">
        <f t="shared" si="327"/>
        <v>-0.16991097757923</v>
      </c>
      <c r="R314" s="69">
        <f t="shared" si="327"/>
        <v>-0.0663051343139014</v>
      </c>
      <c r="S314" s="69">
        <f t="shared" si="271"/>
        <v>0.0417</v>
      </c>
      <c r="T314" s="38"/>
    </row>
    <row r="315" s="34" customFormat="1" spans="1:20">
      <c r="A315" s="47">
        <v>314</v>
      </c>
      <c r="B315" s="51">
        <v>114069</v>
      </c>
      <c r="C315" s="52" t="s">
        <v>132</v>
      </c>
      <c r="D315" s="51" t="s">
        <v>114</v>
      </c>
      <c r="E315" s="48" t="s">
        <v>28</v>
      </c>
      <c r="F315" s="55">
        <v>7.6</v>
      </c>
      <c r="G315" s="47" t="s">
        <v>133</v>
      </c>
      <c r="H315" s="50">
        <v>51</v>
      </c>
      <c r="I315" s="50">
        <v>1745.63</v>
      </c>
      <c r="J315" s="64">
        <f t="shared" si="268"/>
        <v>462.242824</v>
      </c>
      <c r="K315" s="65">
        <v>0.2648</v>
      </c>
      <c r="L315" s="66">
        <v>47.4666666666667</v>
      </c>
      <c r="M315" s="67">
        <v>2326.97933333333</v>
      </c>
      <c r="N315" s="67">
        <f t="shared" si="269"/>
        <v>777.443795266665</v>
      </c>
      <c r="O315" s="68">
        <v>0.3341</v>
      </c>
      <c r="P315" s="69">
        <f t="shared" ref="P315:R315" si="328">(H315-L315)/L315</f>
        <v>0.0744382022471903</v>
      </c>
      <c r="Q315" s="69">
        <f t="shared" si="328"/>
        <v>-0.249830037166924</v>
      </c>
      <c r="R315" s="69">
        <f t="shared" si="328"/>
        <v>-0.405432486805751</v>
      </c>
      <c r="S315" s="69">
        <f t="shared" si="271"/>
        <v>-0.0693</v>
      </c>
      <c r="T315" s="38"/>
    </row>
    <row r="316" s="34" customFormat="1" spans="1:20">
      <c r="A316" s="47">
        <v>315</v>
      </c>
      <c r="B316" s="51">
        <v>114069</v>
      </c>
      <c r="C316" s="52" t="s">
        <v>132</v>
      </c>
      <c r="D316" s="51" t="s">
        <v>114</v>
      </c>
      <c r="E316" s="48" t="s">
        <v>28</v>
      </c>
      <c r="F316" s="55">
        <v>7.13</v>
      </c>
      <c r="G316" s="47" t="s">
        <v>133</v>
      </c>
      <c r="H316" s="50">
        <v>60</v>
      </c>
      <c r="I316" s="50">
        <v>2506.86</v>
      </c>
      <c r="J316" s="64">
        <f t="shared" si="268"/>
        <v>835.536438</v>
      </c>
      <c r="K316" s="65">
        <v>0.3333</v>
      </c>
      <c r="L316" s="66">
        <v>47.4666666666667</v>
      </c>
      <c r="M316" s="67">
        <v>2326.97933333333</v>
      </c>
      <c r="N316" s="67">
        <f t="shared" si="269"/>
        <v>777.443795266665</v>
      </c>
      <c r="O316" s="68">
        <v>0.3341</v>
      </c>
      <c r="P316" s="69">
        <f t="shared" ref="P316:R316" si="329">(H316-L316)/L316</f>
        <v>0.264044943820224</v>
      </c>
      <c r="Q316" s="69">
        <f t="shared" si="329"/>
        <v>0.0773022192719676</v>
      </c>
      <c r="R316" s="69">
        <f t="shared" si="329"/>
        <v>0.0747226270079222</v>
      </c>
      <c r="S316" s="69">
        <f t="shared" si="271"/>
        <v>-0.000799999999999967</v>
      </c>
      <c r="T316" s="38"/>
    </row>
    <row r="317" s="34" customFormat="1" spans="1:20">
      <c r="A317" s="47">
        <v>316</v>
      </c>
      <c r="B317" s="51">
        <v>114069</v>
      </c>
      <c r="C317" s="52" t="s">
        <v>132</v>
      </c>
      <c r="D317" s="51" t="s">
        <v>114</v>
      </c>
      <c r="E317" s="48" t="s">
        <v>28</v>
      </c>
      <c r="F317" s="56">
        <v>7.2</v>
      </c>
      <c r="G317" s="47" t="s">
        <v>133</v>
      </c>
      <c r="H317" s="50">
        <v>63</v>
      </c>
      <c r="I317" s="50">
        <v>2515.37</v>
      </c>
      <c r="J317" s="64">
        <f t="shared" si="268"/>
        <v>727.193467</v>
      </c>
      <c r="K317" s="65">
        <v>0.2891</v>
      </c>
      <c r="L317" s="66">
        <v>47.4666666666667</v>
      </c>
      <c r="M317" s="67">
        <v>2326.97933333333</v>
      </c>
      <c r="N317" s="67">
        <f t="shared" si="269"/>
        <v>777.443795266665</v>
      </c>
      <c r="O317" s="68">
        <v>0.3341</v>
      </c>
      <c r="P317" s="69">
        <f t="shared" ref="P317:R317" si="330">(H317-L317)/L317</f>
        <v>0.327247191011235</v>
      </c>
      <c r="Q317" s="69">
        <f t="shared" si="330"/>
        <v>0.0809593209393939</v>
      </c>
      <c r="R317" s="69">
        <f t="shared" si="330"/>
        <v>-0.0646353197139214</v>
      </c>
      <c r="S317" s="69">
        <f t="shared" si="271"/>
        <v>-0.0449999999999999</v>
      </c>
      <c r="T317" s="38"/>
    </row>
    <row r="318" s="34" customFormat="1" spans="1:20">
      <c r="A318" s="47">
        <v>317</v>
      </c>
      <c r="B318" s="51">
        <v>114069</v>
      </c>
      <c r="C318" s="52" t="s">
        <v>132</v>
      </c>
      <c r="D318" s="51" t="s">
        <v>114</v>
      </c>
      <c r="E318" s="48" t="s">
        <v>28</v>
      </c>
      <c r="F318" s="55">
        <v>7.27</v>
      </c>
      <c r="G318" s="47" t="s">
        <v>133</v>
      </c>
      <c r="H318" s="50">
        <v>56</v>
      </c>
      <c r="I318" s="50">
        <v>1498.73</v>
      </c>
      <c r="J318" s="64">
        <f t="shared" si="268"/>
        <v>588.701144</v>
      </c>
      <c r="K318" s="65">
        <v>0.3928</v>
      </c>
      <c r="L318" s="66">
        <v>47.4666666666667</v>
      </c>
      <c r="M318" s="67">
        <v>2326.97933333333</v>
      </c>
      <c r="N318" s="67">
        <f t="shared" si="269"/>
        <v>777.443795266665</v>
      </c>
      <c r="O318" s="68">
        <v>0.3341</v>
      </c>
      <c r="P318" s="69">
        <f t="shared" ref="P318:R318" si="331">(H318-L318)/L318</f>
        <v>0.179775280898876</v>
      </c>
      <c r="Q318" s="69">
        <f t="shared" si="331"/>
        <v>-0.355933257106709</v>
      </c>
      <c r="R318" s="69">
        <f t="shared" si="331"/>
        <v>-0.242773371420279</v>
      </c>
      <c r="S318" s="69">
        <f t="shared" si="271"/>
        <v>0.0587000000000001</v>
      </c>
      <c r="T318" s="38"/>
    </row>
    <row r="319" s="34" customFormat="1" spans="1:20">
      <c r="A319" s="47">
        <v>318</v>
      </c>
      <c r="B319" s="51">
        <v>118758</v>
      </c>
      <c r="C319" s="52" t="s">
        <v>136</v>
      </c>
      <c r="D319" s="51" t="s">
        <v>114</v>
      </c>
      <c r="E319" s="48" t="s">
        <v>28</v>
      </c>
      <c r="F319" s="55">
        <v>7.5</v>
      </c>
      <c r="G319" s="47" t="s">
        <v>124</v>
      </c>
      <c r="H319" s="50">
        <v>23</v>
      </c>
      <c r="I319" s="50">
        <v>1466.77</v>
      </c>
      <c r="J319" s="64">
        <f t="shared" si="268"/>
        <v>349.384614</v>
      </c>
      <c r="K319" s="65">
        <v>0.2382</v>
      </c>
      <c r="L319" s="66">
        <v>34.8666666666667</v>
      </c>
      <c r="M319" s="67">
        <v>1411.75233333333</v>
      </c>
      <c r="N319" s="67">
        <f t="shared" si="269"/>
        <v>392.608323899999</v>
      </c>
      <c r="O319" s="68">
        <v>0.2781</v>
      </c>
      <c r="P319" s="69">
        <f t="shared" ref="P319:R319" si="332">(H319-L319)/L319</f>
        <v>-0.340344168260039</v>
      </c>
      <c r="Q319" s="69">
        <f t="shared" si="332"/>
        <v>0.0389711887613929</v>
      </c>
      <c r="R319" s="69">
        <f t="shared" si="332"/>
        <v>-0.110093717501029</v>
      </c>
      <c r="S319" s="69">
        <f t="shared" si="271"/>
        <v>-0.0399</v>
      </c>
      <c r="T319" s="38"/>
    </row>
    <row r="320" s="34" customFormat="1" spans="1:20">
      <c r="A320" s="47">
        <v>319</v>
      </c>
      <c r="B320" s="51">
        <v>118074</v>
      </c>
      <c r="C320" s="52" t="s">
        <v>130</v>
      </c>
      <c r="D320" s="51" t="s">
        <v>114</v>
      </c>
      <c r="E320" s="48" t="s">
        <v>28</v>
      </c>
      <c r="F320" s="55">
        <v>7.14</v>
      </c>
      <c r="G320" s="55" t="s">
        <v>131</v>
      </c>
      <c r="H320" s="50">
        <v>63</v>
      </c>
      <c r="I320" s="50">
        <v>2899.3</v>
      </c>
      <c r="J320" s="64">
        <f t="shared" si="268"/>
        <v>787.44988</v>
      </c>
      <c r="K320" s="65">
        <v>0.2716</v>
      </c>
      <c r="L320" s="66">
        <v>65.2666666666667</v>
      </c>
      <c r="M320" s="67">
        <v>2702.04833333333</v>
      </c>
      <c r="N320" s="67">
        <f t="shared" si="269"/>
        <v>770.083774999999</v>
      </c>
      <c r="O320" s="68">
        <v>0.285</v>
      </c>
      <c r="P320" s="69">
        <f t="shared" ref="P320:R320" si="333">(H320-L320)/L320</f>
        <v>-0.0347293156281924</v>
      </c>
      <c r="Q320" s="69">
        <f t="shared" si="333"/>
        <v>0.0730007913749398</v>
      </c>
      <c r="R320" s="69">
        <f t="shared" si="333"/>
        <v>0.0225509296050304</v>
      </c>
      <c r="S320" s="69">
        <f t="shared" si="271"/>
        <v>-0.0134</v>
      </c>
      <c r="T320" s="38"/>
    </row>
    <row r="321" s="34" customFormat="1" spans="1:20">
      <c r="A321" s="47">
        <v>320</v>
      </c>
      <c r="B321" s="51">
        <v>118074</v>
      </c>
      <c r="C321" s="52" t="s">
        <v>130</v>
      </c>
      <c r="D321" s="51" t="s">
        <v>114</v>
      </c>
      <c r="E321" s="48" t="s">
        <v>28</v>
      </c>
      <c r="F321" s="55">
        <v>7.21</v>
      </c>
      <c r="G321" s="55" t="s">
        <v>131</v>
      </c>
      <c r="H321" s="50">
        <v>45</v>
      </c>
      <c r="I321" s="50">
        <v>2211.32</v>
      </c>
      <c r="J321" s="64">
        <f t="shared" si="268"/>
        <v>739.68654</v>
      </c>
      <c r="K321" s="65">
        <v>0.3345</v>
      </c>
      <c r="L321" s="66">
        <v>65.2666666666667</v>
      </c>
      <c r="M321" s="67">
        <v>2702.04833333333</v>
      </c>
      <c r="N321" s="67">
        <f t="shared" si="269"/>
        <v>770.083774999999</v>
      </c>
      <c r="O321" s="68">
        <v>0.285</v>
      </c>
      <c r="P321" s="69">
        <f t="shared" ref="P321:R321" si="334">(H321-L321)/L321</f>
        <v>-0.310520939734423</v>
      </c>
      <c r="Q321" s="69">
        <f t="shared" si="334"/>
        <v>-0.181613454977673</v>
      </c>
      <c r="R321" s="69">
        <f t="shared" si="334"/>
        <v>-0.0394726340001111</v>
      </c>
      <c r="S321" s="69">
        <f t="shared" si="271"/>
        <v>0.0495</v>
      </c>
      <c r="T321" s="38"/>
    </row>
    <row r="322" s="34" customFormat="1" spans="1:20">
      <c r="A322" s="47">
        <v>321</v>
      </c>
      <c r="B322" s="51">
        <v>118074</v>
      </c>
      <c r="C322" s="52" t="s">
        <v>130</v>
      </c>
      <c r="D322" s="51" t="s">
        <v>114</v>
      </c>
      <c r="E322" s="48" t="s">
        <v>28</v>
      </c>
      <c r="F322" s="55">
        <v>7.28</v>
      </c>
      <c r="G322" s="55" t="s">
        <v>131</v>
      </c>
      <c r="H322" s="50">
        <v>123</v>
      </c>
      <c r="I322" s="50">
        <v>4243.22</v>
      </c>
      <c r="J322" s="64">
        <f t="shared" ref="J322:J385" si="335">I322*K322</f>
        <v>1834.768328</v>
      </c>
      <c r="K322" s="65">
        <v>0.4324</v>
      </c>
      <c r="L322" s="66">
        <v>65.2666666666667</v>
      </c>
      <c r="M322" s="67">
        <v>2702.04833333333</v>
      </c>
      <c r="N322" s="67">
        <f t="shared" ref="N322:N385" si="336">M322*O322</f>
        <v>770.083774999999</v>
      </c>
      <c r="O322" s="68">
        <v>0.285</v>
      </c>
      <c r="P322" s="69">
        <f t="shared" ref="P322:R322" si="337">(H322-L322)/L322</f>
        <v>0.884576098059243</v>
      </c>
      <c r="Q322" s="75">
        <f t="shared" si="337"/>
        <v>0.570371613140404</v>
      </c>
      <c r="R322" s="69">
        <f t="shared" si="337"/>
        <v>1.38255679130495</v>
      </c>
      <c r="S322" s="69">
        <f t="shared" ref="S322:S385" si="338">(K322-O322)</f>
        <v>0.1474</v>
      </c>
      <c r="T322" s="39">
        <f>(J322-N322)*0.1</f>
        <v>106.4684553</v>
      </c>
    </row>
    <row r="323" s="34" customFormat="1" spans="1:20">
      <c r="A323" s="47">
        <v>322</v>
      </c>
      <c r="B323" s="51">
        <v>118074</v>
      </c>
      <c r="C323" s="52" t="s">
        <v>130</v>
      </c>
      <c r="D323" s="51" t="s">
        <v>114</v>
      </c>
      <c r="E323" s="48" t="s">
        <v>28</v>
      </c>
      <c r="F323" s="55">
        <v>7.2</v>
      </c>
      <c r="G323" s="55" t="s">
        <v>131</v>
      </c>
      <c r="H323" s="50">
        <v>55</v>
      </c>
      <c r="I323" s="50">
        <v>2387.71</v>
      </c>
      <c r="J323" s="64">
        <f t="shared" si="335"/>
        <v>774.573124</v>
      </c>
      <c r="K323" s="65">
        <v>0.3244</v>
      </c>
      <c r="L323" s="66">
        <v>65.2666666666667</v>
      </c>
      <c r="M323" s="67">
        <v>2702.04833333333</v>
      </c>
      <c r="N323" s="67">
        <f t="shared" si="336"/>
        <v>770.083774999999</v>
      </c>
      <c r="O323" s="68">
        <v>0.285</v>
      </c>
      <c r="P323" s="69">
        <f t="shared" ref="P323:R323" si="339">(H323-L323)/L323</f>
        <v>-0.157303370786517</v>
      </c>
      <c r="Q323" s="69">
        <f t="shared" si="339"/>
        <v>-0.116333349576154</v>
      </c>
      <c r="R323" s="69">
        <f t="shared" si="339"/>
        <v>0.00582968911401992</v>
      </c>
      <c r="S323" s="69">
        <f t="shared" si="338"/>
        <v>0.0394</v>
      </c>
      <c r="T323" s="38"/>
    </row>
    <row r="324" s="34" customFormat="1" spans="1:20">
      <c r="A324" s="47">
        <v>323</v>
      </c>
      <c r="B324" s="51">
        <v>118074</v>
      </c>
      <c r="C324" s="52" t="s">
        <v>130</v>
      </c>
      <c r="D324" s="51" t="s">
        <v>114</v>
      </c>
      <c r="E324" s="48" t="s">
        <v>28</v>
      </c>
      <c r="F324" s="55">
        <v>7.9</v>
      </c>
      <c r="G324" s="55" t="s">
        <v>131</v>
      </c>
      <c r="H324" s="50">
        <v>56</v>
      </c>
      <c r="I324" s="50">
        <v>3165.61</v>
      </c>
      <c r="J324" s="64">
        <f t="shared" si="335"/>
        <v>924.674681</v>
      </c>
      <c r="K324" s="65">
        <v>0.2921</v>
      </c>
      <c r="L324" s="66">
        <v>65.2666666666667</v>
      </c>
      <c r="M324" s="67">
        <v>2702.04833333333</v>
      </c>
      <c r="N324" s="67">
        <f t="shared" si="336"/>
        <v>770.083774999999</v>
      </c>
      <c r="O324" s="68">
        <v>0.285</v>
      </c>
      <c r="P324" s="69">
        <f t="shared" ref="P324:R324" si="340">(H324-L324)/L324</f>
        <v>-0.141981613891727</v>
      </c>
      <c r="Q324" s="69">
        <f t="shared" si="340"/>
        <v>0.171559354045605</v>
      </c>
      <c r="R324" s="69">
        <f t="shared" si="340"/>
        <v>0.200745569532355</v>
      </c>
      <c r="S324" s="69">
        <f t="shared" si="338"/>
        <v>0.00710000000000005</v>
      </c>
      <c r="T324" s="38"/>
    </row>
    <row r="325" s="34" customFormat="1" spans="1:20">
      <c r="A325" s="47">
        <v>324</v>
      </c>
      <c r="B325" s="51">
        <v>118074</v>
      </c>
      <c r="C325" s="52" t="s">
        <v>130</v>
      </c>
      <c r="D325" s="51" t="s">
        <v>114</v>
      </c>
      <c r="E325" s="48" t="s">
        <v>28</v>
      </c>
      <c r="F325" s="55">
        <v>7.16</v>
      </c>
      <c r="G325" s="55" t="s">
        <v>131</v>
      </c>
      <c r="H325" s="50">
        <v>71</v>
      </c>
      <c r="I325" s="50">
        <v>2372.39</v>
      </c>
      <c r="J325" s="64">
        <f t="shared" si="335"/>
        <v>730.69612</v>
      </c>
      <c r="K325" s="65">
        <v>0.308</v>
      </c>
      <c r="L325" s="66">
        <v>65.2666666666667</v>
      </c>
      <c r="M325" s="67">
        <v>2702.04833333333</v>
      </c>
      <c r="N325" s="67">
        <f t="shared" si="336"/>
        <v>770.083774999999</v>
      </c>
      <c r="O325" s="68">
        <v>0.285</v>
      </c>
      <c r="P325" s="69">
        <f t="shared" ref="P325:R325" si="341">(H325-L325)/L325</f>
        <v>0.0878447395301323</v>
      </c>
      <c r="Q325" s="69">
        <f t="shared" si="341"/>
        <v>-0.122003122322632</v>
      </c>
      <c r="R325" s="69">
        <f t="shared" si="341"/>
        <v>-0.0511472339486689</v>
      </c>
      <c r="S325" s="69">
        <f t="shared" si="338"/>
        <v>0.023</v>
      </c>
      <c r="T325" s="38"/>
    </row>
    <row r="326" s="34" customFormat="1" spans="1:20">
      <c r="A326" s="47">
        <v>325</v>
      </c>
      <c r="B326" s="51">
        <v>118074</v>
      </c>
      <c r="C326" s="52" t="s">
        <v>130</v>
      </c>
      <c r="D326" s="51" t="s">
        <v>114</v>
      </c>
      <c r="E326" s="48" t="s">
        <v>28</v>
      </c>
      <c r="F326" s="55">
        <v>7.23</v>
      </c>
      <c r="G326" s="55" t="s">
        <v>131</v>
      </c>
      <c r="H326" s="50">
        <v>63</v>
      </c>
      <c r="I326" s="50">
        <v>3092.77</v>
      </c>
      <c r="J326" s="64">
        <f t="shared" si="335"/>
        <v>236.287628</v>
      </c>
      <c r="K326" s="65">
        <v>0.0764</v>
      </c>
      <c r="L326" s="66">
        <v>65.2666666666667</v>
      </c>
      <c r="M326" s="67">
        <v>2702.04833333333</v>
      </c>
      <c r="N326" s="67">
        <f t="shared" si="336"/>
        <v>770.083774999999</v>
      </c>
      <c r="O326" s="68">
        <v>0.285</v>
      </c>
      <c r="P326" s="69">
        <f t="shared" ref="P326:R326" si="342">(H326-L326)/L326</f>
        <v>-0.0347293156281924</v>
      </c>
      <c r="Q326" s="69">
        <f t="shared" si="342"/>
        <v>0.144602027227494</v>
      </c>
      <c r="R326" s="69">
        <f t="shared" si="342"/>
        <v>-0.693166333753753</v>
      </c>
      <c r="S326" s="69">
        <f t="shared" si="338"/>
        <v>-0.2086</v>
      </c>
      <c r="T326" s="38"/>
    </row>
    <row r="327" s="34" customFormat="1" spans="1:20">
      <c r="A327" s="47">
        <v>326</v>
      </c>
      <c r="B327" s="51">
        <v>118074</v>
      </c>
      <c r="C327" s="52" t="s">
        <v>130</v>
      </c>
      <c r="D327" s="51" t="s">
        <v>114</v>
      </c>
      <c r="E327" s="48" t="s">
        <v>28</v>
      </c>
      <c r="F327" s="56">
        <v>7.3</v>
      </c>
      <c r="G327" s="55" t="s">
        <v>131</v>
      </c>
      <c r="H327" s="50">
        <v>77</v>
      </c>
      <c r="I327" s="50">
        <v>3449.61</v>
      </c>
      <c r="J327" s="64">
        <f t="shared" si="335"/>
        <v>1119.398445</v>
      </c>
      <c r="K327" s="65">
        <v>0.3245</v>
      </c>
      <c r="L327" s="66">
        <v>65.2666666666667</v>
      </c>
      <c r="M327" s="67">
        <v>2702.04833333333</v>
      </c>
      <c r="N327" s="67">
        <f t="shared" si="336"/>
        <v>770.083774999999</v>
      </c>
      <c r="O327" s="68">
        <v>0.285</v>
      </c>
      <c r="P327" s="69">
        <f t="shared" ref="P327:R327" si="343">(H327-L327)/L327</f>
        <v>0.179775280898876</v>
      </c>
      <c r="Q327" s="69">
        <f t="shared" si="343"/>
        <v>0.27666480182627</v>
      </c>
      <c r="R327" s="69">
        <f t="shared" si="343"/>
        <v>0.453606063833771</v>
      </c>
      <c r="S327" s="69">
        <f t="shared" si="338"/>
        <v>0.0395</v>
      </c>
      <c r="T327" s="38"/>
    </row>
    <row r="328" s="34" customFormat="1" spans="1:20">
      <c r="A328" s="47">
        <v>327</v>
      </c>
      <c r="B328" s="51">
        <v>339</v>
      </c>
      <c r="C328" s="52" t="s">
        <v>137</v>
      </c>
      <c r="D328" s="51" t="s">
        <v>138</v>
      </c>
      <c r="E328" s="48" t="s">
        <v>28</v>
      </c>
      <c r="F328" s="55">
        <v>7.7</v>
      </c>
      <c r="G328" s="47" t="s">
        <v>25</v>
      </c>
      <c r="H328" s="50">
        <v>67</v>
      </c>
      <c r="I328" s="50">
        <v>3236.46</v>
      </c>
      <c r="J328" s="64">
        <f t="shared" si="335"/>
        <v>908.474322</v>
      </c>
      <c r="K328" s="65">
        <v>0.2807</v>
      </c>
      <c r="L328" s="66">
        <v>59</v>
      </c>
      <c r="M328" s="67">
        <v>3479.91233333333</v>
      </c>
      <c r="N328" s="67">
        <f t="shared" si="336"/>
        <v>942.012268633332</v>
      </c>
      <c r="O328" s="68">
        <v>0.2707</v>
      </c>
      <c r="P328" s="69">
        <f t="shared" ref="P328:R328" si="344">(H328-L328)/L328</f>
        <v>0.135593220338983</v>
      </c>
      <c r="Q328" s="69">
        <f t="shared" si="344"/>
        <v>-0.0699593294352138</v>
      </c>
      <c r="R328" s="69">
        <f t="shared" si="344"/>
        <v>-0.0356024520593443</v>
      </c>
      <c r="S328" s="69">
        <f t="shared" si="338"/>
        <v>0.01</v>
      </c>
      <c r="T328" s="38"/>
    </row>
    <row r="329" s="34" customFormat="1" spans="1:20">
      <c r="A329" s="47">
        <v>328</v>
      </c>
      <c r="B329" s="51">
        <v>339</v>
      </c>
      <c r="C329" s="52" t="s">
        <v>137</v>
      </c>
      <c r="D329" s="51" t="s">
        <v>138</v>
      </c>
      <c r="E329" s="48" t="s">
        <v>28</v>
      </c>
      <c r="F329" s="55">
        <v>7.14</v>
      </c>
      <c r="G329" s="47" t="s">
        <v>25</v>
      </c>
      <c r="H329" s="50">
        <v>69</v>
      </c>
      <c r="I329" s="50">
        <v>4738.64</v>
      </c>
      <c r="J329" s="64">
        <f t="shared" si="335"/>
        <v>1422.539728</v>
      </c>
      <c r="K329" s="65">
        <v>0.3002</v>
      </c>
      <c r="L329" s="66">
        <v>59</v>
      </c>
      <c r="M329" s="67">
        <v>3479.91233333333</v>
      </c>
      <c r="N329" s="67">
        <f t="shared" si="336"/>
        <v>942.012268633332</v>
      </c>
      <c r="O329" s="68">
        <v>0.2707</v>
      </c>
      <c r="P329" s="69">
        <f t="shared" ref="P329:R329" si="345">(H329-L329)/L329</f>
        <v>0.169491525423729</v>
      </c>
      <c r="Q329" s="69">
        <f t="shared" si="345"/>
        <v>0.361712464595613</v>
      </c>
      <c r="R329" s="69">
        <f t="shared" si="345"/>
        <v>0.51010743210788</v>
      </c>
      <c r="S329" s="69">
        <f t="shared" si="338"/>
        <v>0.0295</v>
      </c>
      <c r="T329" s="38"/>
    </row>
    <row r="330" s="34" customFormat="1" spans="1:20">
      <c r="A330" s="47">
        <v>329</v>
      </c>
      <c r="B330" s="51">
        <v>339</v>
      </c>
      <c r="C330" s="52" t="s">
        <v>137</v>
      </c>
      <c r="D330" s="51" t="s">
        <v>138</v>
      </c>
      <c r="E330" s="48" t="s">
        <v>28</v>
      </c>
      <c r="F330" s="55">
        <v>7.21</v>
      </c>
      <c r="G330" s="47" t="s">
        <v>25</v>
      </c>
      <c r="H330" s="50">
        <v>71</v>
      </c>
      <c r="I330" s="50">
        <v>4385.33</v>
      </c>
      <c r="J330" s="64">
        <f t="shared" si="335"/>
        <v>1197.19509</v>
      </c>
      <c r="K330" s="65">
        <v>0.273</v>
      </c>
      <c r="L330" s="66">
        <v>59</v>
      </c>
      <c r="M330" s="67">
        <v>3479.91233333333</v>
      </c>
      <c r="N330" s="67">
        <f t="shared" si="336"/>
        <v>942.012268633332</v>
      </c>
      <c r="O330" s="68">
        <v>0.2707</v>
      </c>
      <c r="P330" s="69">
        <f t="shared" ref="P330:R330" si="346">(H330-L330)/L330</f>
        <v>0.203389830508475</v>
      </c>
      <c r="Q330" s="69">
        <f t="shared" si="346"/>
        <v>0.260184044866266</v>
      </c>
      <c r="R330" s="69">
        <f t="shared" si="346"/>
        <v>0.27089118673251</v>
      </c>
      <c r="S330" s="69">
        <f t="shared" si="338"/>
        <v>0.00230000000000002</v>
      </c>
      <c r="T330" s="38"/>
    </row>
    <row r="331" s="34" customFormat="1" spans="1:20">
      <c r="A331" s="47">
        <v>330</v>
      </c>
      <c r="B331" s="51">
        <v>339</v>
      </c>
      <c r="C331" s="52" t="s">
        <v>137</v>
      </c>
      <c r="D331" s="51" t="s">
        <v>138</v>
      </c>
      <c r="E331" s="48" t="s">
        <v>28</v>
      </c>
      <c r="F331" s="55">
        <v>7.28</v>
      </c>
      <c r="G331" s="47" t="s">
        <v>25</v>
      </c>
      <c r="H331" s="50">
        <v>92</v>
      </c>
      <c r="I331" s="50">
        <v>5706.06</v>
      </c>
      <c r="J331" s="64">
        <f t="shared" si="335"/>
        <v>2046.193116</v>
      </c>
      <c r="K331" s="65">
        <v>0.3586</v>
      </c>
      <c r="L331" s="66">
        <v>59</v>
      </c>
      <c r="M331" s="67">
        <v>3479.91233333333</v>
      </c>
      <c r="N331" s="67">
        <f t="shared" si="336"/>
        <v>942.012268633332</v>
      </c>
      <c r="O331" s="68">
        <v>0.2707</v>
      </c>
      <c r="P331" s="69">
        <f t="shared" ref="P331:R331" si="347">(H331-L331)/L331</f>
        <v>0.559322033898305</v>
      </c>
      <c r="Q331" s="75">
        <f t="shared" si="347"/>
        <v>0.639713720757527</v>
      </c>
      <c r="R331" s="69">
        <f t="shared" si="347"/>
        <v>1.17215123850628</v>
      </c>
      <c r="S331" s="69">
        <f t="shared" si="338"/>
        <v>0.0879</v>
      </c>
      <c r="T331" s="39">
        <f>(J331-N331)*0.1</f>
        <v>110.418084736667</v>
      </c>
    </row>
    <row r="332" s="34" customFormat="1" spans="1:20">
      <c r="A332" s="47">
        <v>331</v>
      </c>
      <c r="B332" s="51">
        <v>573</v>
      </c>
      <c r="C332" s="52" t="s">
        <v>129</v>
      </c>
      <c r="D332" s="51" t="s">
        <v>114</v>
      </c>
      <c r="E332" s="48" t="s">
        <v>28</v>
      </c>
      <c r="F332" s="55">
        <v>7.9</v>
      </c>
      <c r="G332" s="47" t="s">
        <v>115</v>
      </c>
      <c r="H332" s="50">
        <v>80</v>
      </c>
      <c r="I332" s="50">
        <v>4848.98</v>
      </c>
      <c r="J332" s="64">
        <f t="shared" si="335"/>
        <v>1813.033622</v>
      </c>
      <c r="K332" s="65">
        <v>0.3739</v>
      </c>
      <c r="L332" s="66">
        <v>74.5333333333333</v>
      </c>
      <c r="M332" s="67">
        <v>4060.15866666667</v>
      </c>
      <c r="N332" s="67">
        <f t="shared" si="336"/>
        <v>1105.58120493333</v>
      </c>
      <c r="O332" s="68">
        <v>0.2723</v>
      </c>
      <c r="P332" s="69">
        <f t="shared" ref="P332:R332" si="348">(H332-L332)/L332</f>
        <v>0.0733452593917715</v>
      </c>
      <c r="Q332" s="69">
        <f t="shared" si="348"/>
        <v>0.194283376117648</v>
      </c>
      <c r="R332" s="69">
        <f t="shared" si="348"/>
        <v>0.639891863130329</v>
      </c>
      <c r="S332" s="69">
        <f t="shared" si="338"/>
        <v>0.1016</v>
      </c>
      <c r="T332" s="38"/>
    </row>
    <row r="333" s="34" customFormat="1" spans="1:20">
      <c r="A333" s="47">
        <v>332</v>
      </c>
      <c r="B333" s="51">
        <v>573</v>
      </c>
      <c r="C333" s="52" t="s">
        <v>129</v>
      </c>
      <c r="D333" s="51" t="s">
        <v>114</v>
      </c>
      <c r="E333" s="48" t="s">
        <v>28</v>
      </c>
      <c r="F333" s="55">
        <v>7.16</v>
      </c>
      <c r="G333" s="47" t="s">
        <v>115</v>
      </c>
      <c r="H333" s="50">
        <v>82</v>
      </c>
      <c r="I333" s="50">
        <v>3004.26</v>
      </c>
      <c r="J333" s="64">
        <f t="shared" si="335"/>
        <v>1240.458954</v>
      </c>
      <c r="K333" s="65">
        <v>0.4129</v>
      </c>
      <c r="L333" s="66">
        <v>74.5333333333333</v>
      </c>
      <c r="M333" s="67">
        <v>4060.15866666667</v>
      </c>
      <c r="N333" s="67">
        <f t="shared" si="336"/>
        <v>1105.58120493333</v>
      </c>
      <c r="O333" s="68">
        <v>0.2723</v>
      </c>
      <c r="P333" s="69">
        <f t="shared" ref="P333:R333" si="349">(H333-L333)/L333</f>
        <v>0.100178890876566</v>
      </c>
      <c r="Q333" s="69">
        <f t="shared" si="349"/>
        <v>-0.260063399821157</v>
      </c>
      <c r="R333" s="69">
        <f t="shared" si="349"/>
        <v>0.121997143642469</v>
      </c>
      <c r="S333" s="69">
        <f t="shared" si="338"/>
        <v>0.1406</v>
      </c>
      <c r="T333" s="38"/>
    </row>
    <row r="334" s="34" customFormat="1" spans="1:20">
      <c r="A334" s="47">
        <v>333</v>
      </c>
      <c r="B334" s="51">
        <v>573</v>
      </c>
      <c r="C334" s="52" t="s">
        <v>129</v>
      </c>
      <c r="D334" s="51" t="s">
        <v>114</v>
      </c>
      <c r="E334" s="48" t="s">
        <v>28</v>
      </c>
      <c r="F334" s="55">
        <v>7.23</v>
      </c>
      <c r="G334" s="47" t="s">
        <v>115</v>
      </c>
      <c r="H334" s="50">
        <v>80</v>
      </c>
      <c r="I334" s="50">
        <v>4674.2</v>
      </c>
      <c r="J334" s="64">
        <f t="shared" si="335"/>
        <v>1699.53912</v>
      </c>
      <c r="K334" s="65">
        <v>0.3636</v>
      </c>
      <c r="L334" s="66">
        <v>74.5333333333333</v>
      </c>
      <c r="M334" s="67">
        <v>4060.15866666667</v>
      </c>
      <c r="N334" s="67">
        <f t="shared" si="336"/>
        <v>1105.58120493333</v>
      </c>
      <c r="O334" s="68">
        <v>0.2723</v>
      </c>
      <c r="P334" s="69">
        <f t="shared" ref="P334:R334" si="350">(H334-L334)/L334</f>
        <v>0.0733452593917715</v>
      </c>
      <c r="Q334" s="69">
        <f t="shared" si="350"/>
        <v>0.151235797353075</v>
      </c>
      <c r="R334" s="69">
        <f t="shared" si="350"/>
        <v>0.537235901276452</v>
      </c>
      <c r="S334" s="69">
        <f t="shared" si="338"/>
        <v>0.0913</v>
      </c>
      <c r="T334" s="38"/>
    </row>
    <row r="335" s="34" customFormat="1" spans="1:20">
      <c r="A335" s="47">
        <v>334</v>
      </c>
      <c r="B335" s="51">
        <v>573</v>
      </c>
      <c r="C335" s="52" t="s">
        <v>129</v>
      </c>
      <c r="D335" s="51" t="s">
        <v>114</v>
      </c>
      <c r="E335" s="48" t="s">
        <v>28</v>
      </c>
      <c r="F335" s="56">
        <v>7.3</v>
      </c>
      <c r="G335" s="47" t="s">
        <v>115</v>
      </c>
      <c r="H335" s="50">
        <v>62</v>
      </c>
      <c r="I335" s="50">
        <v>2640.11</v>
      </c>
      <c r="J335" s="64">
        <f t="shared" si="335"/>
        <v>716.261843</v>
      </c>
      <c r="K335" s="65">
        <v>0.2713</v>
      </c>
      <c r="L335" s="66">
        <v>74.5333333333333</v>
      </c>
      <c r="M335" s="67">
        <v>4060.15866666667</v>
      </c>
      <c r="N335" s="67">
        <f t="shared" si="336"/>
        <v>1105.58120493333</v>
      </c>
      <c r="O335" s="68">
        <v>0.2723</v>
      </c>
      <c r="P335" s="69">
        <f t="shared" ref="P335:R335" si="351">(H335-L335)/L335</f>
        <v>-0.168157423971377</v>
      </c>
      <c r="Q335" s="69">
        <f t="shared" si="351"/>
        <v>-0.34975201297552</v>
      </c>
      <c r="R335" s="69">
        <f t="shared" si="351"/>
        <v>-0.35213999676922</v>
      </c>
      <c r="S335" s="69">
        <f t="shared" si="338"/>
        <v>-0.001</v>
      </c>
      <c r="T335" s="38"/>
    </row>
    <row r="336" s="34" customFormat="1" spans="1:20">
      <c r="A336" s="47">
        <v>335</v>
      </c>
      <c r="B336" s="51">
        <v>347</v>
      </c>
      <c r="C336" s="52" t="s">
        <v>139</v>
      </c>
      <c r="D336" s="51" t="s">
        <v>138</v>
      </c>
      <c r="E336" s="48" t="s">
        <v>28</v>
      </c>
      <c r="F336" s="55">
        <v>7.2</v>
      </c>
      <c r="G336" s="47" t="s">
        <v>25</v>
      </c>
      <c r="H336" s="50">
        <v>74</v>
      </c>
      <c r="I336" s="50">
        <v>5926.35</v>
      </c>
      <c r="J336" s="64">
        <f t="shared" si="335"/>
        <v>2367.576825</v>
      </c>
      <c r="K336" s="65">
        <v>0.3995</v>
      </c>
      <c r="L336" s="66">
        <v>67.5333333333333</v>
      </c>
      <c r="M336" s="67">
        <v>4543.69733333333</v>
      </c>
      <c r="N336" s="67">
        <f t="shared" si="336"/>
        <v>1118.20391373333</v>
      </c>
      <c r="O336" s="68">
        <v>0.2461</v>
      </c>
      <c r="P336" s="69">
        <f t="shared" ref="P336:R336" si="352">(H336-L336)/L336</f>
        <v>0.0957551826258643</v>
      </c>
      <c r="Q336" s="69">
        <f t="shared" si="352"/>
        <v>0.304301225463082</v>
      </c>
      <c r="R336" s="69">
        <f t="shared" si="352"/>
        <v>1.11730328960789</v>
      </c>
      <c r="S336" s="69">
        <f t="shared" si="338"/>
        <v>0.1534</v>
      </c>
      <c r="T336" s="38"/>
    </row>
    <row r="337" s="34" customFormat="1" spans="1:20">
      <c r="A337" s="47">
        <v>336</v>
      </c>
      <c r="B337" s="51">
        <v>347</v>
      </c>
      <c r="C337" s="52" t="s">
        <v>139</v>
      </c>
      <c r="D337" s="51" t="s">
        <v>138</v>
      </c>
      <c r="E337" s="48" t="s">
        <v>28</v>
      </c>
      <c r="F337" s="55">
        <v>7.12</v>
      </c>
      <c r="G337" s="47" t="s">
        <v>25</v>
      </c>
      <c r="H337" s="50">
        <v>85</v>
      </c>
      <c r="I337" s="50">
        <v>3739.05</v>
      </c>
      <c r="J337" s="64">
        <f t="shared" si="335"/>
        <v>751.922955</v>
      </c>
      <c r="K337" s="65">
        <v>0.2011</v>
      </c>
      <c r="L337" s="66">
        <v>67.5333333333333</v>
      </c>
      <c r="M337" s="67">
        <v>4543.69733333333</v>
      </c>
      <c r="N337" s="67">
        <f t="shared" si="336"/>
        <v>1118.20391373333</v>
      </c>
      <c r="O337" s="68">
        <v>0.2461</v>
      </c>
      <c r="P337" s="69">
        <f t="shared" ref="P337:R337" si="353">(H337-L337)/L337</f>
        <v>0.258637709772952</v>
      </c>
      <c r="Q337" s="69">
        <f t="shared" si="353"/>
        <v>-0.177090874304127</v>
      </c>
      <c r="R337" s="69">
        <f t="shared" si="353"/>
        <v>-0.327561864374482</v>
      </c>
      <c r="S337" s="69">
        <f t="shared" si="338"/>
        <v>-0.045</v>
      </c>
      <c r="T337" s="38"/>
    </row>
    <row r="338" s="34" customFormat="1" spans="1:20">
      <c r="A338" s="47">
        <v>337</v>
      </c>
      <c r="B338" s="51">
        <v>347</v>
      </c>
      <c r="C338" s="52" t="s">
        <v>139</v>
      </c>
      <c r="D338" s="51" t="s">
        <v>138</v>
      </c>
      <c r="E338" s="48" t="s">
        <v>28</v>
      </c>
      <c r="F338" s="55">
        <v>7.16</v>
      </c>
      <c r="G338" s="47" t="s">
        <v>25</v>
      </c>
      <c r="H338" s="50">
        <v>86</v>
      </c>
      <c r="I338" s="50">
        <v>3445.73</v>
      </c>
      <c r="J338" s="64">
        <f t="shared" si="335"/>
        <v>1180.851671</v>
      </c>
      <c r="K338" s="65">
        <v>0.3427</v>
      </c>
      <c r="L338" s="66">
        <v>67.5333333333333</v>
      </c>
      <c r="M338" s="67">
        <v>4543.69733333333</v>
      </c>
      <c r="N338" s="67">
        <f t="shared" si="336"/>
        <v>1118.20391373333</v>
      </c>
      <c r="O338" s="68">
        <v>0.2461</v>
      </c>
      <c r="P338" s="69">
        <f t="shared" ref="P338:R338" si="354">(H338-L338)/L338</f>
        <v>0.273445212240869</v>
      </c>
      <c r="Q338" s="69">
        <f t="shared" si="354"/>
        <v>-0.241646230544111</v>
      </c>
      <c r="R338" s="69">
        <f t="shared" si="354"/>
        <v>0.0560253425133404</v>
      </c>
      <c r="S338" s="69">
        <f t="shared" si="338"/>
        <v>0.0966</v>
      </c>
      <c r="T338" s="38"/>
    </row>
    <row r="339" s="34" customFormat="1" spans="1:20">
      <c r="A339" s="47">
        <v>338</v>
      </c>
      <c r="B339" s="51">
        <v>347</v>
      </c>
      <c r="C339" s="52" t="s">
        <v>139</v>
      </c>
      <c r="D339" s="51" t="s">
        <v>138</v>
      </c>
      <c r="E339" s="48" t="s">
        <v>28</v>
      </c>
      <c r="F339" s="55">
        <v>7.23</v>
      </c>
      <c r="G339" s="47" t="s">
        <v>25</v>
      </c>
      <c r="H339" s="50">
        <v>76</v>
      </c>
      <c r="I339" s="50">
        <v>3789.3</v>
      </c>
      <c r="J339" s="64">
        <f t="shared" si="335"/>
        <v>995.44911</v>
      </c>
      <c r="K339" s="65">
        <v>0.2627</v>
      </c>
      <c r="L339" s="66">
        <v>67.5333333333333</v>
      </c>
      <c r="M339" s="67">
        <v>4543.69733333333</v>
      </c>
      <c r="N339" s="67">
        <f t="shared" si="336"/>
        <v>1118.20391373333</v>
      </c>
      <c r="O339" s="68">
        <v>0.2461</v>
      </c>
      <c r="P339" s="69">
        <f t="shared" ref="P339:R339" si="355">(H339-L339)/L339</f>
        <v>0.125370187561698</v>
      </c>
      <c r="Q339" s="69">
        <f t="shared" si="355"/>
        <v>-0.166031598935727</v>
      </c>
      <c r="R339" s="69">
        <f t="shared" si="355"/>
        <v>-0.109778549534398</v>
      </c>
      <c r="S339" s="69">
        <f t="shared" si="338"/>
        <v>0.0166</v>
      </c>
      <c r="T339" s="38"/>
    </row>
    <row r="340" s="34" customFormat="1" spans="1:20">
      <c r="A340" s="47">
        <v>339</v>
      </c>
      <c r="B340" s="51">
        <v>347</v>
      </c>
      <c r="C340" s="52" t="s">
        <v>139</v>
      </c>
      <c r="D340" s="51" t="s">
        <v>138</v>
      </c>
      <c r="E340" s="48" t="s">
        <v>28</v>
      </c>
      <c r="F340" s="56">
        <v>7.3</v>
      </c>
      <c r="G340" s="47" t="s">
        <v>25</v>
      </c>
      <c r="H340" s="50">
        <v>63</v>
      </c>
      <c r="I340" s="50">
        <v>4511.03</v>
      </c>
      <c r="J340" s="64">
        <f t="shared" si="335"/>
        <v>1278.877005</v>
      </c>
      <c r="K340" s="65">
        <v>0.2835</v>
      </c>
      <c r="L340" s="66">
        <v>67.5333333333333</v>
      </c>
      <c r="M340" s="67">
        <v>4543.69733333333</v>
      </c>
      <c r="N340" s="67">
        <f t="shared" si="336"/>
        <v>1118.20391373333</v>
      </c>
      <c r="O340" s="68">
        <v>0.2461</v>
      </c>
      <c r="P340" s="69">
        <f t="shared" ref="P340:R340" si="356">(H340-L340)/L340</f>
        <v>-0.0671273445212237</v>
      </c>
      <c r="Q340" s="69">
        <f t="shared" si="356"/>
        <v>-0.00718959273402237</v>
      </c>
      <c r="R340" s="69">
        <f t="shared" si="356"/>
        <v>0.143688543112169</v>
      </c>
      <c r="S340" s="69">
        <f t="shared" si="338"/>
        <v>0.0374</v>
      </c>
      <c r="T340" s="38"/>
    </row>
    <row r="341" s="34" customFormat="1" spans="1:20">
      <c r="A341" s="47">
        <v>340</v>
      </c>
      <c r="B341" s="77">
        <v>399</v>
      </c>
      <c r="C341" s="79" t="s">
        <v>102</v>
      </c>
      <c r="D341" s="80" t="s">
        <v>96</v>
      </c>
      <c r="E341" s="48" t="s">
        <v>21</v>
      </c>
      <c r="F341" s="77">
        <v>7.11</v>
      </c>
      <c r="G341" s="81" t="s">
        <v>103</v>
      </c>
      <c r="H341" s="50">
        <v>72</v>
      </c>
      <c r="I341" s="50">
        <v>4465.86</v>
      </c>
      <c r="J341" s="64">
        <f t="shared" si="335"/>
        <v>1640.310378</v>
      </c>
      <c r="K341" s="65">
        <v>0.3673</v>
      </c>
      <c r="L341" s="66">
        <v>72.9</v>
      </c>
      <c r="M341" s="67">
        <v>5564.10233333333</v>
      </c>
      <c r="N341" s="67">
        <f t="shared" si="336"/>
        <v>1515.6614756</v>
      </c>
      <c r="O341" s="68">
        <v>0.2724</v>
      </c>
      <c r="P341" s="69">
        <f t="shared" ref="P341:R341" si="357">(H341-L341)/L341</f>
        <v>-0.0123456790123458</v>
      </c>
      <c r="Q341" s="69">
        <f t="shared" si="357"/>
        <v>-0.197379966711611</v>
      </c>
      <c r="R341" s="69">
        <f t="shared" si="357"/>
        <v>0.0822405955463483</v>
      </c>
      <c r="S341" s="69">
        <f t="shared" si="338"/>
        <v>0.0949</v>
      </c>
      <c r="T341" s="38"/>
    </row>
    <row r="342" s="34" customFormat="1" spans="1:21">
      <c r="A342" s="47">
        <v>341</v>
      </c>
      <c r="B342" s="77">
        <v>399</v>
      </c>
      <c r="C342" s="79" t="s">
        <v>102</v>
      </c>
      <c r="D342" s="80" t="s">
        <v>96</v>
      </c>
      <c r="E342" s="48" t="s">
        <v>21</v>
      </c>
      <c r="F342" s="83">
        <v>7.18</v>
      </c>
      <c r="G342" s="81" t="s">
        <v>103</v>
      </c>
      <c r="H342" s="50">
        <v>110</v>
      </c>
      <c r="I342" s="50">
        <v>11542.57</v>
      </c>
      <c r="J342" s="64">
        <f t="shared" si="335"/>
        <v>1567.481006</v>
      </c>
      <c r="K342" s="65">
        <v>0.1358</v>
      </c>
      <c r="L342" s="66">
        <v>72.9</v>
      </c>
      <c r="M342" s="67">
        <v>5564.10233333333</v>
      </c>
      <c r="N342" s="67">
        <f t="shared" si="336"/>
        <v>1515.6614756</v>
      </c>
      <c r="O342" s="68">
        <v>0.2724</v>
      </c>
      <c r="P342" s="69">
        <f t="shared" ref="P342:R342" si="358">(H342-L342)/L342</f>
        <v>0.508916323731138</v>
      </c>
      <c r="Q342" s="75">
        <f t="shared" si="358"/>
        <v>1.07447119202876</v>
      </c>
      <c r="R342" s="69">
        <f t="shared" si="358"/>
        <v>0.0341893828102266</v>
      </c>
      <c r="S342" s="69">
        <f t="shared" si="338"/>
        <v>-0.1366</v>
      </c>
      <c r="T342" s="39">
        <v>0</v>
      </c>
      <c r="U342" s="76" t="s">
        <v>26</v>
      </c>
    </row>
    <row r="343" s="34" customFormat="1" spans="1:20">
      <c r="A343" s="47">
        <v>342</v>
      </c>
      <c r="B343" s="77">
        <v>399</v>
      </c>
      <c r="C343" s="79" t="s">
        <v>102</v>
      </c>
      <c r="D343" s="80" t="s">
        <v>96</v>
      </c>
      <c r="E343" s="48" t="s">
        <v>21</v>
      </c>
      <c r="F343" s="77">
        <v>7.25</v>
      </c>
      <c r="G343" s="81" t="s">
        <v>103</v>
      </c>
      <c r="H343" s="50">
        <v>67</v>
      </c>
      <c r="I343" s="50">
        <v>4317.46</v>
      </c>
      <c r="J343" s="64">
        <f t="shared" si="335"/>
        <v>1113.041188</v>
      </c>
      <c r="K343" s="65">
        <v>0.2578</v>
      </c>
      <c r="L343" s="66">
        <v>72.9</v>
      </c>
      <c r="M343" s="67">
        <v>5564.10233333333</v>
      </c>
      <c r="N343" s="67">
        <f t="shared" si="336"/>
        <v>1515.6614756</v>
      </c>
      <c r="O343" s="68">
        <v>0.2724</v>
      </c>
      <c r="P343" s="69">
        <f t="shared" ref="P343:R343" si="359">(H343-L343)/L343</f>
        <v>-0.0809327846364884</v>
      </c>
      <c r="Q343" s="69">
        <f t="shared" si="359"/>
        <v>-0.224050935559716</v>
      </c>
      <c r="R343" s="69">
        <f t="shared" si="359"/>
        <v>-0.265639982332212</v>
      </c>
      <c r="S343" s="69">
        <f t="shared" si="338"/>
        <v>-0.0145999999999999</v>
      </c>
      <c r="T343" s="38"/>
    </row>
    <row r="344" s="34" customFormat="1" spans="1:20">
      <c r="A344" s="47">
        <v>343</v>
      </c>
      <c r="B344" s="51">
        <v>357</v>
      </c>
      <c r="C344" s="52" t="s">
        <v>140</v>
      </c>
      <c r="D344" s="51" t="s">
        <v>138</v>
      </c>
      <c r="E344" s="48" t="s">
        <v>21</v>
      </c>
      <c r="F344" s="55">
        <v>7.4</v>
      </c>
      <c r="G344" s="47" t="s">
        <v>141</v>
      </c>
      <c r="H344" s="50">
        <v>108</v>
      </c>
      <c r="I344" s="50">
        <v>7429.67</v>
      </c>
      <c r="J344" s="64">
        <f t="shared" si="335"/>
        <v>1781.634866</v>
      </c>
      <c r="K344" s="65">
        <v>0.2398</v>
      </c>
      <c r="L344" s="66">
        <v>81.9333333333333</v>
      </c>
      <c r="M344" s="67">
        <v>7248.80033333333</v>
      </c>
      <c r="N344" s="67">
        <f t="shared" si="336"/>
        <v>2064.45833493333</v>
      </c>
      <c r="O344" s="68">
        <v>0.2848</v>
      </c>
      <c r="P344" s="69">
        <f t="shared" ref="P344:R344" si="360">(H344-L344)/L344</f>
        <v>0.318144833197722</v>
      </c>
      <c r="Q344" s="69">
        <f t="shared" si="360"/>
        <v>0.0249516690141054</v>
      </c>
      <c r="R344" s="69">
        <f t="shared" si="360"/>
        <v>-0.136996452845567</v>
      </c>
      <c r="S344" s="69">
        <f t="shared" si="338"/>
        <v>-0.045</v>
      </c>
      <c r="T344" s="38"/>
    </row>
    <row r="345" s="34" customFormat="1" spans="1:20">
      <c r="A345" s="47">
        <v>344</v>
      </c>
      <c r="B345" s="51">
        <v>545</v>
      </c>
      <c r="C345" s="52" t="s">
        <v>135</v>
      </c>
      <c r="D345" s="51" t="s">
        <v>114</v>
      </c>
      <c r="E345" s="48" t="s">
        <v>28</v>
      </c>
      <c r="F345" s="56">
        <v>7.1</v>
      </c>
      <c r="G345" s="47" t="s">
        <v>29</v>
      </c>
      <c r="H345" s="50">
        <v>39</v>
      </c>
      <c r="I345" s="50">
        <v>1805.84</v>
      </c>
      <c r="J345" s="64">
        <f t="shared" si="335"/>
        <v>434.846272</v>
      </c>
      <c r="K345" s="65">
        <v>0.2408</v>
      </c>
      <c r="L345" s="66">
        <v>28.9333333333333</v>
      </c>
      <c r="M345" s="67">
        <v>1647.95166666667</v>
      </c>
      <c r="N345" s="67">
        <f t="shared" si="336"/>
        <v>466.370321666668</v>
      </c>
      <c r="O345" s="68">
        <v>0.283</v>
      </c>
      <c r="P345" s="69">
        <f t="shared" ref="P345:R345" si="361">(H345-L345)/L345</f>
        <v>0.347926267281107</v>
      </c>
      <c r="Q345" s="69">
        <f t="shared" si="361"/>
        <v>0.0958088374355617</v>
      </c>
      <c r="R345" s="69">
        <f t="shared" si="361"/>
        <v>-0.0675944591714375</v>
      </c>
      <c r="S345" s="69">
        <f t="shared" si="338"/>
        <v>-0.0422</v>
      </c>
      <c r="T345" s="38"/>
    </row>
    <row r="346" s="34" customFormat="1" spans="1:21">
      <c r="A346" s="47">
        <v>345</v>
      </c>
      <c r="B346" s="51">
        <v>545</v>
      </c>
      <c r="C346" s="52" t="s">
        <v>135</v>
      </c>
      <c r="D346" s="51" t="s">
        <v>114</v>
      </c>
      <c r="E346" s="48" t="s">
        <v>28</v>
      </c>
      <c r="F346" s="57">
        <v>7.17</v>
      </c>
      <c r="G346" s="47" t="s">
        <v>29</v>
      </c>
      <c r="H346" s="50">
        <v>65</v>
      </c>
      <c r="I346" s="50">
        <v>5626.38</v>
      </c>
      <c r="J346" s="64">
        <f t="shared" si="335"/>
        <v>1058.884716</v>
      </c>
      <c r="K346" s="65">
        <v>0.1882</v>
      </c>
      <c r="L346" s="66">
        <v>28.9333333333333</v>
      </c>
      <c r="M346" s="67">
        <v>1647.95166666667</v>
      </c>
      <c r="N346" s="67">
        <f t="shared" si="336"/>
        <v>466.370321666668</v>
      </c>
      <c r="O346" s="68">
        <v>0.283</v>
      </c>
      <c r="P346" s="69">
        <f t="shared" ref="P346:R346" si="362">(H346-L346)/L346</f>
        <v>1.24654377880185</v>
      </c>
      <c r="Q346" s="75">
        <f t="shared" si="362"/>
        <v>2.4141656662665</v>
      </c>
      <c r="R346" s="69">
        <f t="shared" si="362"/>
        <v>1.27048048901539</v>
      </c>
      <c r="S346" s="69">
        <f t="shared" si="338"/>
        <v>-0.0948</v>
      </c>
      <c r="T346" s="39">
        <v>0</v>
      </c>
      <c r="U346" s="76" t="s">
        <v>26</v>
      </c>
    </row>
    <row r="347" s="34" customFormat="1" spans="1:20">
      <c r="A347" s="47">
        <v>346</v>
      </c>
      <c r="B347" s="51">
        <v>545</v>
      </c>
      <c r="C347" s="52" t="s">
        <v>135</v>
      </c>
      <c r="D347" s="51" t="s">
        <v>114</v>
      </c>
      <c r="E347" s="48" t="s">
        <v>28</v>
      </c>
      <c r="F347" s="55">
        <v>7.24</v>
      </c>
      <c r="G347" s="47" t="s">
        <v>29</v>
      </c>
      <c r="H347" s="50">
        <v>32</v>
      </c>
      <c r="I347" s="50">
        <v>1719.46</v>
      </c>
      <c r="J347" s="64">
        <f t="shared" si="335"/>
        <v>561.40369</v>
      </c>
      <c r="K347" s="65">
        <v>0.3265</v>
      </c>
      <c r="L347" s="66">
        <v>28.9333333333333</v>
      </c>
      <c r="M347" s="67">
        <v>1647.95166666667</v>
      </c>
      <c r="N347" s="67">
        <f t="shared" si="336"/>
        <v>466.370321666668</v>
      </c>
      <c r="O347" s="68">
        <v>0.283</v>
      </c>
      <c r="P347" s="69">
        <f t="shared" ref="P347:R347" si="363">(H347-L347)/L347</f>
        <v>0.105990783410139</v>
      </c>
      <c r="Q347" s="69">
        <f t="shared" si="363"/>
        <v>0.0433922515931373</v>
      </c>
      <c r="R347" s="69">
        <f t="shared" si="363"/>
        <v>0.203772332668407</v>
      </c>
      <c r="S347" s="69">
        <f t="shared" si="338"/>
        <v>0.0435</v>
      </c>
      <c r="T347" s="38"/>
    </row>
    <row r="348" s="34" customFormat="1" spans="1:20">
      <c r="A348" s="47">
        <v>347</v>
      </c>
      <c r="B348" s="51">
        <v>545</v>
      </c>
      <c r="C348" s="52" t="s">
        <v>135</v>
      </c>
      <c r="D348" s="51" t="s">
        <v>114</v>
      </c>
      <c r="E348" s="48" t="s">
        <v>28</v>
      </c>
      <c r="F348" s="55">
        <v>7.31</v>
      </c>
      <c r="G348" s="47" t="s">
        <v>29</v>
      </c>
      <c r="H348" s="50">
        <v>42</v>
      </c>
      <c r="I348" s="50">
        <v>2569.93</v>
      </c>
      <c r="J348" s="64">
        <f t="shared" si="335"/>
        <v>738.597882</v>
      </c>
      <c r="K348" s="65">
        <v>0.2874</v>
      </c>
      <c r="L348" s="66">
        <v>28.9333333333333</v>
      </c>
      <c r="M348" s="67">
        <v>1647.95166666667</v>
      </c>
      <c r="N348" s="67">
        <f t="shared" si="336"/>
        <v>466.370321666668</v>
      </c>
      <c r="O348" s="68">
        <v>0.283</v>
      </c>
      <c r="P348" s="69">
        <f t="shared" ref="P348:R348" si="364">(H348-L348)/L348</f>
        <v>0.451612903225808</v>
      </c>
      <c r="Q348" s="75">
        <f t="shared" si="364"/>
        <v>0.559469280551307</v>
      </c>
      <c r="R348" s="69">
        <f t="shared" si="364"/>
        <v>0.583715446043978</v>
      </c>
      <c r="S348" s="69">
        <f t="shared" si="338"/>
        <v>0.00439999999999996</v>
      </c>
      <c r="T348" s="39">
        <f>(J348-N348)*0.1</f>
        <v>27.2227560333332</v>
      </c>
    </row>
    <row r="349" s="34" customFormat="1" spans="1:20">
      <c r="A349" s="47">
        <v>348</v>
      </c>
      <c r="B349" s="51">
        <v>365</v>
      </c>
      <c r="C349" s="52" t="s">
        <v>142</v>
      </c>
      <c r="D349" s="51" t="s">
        <v>138</v>
      </c>
      <c r="E349" s="48" t="s">
        <v>24</v>
      </c>
      <c r="F349" s="55">
        <v>7.3</v>
      </c>
      <c r="G349" s="43" t="s">
        <v>29</v>
      </c>
      <c r="H349" s="50">
        <v>101</v>
      </c>
      <c r="I349" s="50">
        <v>10101.42</v>
      </c>
      <c r="J349" s="64">
        <f t="shared" si="335"/>
        <v>3093.054804</v>
      </c>
      <c r="K349" s="65">
        <v>0.3062</v>
      </c>
      <c r="L349" s="66">
        <v>109.266666666667</v>
      </c>
      <c r="M349" s="67">
        <v>10135.0606666667</v>
      </c>
      <c r="N349" s="67">
        <f t="shared" si="336"/>
        <v>2837.81698666668</v>
      </c>
      <c r="O349" s="90">
        <v>0.28</v>
      </c>
      <c r="P349" s="69">
        <f t="shared" ref="P349:R349" si="365">(H349-L349)/L349</f>
        <v>-0.0756558877364275</v>
      </c>
      <c r="Q349" s="69">
        <f t="shared" si="365"/>
        <v>-0.00331923683272483</v>
      </c>
      <c r="R349" s="69">
        <f t="shared" si="365"/>
        <v>0.0899416060064987</v>
      </c>
      <c r="S349" s="69">
        <f t="shared" si="338"/>
        <v>0.0262</v>
      </c>
      <c r="T349" s="38"/>
    </row>
    <row r="350" s="34" customFormat="1" spans="1:20">
      <c r="A350" s="47">
        <v>349</v>
      </c>
      <c r="B350" s="51">
        <v>365</v>
      </c>
      <c r="C350" s="52" t="s">
        <v>142</v>
      </c>
      <c r="D350" s="51" t="s">
        <v>138</v>
      </c>
      <c r="E350" s="48" t="s">
        <v>24</v>
      </c>
      <c r="F350" s="56">
        <v>7.1</v>
      </c>
      <c r="G350" s="43" t="s">
        <v>29</v>
      </c>
      <c r="H350" s="50">
        <v>111</v>
      </c>
      <c r="I350" s="50">
        <v>10114.61</v>
      </c>
      <c r="J350" s="64">
        <f t="shared" si="335"/>
        <v>3013.142319</v>
      </c>
      <c r="K350" s="65">
        <v>0.2979</v>
      </c>
      <c r="L350" s="66">
        <v>109.266666666667</v>
      </c>
      <c r="M350" s="67">
        <v>10135.0606666667</v>
      </c>
      <c r="N350" s="67">
        <f t="shared" si="336"/>
        <v>2837.81698666668</v>
      </c>
      <c r="O350" s="90">
        <v>0.28</v>
      </c>
      <c r="P350" s="69">
        <f t="shared" ref="P350:R350" si="366">(H350-L350)/L350</f>
        <v>0.0158633312995697</v>
      </c>
      <c r="Q350" s="69">
        <f t="shared" si="366"/>
        <v>-0.00201781393711442</v>
      </c>
      <c r="R350" s="69">
        <f t="shared" si="366"/>
        <v>0.0617817615290484</v>
      </c>
      <c r="S350" s="69">
        <f t="shared" si="338"/>
        <v>0.0179</v>
      </c>
      <c r="T350" s="38"/>
    </row>
    <row r="351" s="34" customFormat="1" spans="1:21">
      <c r="A351" s="47">
        <v>350</v>
      </c>
      <c r="B351" s="51">
        <v>365</v>
      </c>
      <c r="C351" s="52" t="s">
        <v>142</v>
      </c>
      <c r="D351" s="51" t="s">
        <v>138</v>
      </c>
      <c r="E351" s="48" t="s">
        <v>24</v>
      </c>
      <c r="F351" s="57">
        <v>7.17</v>
      </c>
      <c r="G351" s="43" t="s">
        <v>29</v>
      </c>
      <c r="H351" s="50">
        <v>181</v>
      </c>
      <c r="I351" s="50">
        <v>19203.8</v>
      </c>
      <c r="J351" s="64">
        <f t="shared" si="335"/>
        <v>4244.0398</v>
      </c>
      <c r="K351" s="65">
        <v>0.221</v>
      </c>
      <c r="L351" s="66">
        <v>109.266666666667</v>
      </c>
      <c r="M351" s="67">
        <v>10135.0606666667</v>
      </c>
      <c r="N351" s="67">
        <f t="shared" si="336"/>
        <v>2837.81698666668</v>
      </c>
      <c r="O351" s="90">
        <v>0.28</v>
      </c>
      <c r="P351" s="69">
        <f t="shared" ref="P351:R351" si="367">(H351-L351)/L351</f>
        <v>0.656497864551551</v>
      </c>
      <c r="Q351" s="75">
        <f t="shared" si="367"/>
        <v>0.894788855399708</v>
      </c>
      <c r="R351" s="69">
        <f t="shared" si="367"/>
        <v>0.495529775154769</v>
      </c>
      <c r="S351" s="69">
        <f t="shared" si="338"/>
        <v>-0.059</v>
      </c>
      <c r="T351" s="39">
        <v>0</v>
      </c>
      <c r="U351" s="76" t="s">
        <v>26</v>
      </c>
    </row>
    <row r="352" s="34" customFormat="1" spans="1:20">
      <c r="A352" s="47">
        <v>351</v>
      </c>
      <c r="B352" s="51">
        <v>365</v>
      </c>
      <c r="C352" s="52" t="s">
        <v>142</v>
      </c>
      <c r="D352" s="51" t="s">
        <v>138</v>
      </c>
      <c r="E352" s="48" t="s">
        <v>24</v>
      </c>
      <c r="F352" s="55">
        <v>7.24</v>
      </c>
      <c r="G352" s="43" t="s">
        <v>29</v>
      </c>
      <c r="H352" s="50">
        <v>81</v>
      </c>
      <c r="I352" s="50">
        <v>7605.73</v>
      </c>
      <c r="J352" s="64">
        <f t="shared" si="335"/>
        <v>2304.53619</v>
      </c>
      <c r="K352" s="65">
        <v>0.303</v>
      </c>
      <c r="L352" s="66">
        <v>109.266666666667</v>
      </c>
      <c r="M352" s="67">
        <v>10135.0606666667</v>
      </c>
      <c r="N352" s="67">
        <f t="shared" si="336"/>
        <v>2837.81698666668</v>
      </c>
      <c r="O352" s="90">
        <v>0.28</v>
      </c>
      <c r="P352" s="69">
        <f t="shared" ref="P352:R352" si="368">(H352-L352)/L352</f>
        <v>-0.258694325808422</v>
      </c>
      <c r="Q352" s="69">
        <f t="shared" si="368"/>
        <v>-0.249562459451816</v>
      </c>
      <c r="R352" s="69">
        <f t="shared" si="368"/>
        <v>-0.187919375763929</v>
      </c>
      <c r="S352" s="69">
        <f t="shared" si="338"/>
        <v>0.023</v>
      </c>
      <c r="T352" s="38"/>
    </row>
    <row r="353" s="34" customFormat="1" spans="1:20">
      <c r="A353" s="47">
        <v>352</v>
      </c>
      <c r="B353" s="51">
        <v>365</v>
      </c>
      <c r="C353" s="52" t="s">
        <v>142</v>
      </c>
      <c r="D353" s="51" t="s">
        <v>138</v>
      </c>
      <c r="E353" s="48" t="s">
        <v>24</v>
      </c>
      <c r="F353" s="55">
        <v>7.31</v>
      </c>
      <c r="G353" s="43" t="s">
        <v>29</v>
      </c>
      <c r="H353" s="50">
        <v>93</v>
      </c>
      <c r="I353" s="50">
        <v>5741.62</v>
      </c>
      <c r="J353" s="64">
        <f t="shared" si="335"/>
        <v>1708.13195</v>
      </c>
      <c r="K353" s="65">
        <v>0.2975</v>
      </c>
      <c r="L353" s="66">
        <v>109.266666666667</v>
      </c>
      <c r="M353" s="67">
        <v>10135.0606666667</v>
      </c>
      <c r="N353" s="67">
        <f t="shared" si="336"/>
        <v>2837.81698666668</v>
      </c>
      <c r="O353" s="90">
        <v>0.28</v>
      </c>
      <c r="P353" s="69">
        <f t="shared" ref="P353:R353" si="369">(H353-L353)/L353</f>
        <v>-0.148871262965225</v>
      </c>
      <c r="Q353" s="69">
        <f t="shared" si="369"/>
        <v>-0.433489330864721</v>
      </c>
      <c r="R353" s="69">
        <f t="shared" si="369"/>
        <v>-0.398082414043766</v>
      </c>
      <c r="S353" s="69">
        <f t="shared" si="338"/>
        <v>0.0175</v>
      </c>
      <c r="T353" s="38"/>
    </row>
    <row r="354" s="34" customFormat="1" spans="1:20">
      <c r="A354" s="47">
        <v>353</v>
      </c>
      <c r="B354" s="51">
        <v>379</v>
      </c>
      <c r="C354" s="52" t="s">
        <v>143</v>
      </c>
      <c r="D354" s="51" t="s">
        <v>138</v>
      </c>
      <c r="E354" s="48" t="s">
        <v>24</v>
      </c>
      <c r="F354" s="55">
        <v>7.3</v>
      </c>
      <c r="G354" s="47" t="s">
        <v>144</v>
      </c>
      <c r="H354" s="50">
        <v>116</v>
      </c>
      <c r="I354" s="50">
        <v>11962.01</v>
      </c>
      <c r="J354" s="64">
        <f t="shared" si="335"/>
        <v>2533.553718</v>
      </c>
      <c r="K354" s="65">
        <v>0.2118</v>
      </c>
      <c r="L354" s="66">
        <v>117.033333333333</v>
      </c>
      <c r="M354" s="67">
        <v>8456.63466666667</v>
      </c>
      <c r="N354" s="67">
        <f t="shared" si="336"/>
        <v>2200.41634026667</v>
      </c>
      <c r="O354" s="68">
        <v>0.2602</v>
      </c>
      <c r="P354" s="69">
        <f t="shared" ref="P354:R354" si="370">(H354-L354)/L354</f>
        <v>-0.00882939333522934</v>
      </c>
      <c r="Q354" s="69">
        <f t="shared" si="370"/>
        <v>0.414511856252983</v>
      </c>
      <c r="R354" s="69">
        <f t="shared" si="370"/>
        <v>0.151397429494165</v>
      </c>
      <c r="S354" s="69">
        <f t="shared" si="338"/>
        <v>-0.0484</v>
      </c>
      <c r="T354" s="38"/>
    </row>
    <row r="355" s="34" customFormat="1" spans="1:20">
      <c r="A355" s="47">
        <v>354</v>
      </c>
      <c r="B355" s="51">
        <v>379</v>
      </c>
      <c r="C355" s="52" t="s">
        <v>143</v>
      </c>
      <c r="D355" s="51" t="s">
        <v>138</v>
      </c>
      <c r="E355" s="48" t="s">
        <v>24</v>
      </c>
      <c r="F355" s="56">
        <v>7.1</v>
      </c>
      <c r="G355" s="47" t="s">
        <v>144</v>
      </c>
      <c r="H355" s="50">
        <v>111</v>
      </c>
      <c r="I355" s="50">
        <v>5581.67</v>
      </c>
      <c r="J355" s="64">
        <f t="shared" si="335"/>
        <v>1753.202547</v>
      </c>
      <c r="K355" s="65">
        <v>0.3141</v>
      </c>
      <c r="L355" s="66">
        <v>117.033333333333</v>
      </c>
      <c r="M355" s="67">
        <v>8456.63466666667</v>
      </c>
      <c r="N355" s="67">
        <f t="shared" si="336"/>
        <v>2200.41634026667</v>
      </c>
      <c r="O355" s="68">
        <v>0.2602</v>
      </c>
      <c r="P355" s="69">
        <f t="shared" ref="P355:R355" si="371">(H355-L355)/L355</f>
        <v>-0.0515522643121591</v>
      </c>
      <c r="Q355" s="69">
        <f t="shared" si="371"/>
        <v>-0.339965574958423</v>
      </c>
      <c r="R355" s="69">
        <f t="shared" si="371"/>
        <v>-0.203240534567413</v>
      </c>
      <c r="S355" s="69">
        <f t="shared" si="338"/>
        <v>0.0539</v>
      </c>
      <c r="T355" s="38"/>
    </row>
    <row r="356" s="34" customFormat="1" spans="1:21">
      <c r="A356" s="47">
        <v>355</v>
      </c>
      <c r="B356" s="51">
        <v>379</v>
      </c>
      <c r="C356" s="52" t="s">
        <v>143</v>
      </c>
      <c r="D356" s="51" t="s">
        <v>138</v>
      </c>
      <c r="E356" s="48" t="s">
        <v>24</v>
      </c>
      <c r="F356" s="57">
        <v>7.17</v>
      </c>
      <c r="G356" s="47" t="s">
        <v>144</v>
      </c>
      <c r="H356" s="50">
        <v>162</v>
      </c>
      <c r="I356" s="50">
        <v>16042.89</v>
      </c>
      <c r="J356" s="64">
        <f t="shared" si="335"/>
        <v>4140.669909</v>
      </c>
      <c r="K356" s="65">
        <v>0.2581</v>
      </c>
      <c r="L356" s="66">
        <v>117.033333333333</v>
      </c>
      <c r="M356" s="67">
        <v>8456.63466666667</v>
      </c>
      <c r="N356" s="67">
        <f t="shared" si="336"/>
        <v>2200.41634026667</v>
      </c>
      <c r="O356" s="68">
        <v>0.2602</v>
      </c>
      <c r="P356" s="69">
        <f t="shared" ref="P356:R356" si="372">(H356-L356)/L356</f>
        <v>0.384221019652525</v>
      </c>
      <c r="Q356" s="75">
        <f t="shared" si="372"/>
        <v>0.897077340142871</v>
      </c>
      <c r="R356" s="69">
        <f t="shared" si="372"/>
        <v>0.881766569911126</v>
      </c>
      <c r="S356" s="69">
        <f t="shared" si="338"/>
        <v>-0.00209999999999999</v>
      </c>
      <c r="T356" s="39">
        <v>0</v>
      </c>
      <c r="U356" s="76" t="s">
        <v>26</v>
      </c>
    </row>
    <row r="357" s="34" customFormat="1" spans="1:20">
      <c r="A357" s="47">
        <v>356</v>
      </c>
      <c r="B357" s="51">
        <v>379</v>
      </c>
      <c r="C357" s="52" t="s">
        <v>143</v>
      </c>
      <c r="D357" s="51" t="s">
        <v>138</v>
      </c>
      <c r="E357" s="48" t="s">
        <v>24</v>
      </c>
      <c r="F357" s="55">
        <v>7.24</v>
      </c>
      <c r="G357" s="47" t="s">
        <v>144</v>
      </c>
      <c r="H357" s="50">
        <v>122</v>
      </c>
      <c r="I357" s="50">
        <v>8746.3</v>
      </c>
      <c r="J357" s="64">
        <f t="shared" si="335"/>
        <v>2985.11219</v>
      </c>
      <c r="K357" s="65">
        <v>0.3413</v>
      </c>
      <c r="L357" s="66">
        <v>117.033333333333</v>
      </c>
      <c r="M357" s="67">
        <v>8456.63466666667</v>
      </c>
      <c r="N357" s="67">
        <f t="shared" si="336"/>
        <v>2200.41634026667</v>
      </c>
      <c r="O357" s="68">
        <v>0.2602</v>
      </c>
      <c r="P357" s="69">
        <f t="shared" ref="P357:R357" si="373">(H357-L357)/L357</f>
        <v>0.0424380518370864</v>
      </c>
      <c r="Q357" s="69">
        <f t="shared" si="373"/>
        <v>0.0342530267359303</v>
      </c>
      <c r="R357" s="69">
        <f t="shared" si="373"/>
        <v>0.356612444369612</v>
      </c>
      <c r="S357" s="69">
        <f t="shared" si="338"/>
        <v>0.0811000000000001</v>
      </c>
      <c r="T357" s="38"/>
    </row>
    <row r="358" s="34" customFormat="1" spans="1:20">
      <c r="A358" s="47">
        <v>357</v>
      </c>
      <c r="B358" s="51">
        <v>379</v>
      </c>
      <c r="C358" s="52" t="s">
        <v>143</v>
      </c>
      <c r="D358" s="51" t="s">
        <v>138</v>
      </c>
      <c r="E358" s="48" t="s">
        <v>24</v>
      </c>
      <c r="F358" s="55">
        <v>7.31</v>
      </c>
      <c r="G358" s="47" t="s">
        <v>144</v>
      </c>
      <c r="H358" s="50">
        <v>133</v>
      </c>
      <c r="I358" s="50">
        <v>7120.71</v>
      </c>
      <c r="J358" s="64">
        <f t="shared" si="335"/>
        <v>1978.845309</v>
      </c>
      <c r="K358" s="65">
        <v>0.2779</v>
      </c>
      <c r="L358" s="66">
        <v>117.033333333333</v>
      </c>
      <c r="M358" s="67">
        <v>8456.63466666667</v>
      </c>
      <c r="N358" s="67">
        <f t="shared" si="336"/>
        <v>2200.41634026667</v>
      </c>
      <c r="O358" s="68">
        <v>0.2602</v>
      </c>
      <c r="P358" s="69">
        <f t="shared" ref="P358:R358" si="374">(H358-L358)/L358</f>
        <v>0.136428367986332</v>
      </c>
      <c r="Q358" s="69">
        <f t="shared" si="374"/>
        <v>-0.157973557960645</v>
      </c>
      <c r="R358" s="69">
        <f t="shared" si="374"/>
        <v>-0.100695049028683</v>
      </c>
      <c r="S358" s="69">
        <f t="shared" si="338"/>
        <v>0.0177</v>
      </c>
      <c r="T358" s="38"/>
    </row>
    <row r="359" s="34" customFormat="1" spans="1:20">
      <c r="A359" s="47">
        <v>358</v>
      </c>
      <c r="B359" s="51">
        <v>103639</v>
      </c>
      <c r="C359" s="52" t="s">
        <v>125</v>
      </c>
      <c r="D359" s="51" t="s">
        <v>114</v>
      </c>
      <c r="E359" s="48" t="s">
        <v>21</v>
      </c>
      <c r="F359" s="55">
        <v>7.12</v>
      </c>
      <c r="G359" s="47" t="s">
        <v>59</v>
      </c>
      <c r="H359" s="50">
        <v>113</v>
      </c>
      <c r="I359" s="50">
        <v>4112.99</v>
      </c>
      <c r="J359" s="64">
        <f t="shared" si="335"/>
        <v>1385.255032</v>
      </c>
      <c r="K359" s="65">
        <v>0.3368</v>
      </c>
      <c r="L359" s="66">
        <v>86.2666666666667</v>
      </c>
      <c r="M359" s="67">
        <v>5333.55433333333</v>
      </c>
      <c r="N359" s="67">
        <f t="shared" si="336"/>
        <v>1655.00190963333</v>
      </c>
      <c r="O359" s="68">
        <v>0.3103</v>
      </c>
      <c r="P359" s="69">
        <f t="shared" ref="P359:R359" si="375">(H359-L359)/L359</f>
        <v>0.309891808346213</v>
      </c>
      <c r="Q359" s="69">
        <f t="shared" si="375"/>
        <v>-0.228846329680213</v>
      </c>
      <c r="R359" s="69">
        <f t="shared" si="375"/>
        <v>-0.162988861863667</v>
      </c>
      <c r="S359" s="69">
        <f t="shared" si="338"/>
        <v>0.0265</v>
      </c>
      <c r="T359" s="38"/>
    </row>
    <row r="360" s="34" customFormat="1" spans="1:21">
      <c r="A360" s="47">
        <v>359</v>
      </c>
      <c r="B360" s="51">
        <v>103639</v>
      </c>
      <c r="C360" s="52" t="s">
        <v>125</v>
      </c>
      <c r="D360" s="51" t="s">
        <v>114</v>
      </c>
      <c r="E360" s="48" t="s">
        <v>21</v>
      </c>
      <c r="F360" s="89">
        <v>7.2</v>
      </c>
      <c r="G360" s="47" t="s">
        <v>59</v>
      </c>
      <c r="H360" s="50">
        <v>129</v>
      </c>
      <c r="I360" s="50">
        <v>12790.7</v>
      </c>
      <c r="J360" s="64">
        <f t="shared" si="335"/>
        <v>2819.07028</v>
      </c>
      <c r="K360" s="65">
        <v>0.2204</v>
      </c>
      <c r="L360" s="66">
        <v>86.2666666666667</v>
      </c>
      <c r="M360" s="67">
        <v>5333.55433333333</v>
      </c>
      <c r="N360" s="67">
        <f t="shared" si="336"/>
        <v>1655.00190963333</v>
      </c>
      <c r="O360" s="68">
        <v>0.3103</v>
      </c>
      <c r="P360" s="69">
        <f t="shared" ref="P360:R360" si="376">(H360-L360)/L360</f>
        <v>0.495363214837712</v>
      </c>
      <c r="Q360" s="75">
        <f t="shared" si="376"/>
        <v>1.39815687637444</v>
      </c>
      <c r="R360" s="69">
        <f t="shared" si="376"/>
        <v>0.703363762658478</v>
      </c>
      <c r="S360" s="69">
        <f t="shared" si="338"/>
        <v>-0.0899</v>
      </c>
      <c r="T360" s="39">
        <v>0</v>
      </c>
      <c r="U360" s="76" t="s">
        <v>26</v>
      </c>
    </row>
    <row r="361" s="34" customFormat="1" spans="1:20">
      <c r="A361" s="47">
        <v>360</v>
      </c>
      <c r="B361" s="51">
        <v>103639</v>
      </c>
      <c r="C361" s="52" t="s">
        <v>125</v>
      </c>
      <c r="D361" s="51" t="s">
        <v>114</v>
      </c>
      <c r="E361" s="48" t="s">
        <v>21</v>
      </c>
      <c r="F361" s="55">
        <v>7.27</v>
      </c>
      <c r="G361" s="47" t="s">
        <v>59</v>
      </c>
      <c r="H361" s="50">
        <v>93</v>
      </c>
      <c r="I361" s="50">
        <v>7286.49</v>
      </c>
      <c r="J361" s="64">
        <f t="shared" si="335"/>
        <v>2524.768785</v>
      </c>
      <c r="K361" s="65">
        <v>0.3465</v>
      </c>
      <c r="L361" s="66">
        <v>86.2666666666667</v>
      </c>
      <c r="M361" s="67">
        <v>5333.55433333333</v>
      </c>
      <c r="N361" s="67">
        <f t="shared" si="336"/>
        <v>1655.00190963333</v>
      </c>
      <c r="O361" s="68">
        <v>0.3103</v>
      </c>
      <c r="P361" s="69">
        <f t="shared" ref="P361:R361" si="377">(H361-L361)/L361</f>
        <v>0.0780525502318389</v>
      </c>
      <c r="Q361" s="69">
        <f t="shared" si="377"/>
        <v>0.366160264734031</v>
      </c>
      <c r="R361" s="69">
        <f t="shared" si="377"/>
        <v>0.525538291106483</v>
      </c>
      <c r="S361" s="69">
        <f t="shared" si="338"/>
        <v>0.0362</v>
      </c>
      <c r="T361" s="38"/>
    </row>
    <row r="362" s="34" customFormat="1" spans="1:20">
      <c r="A362" s="47">
        <v>361</v>
      </c>
      <c r="B362" s="51">
        <v>570</v>
      </c>
      <c r="C362" s="52" t="s">
        <v>145</v>
      </c>
      <c r="D362" s="51" t="s">
        <v>138</v>
      </c>
      <c r="E362" s="48" t="s">
        <v>28</v>
      </c>
      <c r="F362" s="55">
        <v>7.6</v>
      </c>
      <c r="G362" s="47" t="s">
        <v>146</v>
      </c>
      <c r="H362" s="50">
        <v>76</v>
      </c>
      <c r="I362" s="50">
        <v>4443.74</v>
      </c>
      <c r="J362" s="64">
        <f t="shared" si="335"/>
        <v>1408.66558</v>
      </c>
      <c r="K362" s="65">
        <v>0.317</v>
      </c>
      <c r="L362" s="66">
        <v>54.8</v>
      </c>
      <c r="M362" s="67">
        <v>3299.76833333333</v>
      </c>
      <c r="N362" s="67">
        <f t="shared" si="336"/>
        <v>965.512214333332</v>
      </c>
      <c r="O362" s="68">
        <v>0.2926</v>
      </c>
      <c r="P362" s="69">
        <f t="shared" ref="P362:R362" si="378">(H362-L362)/L362</f>
        <v>0.386861313868613</v>
      </c>
      <c r="Q362" s="69">
        <f t="shared" si="378"/>
        <v>0.346682418614237</v>
      </c>
      <c r="R362" s="69">
        <f t="shared" si="378"/>
        <v>0.458982661314809</v>
      </c>
      <c r="S362" s="69">
        <f t="shared" si="338"/>
        <v>0.0244</v>
      </c>
      <c r="T362" s="38"/>
    </row>
    <row r="363" s="34" customFormat="1" spans="1:20">
      <c r="A363" s="47">
        <v>362</v>
      </c>
      <c r="B363" s="51">
        <v>106568</v>
      </c>
      <c r="C363" s="52" t="s">
        <v>134</v>
      </c>
      <c r="D363" s="51" t="s">
        <v>114</v>
      </c>
      <c r="E363" s="48" t="s">
        <v>28</v>
      </c>
      <c r="F363" s="55">
        <v>7.8</v>
      </c>
      <c r="G363" s="47" t="s">
        <v>124</v>
      </c>
      <c r="H363" s="50">
        <v>48</v>
      </c>
      <c r="I363" s="50">
        <v>2107.7</v>
      </c>
      <c r="J363" s="64">
        <f t="shared" si="335"/>
        <v>822.21377</v>
      </c>
      <c r="K363" s="65">
        <v>0.3901</v>
      </c>
      <c r="L363" s="66">
        <v>30.7666666666667</v>
      </c>
      <c r="M363" s="67">
        <v>2010.32966666667</v>
      </c>
      <c r="N363" s="67">
        <f t="shared" si="336"/>
        <v>694.166833900001</v>
      </c>
      <c r="O363" s="68">
        <v>0.3453</v>
      </c>
      <c r="P363" s="69">
        <f t="shared" ref="P363:R363" si="379">(H363-L363)/L363</f>
        <v>0.560130010834234</v>
      </c>
      <c r="Q363" s="69">
        <f t="shared" si="379"/>
        <v>0.0484350079232426</v>
      </c>
      <c r="R363" s="69">
        <f t="shared" si="379"/>
        <v>0.184461328093996</v>
      </c>
      <c r="S363" s="69">
        <f t="shared" si="338"/>
        <v>0.0448</v>
      </c>
      <c r="T363" s="38"/>
    </row>
    <row r="364" s="34" customFormat="1" spans="1:20">
      <c r="A364" s="47">
        <v>363</v>
      </c>
      <c r="B364" s="51">
        <v>106568</v>
      </c>
      <c r="C364" s="52" t="s">
        <v>134</v>
      </c>
      <c r="D364" s="51" t="s">
        <v>114</v>
      </c>
      <c r="E364" s="48" t="s">
        <v>28</v>
      </c>
      <c r="F364" s="55">
        <v>7.16</v>
      </c>
      <c r="G364" s="47" t="s">
        <v>124</v>
      </c>
      <c r="H364" s="50">
        <v>39</v>
      </c>
      <c r="I364" s="50">
        <v>1886.9</v>
      </c>
      <c r="J364" s="64">
        <f t="shared" si="335"/>
        <v>617.58237</v>
      </c>
      <c r="K364" s="65">
        <v>0.3273</v>
      </c>
      <c r="L364" s="66">
        <v>30.7666666666667</v>
      </c>
      <c r="M364" s="67">
        <v>2010.32966666667</v>
      </c>
      <c r="N364" s="67">
        <f t="shared" si="336"/>
        <v>694.166833900001</v>
      </c>
      <c r="O364" s="68">
        <v>0.3453</v>
      </c>
      <c r="P364" s="69">
        <f t="shared" ref="P364:R364" si="380">(H364-L364)/L364</f>
        <v>0.267605633802815</v>
      </c>
      <c r="Q364" s="69">
        <f t="shared" si="380"/>
        <v>-0.0613977243201752</v>
      </c>
      <c r="R364" s="69">
        <f t="shared" si="380"/>
        <v>-0.110325731740496</v>
      </c>
      <c r="S364" s="69">
        <f t="shared" si="338"/>
        <v>-0.018</v>
      </c>
      <c r="T364" s="38"/>
    </row>
    <row r="365" s="34" customFormat="1" spans="1:21">
      <c r="A365" s="47">
        <v>364</v>
      </c>
      <c r="B365" s="51">
        <v>106568</v>
      </c>
      <c r="C365" s="52" t="s">
        <v>134</v>
      </c>
      <c r="D365" s="51" t="s">
        <v>114</v>
      </c>
      <c r="E365" s="48" t="s">
        <v>28</v>
      </c>
      <c r="F365" s="57">
        <v>7.22</v>
      </c>
      <c r="G365" s="47" t="s">
        <v>124</v>
      </c>
      <c r="H365" s="50">
        <v>39</v>
      </c>
      <c r="I365" s="50">
        <v>3256.51</v>
      </c>
      <c r="J365" s="64">
        <f t="shared" si="335"/>
        <v>1128.055064</v>
      </c>
      <c r="K365" s="65">
        <v>0.3464</v>
      </c>
      <c r="L365" s="66">
        <v>30.7666666666667</v>
      </c>
      <c r="M365" s="67">
        <v>2010.32966666667</v>
      </c>
      <c r="N365" s="67">
        <f t="shared" si="336"/>
        <v>694.166833900001</v>
      </c>
      <c r="O365" s="68">
        <v>0.3453</v>
      </c>
      <c r="P365" s="69">
        <f t="shared" ref="P365:R365" si="381">(H365-L365)/L365</f>
        <v>0.267605633802815</v>
      </c>
      <c r="Q365" s="75">
        <f t="shared" si="381"/>
        <v>0.619888545643175</v>
      </c>
      <c r="R365" s="69">
        <f t="shared" si="381"/>
        <v>0.625048920390373</v>
      </c>
      <c r="S365" s="69">
        <f t="shared" si="338"/>
        <v>0.00109999999999999</v>
      </c>
      <c r="T365" s="39">
        <v>0</v>
      </c>
      <c r="U365" s="76" t="s">
        <v>26</v>
      </c>
    </row>
    <row r="366" s="34" customFormat="1" spans="1:20">
      <c r="A366" s="47">
        <v>365</v>
      </c>
      <c r="B366" s="51">
        <v>106568</v>
      </c>
      <c r="C366" s="52" t="s">
        <v>134</v>
      </c>
      <c r="D366" s="51" t="s">
        <v>114</v>
      </c>
      <c r="E366" s="48" t="s">
        <v>28</v>
      </c>
      <c r="F366" s="55">
        <v>7.29</v>
      </c>
      <c r="G366" s="47" t="s">
        <v>124</v>
      </c>
      <c r="H366" s="50">
        <v>64</v>
      </c>
      <c r="I366" s="50">
        <v>3742.87</v>
      </c>
      <c r="J366" s="64">
        <f t="shared" si="335"/>
        <v>1407.31912</v>
      </c>
      <c r="K366" s="65">
        <v>0.376</v>
      </c>
      <c r="L366" s="66">
        <v>30.7666666666667</v>
      </c>
      <c r="M366" s="67">
        <v>2010.32966666667</v>
      </c>
      <c r="N366" s="67">
        <f t="shared" si="336"/>
        <v>694.166833900001</v>
      </c>
      <c r="O366" s="68">
        <v>0.3453</v>
      </c>
      <c r="P366" s="69">
        <f t="shared" ref="P366:R366" si="382">(H366-L366)/L366</f>
        <v>1.08017334777898</v>
      </c>
      <c r="Q366" s="75">
        <f t="shared" si="382"/>
        <v>0.861819015090225</v>
      </c>
      <c r="R366" s="69">
        <f t="shared" si="382"/>
        <v>1.02734998457551</v>
      </c>
      <c r="S366" s="69">
        <f t="shared" si="338"/>
        <v>0.0307</v>
      </c>
      <c r="T366" s="39">
        <f>(J366-N366)*0.2</f>
        <v>142.63045722</v>
      </c>
    </row>
    <row r="367" s="34" customFormat="1" spans="1:20">
      <c r="A367" s="47">
        <v>366</v>
      </c>
      <c r="B367" s="51">
        <v>726</v>
      </c>
      <c r="C367" s="52" t="s">
        <v>147</v>
      </c>
      <c r="D367" s="51" t="s">
        <v>138</v>
      </c>
      <c r="E367" s="48" t="s">
        <v>21</v>
      </c>
      <c r="F367" s="55">
        <v>7.1</v>
      </c>
      <c r="G367" s="47" t="s">
        <v>89</v>
      </c>
      <c r="H367" s="50">
        <v>104</v>
      </c>
      <c r="I367" s="50">
        <v>9235.75</v>
      </c>
      <c r="J367" s="64">
        <f t="shared" si="335"/>
        <v>1690.14225</v>
      </c>
      <c r="K367" s="65">
        <v>0.183</v>
      </c>
      <c r="L367" s="66">
        <v>111.333333333333</v>
      </c>
      <c r="M367" s="67">
        <v>6491.071</v>
      </c>
      <c r="N367" s="67">
        <f t="shared" si="336"/>
        <v>1811.6579161</v>
      </c>
      <c r="O367" s="68">
        <v>0.2791</v>
      </c>
      <c r="P367" s="69">
        <f t="shared" ref="P367:R367" si="383">(H367-L367)/L367</f>
        <v>-0.0658682634730511</v>
      </c>
      <c r="Q367" s="69">
        <f t="shared" si="383"/>
        <v>0.422839158591856</v>
      </c>
      <c r="R367" s="69">
        <f t="shared" si="383"/>
        <v>-0.0670742887054471</v>
      </c>
      <c r="S367" s="69">
        <f t="shared" si="338"/>
        <v>-0.0961</v>
      </c>
      <c r="T367" s="38"/>
    </row>
    <row r="368" s="34" customFormat="1" spans="1:20">
      <c r="A368" s="47">
        <v>367</v>
      </c>
      <c r="B368" s="51">
        <v>726</v>
      </c>
      <c r="C368" s="52" t="s">
        <v>147</v>
      </c>
      <c r="D368" s="51" t="s">
        <v>138</v>
      </c>
      <c r="E368" s="48" t="s">
        <v>21</v>
      </c>
      <c r="F368" s="55">
        <v>7.8</v>
      </c>
      <c r="G368" s="47" t="s">
        <v>89</v>
      </c>
      <c r="H368" s="50">
        <v>150</v>
      </c>
      <c r="I368" s="50">
        <v>4725</v>
      </c>
      <c r="J368" s="64">
        <f t="shared" si="335"/>
        <v>1663.6725</v>
      </c>
      <c r="K368" s="65">
        <v>0.3521</v>
      </c>
      <c r="L368" s="66">
        <v>111.333333333333</v>
      </c>
      <c r="M368" s="67">
        <v>6491.071</v>
      </c>
      <c r="N368" s="67">
        <f t="shared" si="336"/>
        <v>1811.6579161</v>
      </c>
      <c r="O368" s="68">
        <v>0.2791</v>
      </c>
      <c r="P368" s="69">
        <f t="shared" ref="P368:R368" si="384">(H368-L368)/L368</f>
        <v>0.347305389221561</v>
      </c>
      <c r="Q368" s="69">
        <f t="shared" si="384"/>
        <v>-0.27207698082489</v>
      </c>
      <c r="R368" s="69">
        <f t="shared" si="384"/>
        <v>-0.0816850768485982</v>
      </c>
      <c r="S368" s="69">
        <f t="shared" si="338"/>
        <v>0.073</v>
      </c>
      <c r="T368" s="38"/>
    </row>
    <row r="369" s="34" customFormat="1" spans="1:20">
      <c r="A369" s="47">
        <v>368</v>
      </c>
      <c r="B369" s="51">
        <v>726</v>
      </c>
      <c r="C369" s="52" t="s">
        <v>147</v>
      </c>
      <c r="D369" s="51" t="s">
        <v>138</v>
      </c>
      <c r="E369" s="48" t="s">
        <v>21</v>
      </c>
      <c r="F369" s="55">
        <v>7.26</v>
      </c>
      <c r="G369" s="47" t="s">
        <v>89</v>
      </c>
      <c r="H369" s="50">
        <v>129</v>
      </c>
      <c r="I369" s="50">
        <v>6418.85</v>
      </c>
      <c r="J369" s="64">
        <f t="shared" si="335"/>
        <v>2238.252995</v>
      </c>
      <c r="K369" s="65">
        <v>0.3487</v>
      </c>
      <c r="L369" s="66">
        <v>111.333333333333</v>
      </c>
      <c r="M369" s="67">
        <v>6491.071</v>
      </c>
      <c r="N369" s="67">
        <f t="shared" si="336"/>
        <v>1811.6579161</v>
      </c>
      <c r="O369" s="68">
        <v>0.2791</v>
      </c>
      <c r="P369" s="69">
        <f t="shared" ref="P369:R369" si="385">(H369-L369)/L369</f>
        <v>0.158682634730542</v>
      </c>
      <c r="Q369" s="69">
        <f t="shared" si="385"/>
        <v>-0.0111262070619778</v>
      </c>
      <c r="R369" s="69">
        <f t="shared" si="385"/>
        <v>0.235472202069109</v>
      </c>
      <c r="S369" s="69">
        <f t="shared" si="338"/>
        <v>0.0695999999999999</v>
      </c>
      <c r="T369" s="38"/>
    </row>
    <row r="370" s="34" customFormat="1" spans="1:21">
      <c r="A370" s="47">
        <v>369</v>
      </c>
      <c r="B370" s="51">
        <v>726</v>
      </c>
      <c r="C370" s="52" t="s">
        <v>147</v>
      </c>
      <c r="D370" s="51" t="s">
        <v>138</v>
      </c>
      <c r="E370" s="48" t="s">
        <v>21</v>
      </c>
      <c r="F370" s="57">
        <v>7.22</v>
      </c>
      <c r="G370" s="47" t="s">
        <v>89</v>
      </c>
      <c r="H370" s="50">
        <v>128</v>
      </c>
      <c r="I370" s="50">
        <v>9769.51</v>
      </c>
      <c r="J370" s="64">
        <f t="shared" si="335"/>
        <v>2484.386393</v>
      </c>
      <c r="K370" s="65">
        <v>0.2543</v>
      </c>
      <c r="L370" s="66">
        <v>111.333333333333</v>
      </c>
      <c r="M370" s="67">
        <v>6491.071</v>
      </c>
      <c r="N370" s="67">
        <f t="shared" si="336"/>
        <v>1811.6579161</v>
      </c>
      <c r="O370" s="68">
        <v>0.2791</v>
      </c>
      <c r="P370" s="69">
        <f t="shared" ref="P370:R370" si="386">(H370-L370)/L370</f>
        <v>0.149700598802399</v>
      </c>
      <c r="Q370" s="75">
        <f t="shared" si="386"/>
        <v>0.505069040224641</v>
      </c>
      <c r="R370" s="69">
        <f t="shared" si="386"/>
        <v>0.371333059581247</v>
      </c>
      <c r="S370" s="69">
        <f t="shared" si="338"/>
        <v>-0.0248</v>
      </c>
      <c r="T370" s="39">
        <v>0</v>
      </c>
      <c r="U370" s="76" t="s">
        <v>26</v>
      </c>
    </row>
    <row r="371" s="34" customFormat="1" spans="1:20">
      <c r="A371" s="47">
        <v>370</v>
      </c>
      <c r="B371" s="51">
        <v>726</v>
      </c>
      <c r="C371" s="52" t="s">
        <v>147</v>
      </c>
      <c r="D371" s="51" t="s">
        <v>138</v>
      </c>
      <c r="E371" s="48" t="s">
        <v>21</v>
      </c>
      <c r="F371" s="55">
        <v>7.29</v>
      </c>
      <c r="G371" s="47" t="s">
        <v>89</v>
      </c>
      <c r="H371" s="50">
        <v>123</v>
      </c>
      <c r="I371" s="50">
        <v>6110.99</v>
      </c>
      <c r="J371" s="64">
        <f t="shared" si="335"/>
        <v>2255.566409</v>
      </c>
      <c r="K371" s="65">
        <v>0.3691</v>
      </c>
      <c r="L371" s="66">
        <v>111.333333333333</v>
      </c>
      <c r="M371" s="67">
        <v>6491.071</v>
      </c>
      <c r="N371" s="67">
        <f t="shared" si="336"/>
        <v>1811.6579161</v>
      </c>
      <c r="O371" s="68">
        <v>0.2791</v>
      </c>
      <c r="P371" s="69">
        <f t="shared" ref="P371:R371" si="387">(H371-L371)/L371</f>
        <v>0.10479041916168</v>
      </c>
      <c r="Q371" s="69">
        <f t="shared" si="387"/>
        <v>-0.0585544357780095</v>
      </c>
      <c r="R371" s="69">
        <f t="shared" si="387"/>
        <v>0.24502887049207</v>
      </c>
      <c r="S371" s="69">
        <f t="shared" si="338"/>
        <v>0.09</v>
      </c>
      <c r="T371" s="38"/>
    </row>
    <row r="372" s="34" customFormat="1" spans="1:20">
      <c r="A372" s="47">
        <v>371</v>
      </c>
      <c r="B372" s="51">
        <v>570</v>
      </c>
      <c r="C372" s="52" t="s">
        <v>145</v>
      </c>
      <c r="D372" s="51" t="s">
        <v>138</v>
      </c>
      <c r="E372" s="48" t="s">
        <v>28</v>
      </c>
      <c r="F372" s="55">
        <v>7.13</v>
      </c>
      <c r="G372" s="47" t="s">
        <v>146</v>
      </c>
      <c r="H372" s="50">
        <v>73</v>
      </c>
      <c r="I372" s="50">
        <v>3353.62</v>
      </c>
      <c r="J372" s="64">
        <f t="shared" si="335"/>
        <v>961.818216</v>
      </c>
      <c r="K372" s="65">
        <v>0.2868</v>
      </c>
      <c r="L372" s="66">
        <v>54.8</v>
      </c>
      <c r="M372" s="67">
        <v>3299.76833333333</v>
      </c>
      <c r="N372" s="67">
        <f t="shared" si="336"/>
        <v>965.512214333332</v>
      </c>
      <c r="O372" s="68">
        <v>0.2926</v>
      </c>
      <c r="P372" s="69">
        <f t="shared" ref="P372:R372" si="388">(H372-L372)/L372</f>
        <v>0.332116788321168</v>
      </c>
      <c r="Q372" s="69">
        <f t="shared" si="388"/>
        <v>0.0163198325539026</v>
      </c>
      <c r="R372" s="69">
        <f t="shared" si="388"/>
        <v>-0.00382594676534778</v>
      </c>
      <c r="S372" s="69">
        <f t="shared" si="338"/>
        <v>-0.00580000000000003</v>
      </c>
      <c r="T372" s="38"/>
    </row>
    <row r="373" s="34" customFormat="1" spans="1:21">
      <c r="A373" s="47">
        <v>372</v>
      </c>
      <c r="B373" s="51">
        <v>570</v>
      </c>
      <c r="C373" s="52" t="s">
        <v>145</v>
      </c>
      <c r="D373" s="51" t="s">
        <v>138</v>
      </c>
      <c r="E373" s="48" t="s">
        <v>28</v>
      </c>
      <c r="F373" s="89">
        <v>7.2</v>
      </c>
      <c r="G373" s="47" t="s">
        <v>146</v>
      </c>
      <c r="H373" s="50">
        <v>98</v>
      </c>
      <c r="I373" s="50">
        <v>8161.63</v>
      </c>
      <c r="J373" s="64">
        <f t="shared" si="335"/>
        <v>2128.553104</v>
      </c>
      <c r="K373" s="65">
        <v>0.2608</v>
      </c>
      <c r="L373" s="66">
        <v>54.8</v>
      </c>
      <c r="M373" s="67">
        <v>3299.76833333333</v>
      </c>
      <c r="N373" s="67">
        <f t="shared" si="336"/>
        <v>965.512214333332</v>
      </c>
      <c r="O373" s="68">
        <v>0.2926</v>
      </c>
      <c r="P373" s="69">
        <f t="shared" ref="P373:R373" si="389">(H373-L373)/L373</f>
        <v>0.788321167883212</v>
      </c>
      <c r="Q373" s="75">
        <f t="shared" si="389"/>
        <v>1.4733948494364</v>
      </c>
      <c r="R373" s="69">
        <f t="shared" si="389"/>
        <v>1.20458433606635</v>
      </c>
      <c r="S373" s="69">
        <f t="shared" si="338"/>
        <v>-0.0318000000000001</v>
      </c>
      <c r="T373" s="39">
        <v>0</v>
      </c>
      <c r="U373" s="76" t="s">
        <v>26</v>
      </c>
    </row>
    <row r="374" s="34" customFormat="1" spans="1:20">
      <c r="A374" s="47">
        <v>373</v>
      </c>
      <c r="B374" s="51">
        <v>570</v>
      </c>
      <c r="C374" s="52" t="s">
        <v>145</v>
      </c>
      <c r="D374" s="51" t="s">
        <v>138</v>
      </c>
      <c r="E374" s="48" t="s">
        <v>28</v>
      </c>
      <c r="F374" s="55">
        <v>7.27</v>
      </c>
      <c r="G374" s="47" t="s">
        <v>146</v>
      </c>
      <c r="H374" s="50">
        <v>69</v>
      </c>
      <c r="I374" s="50">
        <v>3182.32</v>
      </c>
      <c r="J374" s="64">
        <f t="shared" si="335"/>
        <v>839.496016</v>
      </c>
      <c r="K374" s="65">
        <v>0.2638</v>
      </c>
      <c r="L374" s="66">
        <v>54.8</v>
      </c>
      <c r="M374" s="67">
        <v>3299.76833333333</v>
      </c>
      <c r="N374" s="67">
        <f t="shared" si="336"/>
        <v>965.512214333332</v>
      </c>
      <c r="O374" s="68">
        <v>0.2926</v>
      </c>
      <c r="P374" s="69">
        <f t="shared" ref="P374:R374" si="390">(H374-L374)/L374</f>
        <v>0.259124087591241</v>
      </c>
      <c r="Q374" s="69">
        <f t="shared" si="390"/>
        <v>-0.0355929027340797</v>
      </c>
      <c r="R374" s="69">
        <f t="shared" si="390"/>
        <v>-0.13051745639525</v>
      </c>
      <c r="S374" s="69">
        <f t="shared" si="338"/>
        <v>-0.0288</v>
      </c>
      <c r="T374" s="38"/>
    </row>
    <row r="375" s="34" customFormat="1" spans="1:20">
      <c r="A375" s="47">
        <v>374</v>
      </c>
      <c r="B375" s="51">
        <v>727</v>
      </c>
      <c r="C375" s="52" t="s">
        <v>148</v>
      </c>
      <c r="D375" s="51" t="s">
        <v>138</v>
      </c>
      <c r="E375" s="48" t="s">
        <v>28</v>
      </c>
      <c r="F375" s="47">
        <v>7.6</v>
      </c>
      <c r="G375" s="47" t="s">
        <v>89</v>
      </c>
      <c r="H375" s="50">
        <v>91</v>
      </c>
      <c r="I375" s="50">
        <v>6995.07</v>
      </c>
      <c r="J375" s="64">
        <f t="shared" si="335"/>
        <v>1801.230525</v>
      </c>
      <c r="K375" s="65">
        <v>0.2575</v>
      </c>
      <c r="L375" s="66">
        <v>51.4333333333333</v>
      </c>
      <c r="M375" s="67">
        <v>3388.28533333333</v>
      </c>
      <c r="N375" s="67">
        <f t="shared" si="336"/>
        <v>1034.10468373333</v>
      </c>
      <c r="O375" s="68">
        <v>0.3052</v>
      </c>
      <c r="P375" s="69">
        <f t="shared" ref="P375:R375" si="391">(H375-L375)/L375</f>
        <v>0.769280622164615</v>
      </c>
      <c r="Q375" s="75">
        <f t="shared" si="391"/>
        <v>1.06448669808997</v>
      </c>
      <c r="R375" s="69">
        <f t="shared" si="391"/>
        <v>0.741826096848517</v>
      </c>
      <c r="S375" s="69">
        <f t="shared" si="338"/>
        <v>-0.0477</v>
      </c>
      <c r="T375" s="39">
        <f>(J375-N375)*0.3</f>
        <v>230.13775238</v>
      </c>
    </row>
    <row r="376" s="34" customFormat="1" spans="1:20">
      <c r="A376" s="47">
        <v>375</v>
      </c>
      <c r="B376" s="51">
        <v>357</v>
      </c>
      <c r="C376" s="52" t="s">
        <v>140</v>
      </c>
      <c r="D376" s="51" t="s">
        <v>138</v>
      </c>
      <c r="E376" s="48" t="s">
        <v>21</v>
      </c>
      <c r="F376" s="55">
        <v>7.11</v>
      </c>
      <c r="G376" s="47" t="s">
        <v>141</v>
      </c>
      <c r="H376" s="50">
        <v>86</v>
      </c>
      <c r="I376" s="50">
        <v>5324.02</v>
      </c>
      <c r="J376" s="64">
        <f t="shared" si="335"/>
        <v>1171.816802</v>
      </c>
      <c r="K376" s="65">
        <v>0.2201</v>
      </c>
      <c r="L376" s="66">
        <v>81.9333333333333</v>
      </c>
      <c r="M376" s="67">
        <v>7248.80033333333</v>
      </c>
      <c r="N376" s="67">
        <f t="shared" si="336"/>
        <v>2064.45833493333</v>
      </c>
      <c r="O376" s="68">
        <v>0.2848</v>
      </c>
      <c r="P376" s="69">
        <f t="shared" ref="P376:R376" si="392">(H376-L376)/L376</f>
        <v>0.0496338486574456</v>
      </c>
      <c r="Q376" s="69">
        <f t="shared" si="392"/>
        <v>-0.26553088025922</v>
      </c>
      <c r="R376" s="69">
        <f t="shared" si="392"/>
        <v>-0.432385346717185</v>
      </c>
      <c r="S376" s="69">
        <f t="shared" si="338"/>
        <v>-0.0647</v>
      </c>
      <c r="T376" s="38"/>
    </row>
    <row r="377" s="34" customFormat="1" spans="1:20">
      <c r="A377" s="47">
        <v>376</v>
      </c>
      <c r="B377" s="51">
        <v>357</v>
      </c>
      <c r="C377" s="52" t="s">
        <v>140</v>
      </c>
      <c r="D377" s="51" t="s">
        <v>138</v>
      </c>
      <c r="E377" s="48" t="s">
        <v>21</v>
      </c>
      <c r="F377" s="55">
        <v>7.18</v>
      </c>
      <c r="G377" s="47" t="s">
        <v>141</v>
      </c>
      <c r="H377" s="50">
        <v>93</v>
      </c>
      <c r="I377" s="50">
        <v>12438.41</v>
      </c>
      <c r="J377" s="64">
        <f t="shared" si="335"/>
        <v>3668.087109</v>
      </c>
      <c r="K377" s="65">
        <v>0.2949</v>
      </c>
      <c r="L377" s="66">
        <v>81.9333333333333</v>
      </c>
      <c r="M377" s="67">
        <v>7248.80033333333</v>
      </c>
      <c r="N377" s="67">
        <f t="shared" si="336"/>
        <v>2064.45833493333</v>
      </c>
      <c r="O377" s="68">
        <v>0.2848</v>
      </c>
      <c r="P377" s="69">
        <f t="shared" ref="P377:R377" si="393">(H377-L377)/L377</f>
        <v>0.135069161920261</v>
      </c>
      <c r="Q377" s="75">
        <f t="shared" si="393"/>
        <v>0.715926695180504</v>
      </c>
      <c r="R377" s="69">
        <f t="shared" si="393"/>
        <v>0.776779432614925</v>
      </c>
      <c r="S377" s="69">
        <f t="shared" si="338"/>
        <v>0.0101</v>
      </c>
      <c r="T377" s="39">
        <f>(J377-N377)*0.2</f>
        <v>320.725754813334</v>
      </c>
    </row>
    <row r="378" s="34" customFormat="1" spans="1:20">
      <c r="A378" s="47">
        <v>377</v>
      </c>
      <c r="B378" s="51">
        <v>357</v>
      </c>
      <c r="C378" s="52" t="s">
        <v>140</v>
      </c>
      <c r="D378" s="51" t="s">
        <v>138</v>
      </c>
      <c r="E378" s="48" t="s">
        <v>21</v>
      </c>
      <c r="F378" s="55">
        <v>7.25</v>
      </c>
      <c r="G378" s="47" t="s">
        <v>141</v>
      </c>
      <c r="H378" s="50">
        <v>97</v>
      </c>
      <c r="I378" s="50">
        <v>6048.16</v>
      </c>
      <c r="J378" s="64">
        <f t="shared" si="335"/>
        <v>1683.202928</v>
      </c>
      <c r="K378" s="65">
        <v>0.2783</v>
      </c>
      <c r="L378" s="66">
        <v>81.9333333333333</v>
      </c>
      <c r="M378" s="67">
        <v>7248.80033333333</v>
      </c>
      <c r="N378" s="67">
        <f t="shared" si="336"/>
        <v>2064.45833493333</v>
      </c>
      <c r="O378" s="68">
        <v>0.2848</v>
      </c>
      <c r="P378" s="69">
        <f t="shared" ref="P378:R378" si="394">(H378-L378)/L378</f>
        <v>0.183889340927584</v>
      </c>
      <c r="Q378" s="69">
        <f t="shared" si="394"/>
        <v>-0.165632970715476</v>
      </c>
      <c r="R378" s="69">
        <f t="shared" si="394"/>
        <v>-0.184675757549568</v>
      </c>
      <c r="S378" s="69">
        <f t="shared" si="338"/>
        <v>-0.00650000000000001</v>
      </c>
      <c r="T378" s="38"/>
    </row>
    <row r="379" s="34" customFormat="1" spans="1:20">
      <c r="A379" s="47">
        <v>378</v>
      </c>
      <c r="B379" s="51">
        <v>745</v>
      </c>
      <c r="C379" s="52" t="s">
        <v>149</v>
      </c>
      <c r="D379" s="51" t="s">
        <v>138</v>
      </c>
      <c r="E379" s="48" t="s">
        <v>21</v>
      </c>
      <c r="F379" s="55">
        <v>7.4</v>
      </c>
      <c r="G379" s="47" t="s">
        <v>146</v>
      </c>
      <c r="H379" s="50">
        <v>99</v>
      </c>
      <c r="I379" s="50">
        <v>3914.42</v>
      </c>
      <c r="J379" s="64">
        <f t="shared" si="335"/>
        <v>1027.926692</v>
      </c>
      <c r="K379" s="65">
        <v>0.2626</v>
      </c>
      <c r="L379" s="66">
        <v>80.3666666666667</v>
      </c>
      <c r="M379" s="67">
        <v>4705.40866666667</v>
      </c>
      <c r="N379" s="67">
        <f t="shared" si="336"/>
        <v>1174.94054406667</v>
      </c>
      <c r="O379" s="68">
        <v>0.2497</v>
      </c>
      <c r="P379" s="69">
        <f t="shared" ref="P379:R379" si="395">(H379-L379)/L379</f>
        <v>0.231854002488593</v>
      </c>
      <c r="Q379" s="69">
        <f t="shared" si="395"/>
        <v>-0.168102012535079</v>
      </c>
      <c r="R379" s="69">
        <f t="shared" si="395"/>
        <v>-0.125124503370892</v>
      </c>
      <c r="S379" s="69">
        <f t="shared" si="338"/>
        <v>0.0129</v>
      </c>
      <c r="T379" s="38"/>
    </row>
    <row r="380" s="34" customFormat="1" spans="1:21">
      <c r="A380" s="47">
        <v>379</v>
      </c>
      <c r="B380" s="51">
        <v>745</v>
      </c>
      <c r="C380" s="52" t="s">
        <v>149</v>
      </c>
      <c r="D380" s="51" t="s">
        <v>138</v>
      </c>
      <c r="E380" s="48" t="s">
        <v>21</v>
      </c>
      <c r="F380" s="57">
        <v>7.18</v>
      </c>
      <c r="G380" s="47" t="s">
        <v>146</v>
      </c>
      <c r="H380" s="50">
        <v>122</v>
      </c>
      <c r="I380" s="50">
        <v>12620.26</v>
      </c>
      <c r="J380" s="64">
        <f t="shared" si="335"/>
        <v>1980.118794</v>
      </c>
      <c r="K380" s="65">
        <v>0.1569</v>
      </c>
      <c r="L380" s="66">
        <v>80.3666666666667</v>
      </c>
      <c r="M380" s="67">
        <v>4705.40866666667</v>
      </c>
      <c r="N380" s="67">
        <f t="shared" si="336"/>
        <v>1174.94054406667</v>
      </c>
      <c r="O380" s="68">
        <v>0.2497</v>
      </c>
      <c r="P380" s="69">
        <f t="shared" ref="P380:R380" si="396">(H380-L380)/L380</f>
        <v>0.518042306097054</v>
      </c>
      <c r="Q380" s="75">
        <f t="shared" si="396"/>
        <v>1.68207522322184</v>
      </c>
      <c r="R380" s="69">
        <f t="shared" si="396"/>
        <v>0.685292761407717</v>
      </c>
      <c r="S380" s="69">
        <f t="shared" si="338"/>
        <v>-0.0928</v>
      </c>
      <c r="T380" s="39">
        <v>0</v>
      </c>
      <c r="U380" s="76" t="s">
        <v>26</v>
      </c>
    </row>
    <row r="381" s="34" customFormat="1" spans="1:20">
      <c r="A381" s="47">
        <v>380</v>
      </c>
      <c r="B381" s="51">
        <v>745</v>
      </c>
      <c r="C381" s="52" t="s">
        <v>149</v>
      </c>
      <c r="D381" s="51" t="s">
        <v>138</v>
      </c>
      <c r="E381" s="48" t="s">
        <v>21</v>
      </c>
      <c r="F381" s="55">
        <v>7.25</v>
      </c>
      <c r="G381" s="47" t="s">
        <v>146</v>
      </c>
      <c r="H381" s="50">
        <v>121</v>
      </c>
      <c r="I381" s="50">
        <v>5089.71</v>
      </c>
      <c r="J381" s="64">
        <f t="shared" si="335"/>
        <v>1359.461541</v>
      </c>
      <c r="K381" s="65">
        <v>0.2671</v>
      </c>
      <c r="L381" s="66">
        <v>80.3666666666667</v>
      </c>
      <c r="M381" s="67">
        <v>4705.40866666667</v>
      </c>
      <c r="N381" s="67">
        <f t="shared" si="336"/>
        <v>1174.94054406667</v>
      </c>
      <c r="O381" s="68">
        <v>0.2497</v>
      </c>
      <c r="P381" s="69">
        <f t="shared" ref="P381:R381" si="397">(H381-L381)/L381</f>
        <v>0.505599336374947</v>
      </c>
      <c r="Q381" s="69">
        <f t="shared" si="397"/>
        <v>0.0816722543263327</v>
      </c>
      <c r="R381" s="69">
        <f t="shared" si="397"/>
        <v>0.157047093033895</v>
      </c>
      <c r="S381" s="69">
        <f t="shared" si="338"/>
        <v>0.0174</v>
      </c>
      <c r="T381" s="38"/>
    </row>
    <row r="382" s="34" customFormat="1" spans="1:20">
      <c r="A382" s="47">
        <v>381</v>
      </c>
      <c r="B382" s="51">
        <v>102934</v>
      </c>
      <c r="C382" s="52" t="s">
        <v>150</v>
      </c>
      <c r="D382" s="51" t="s">
        <v>138</v>
      </c>
      <c r="E382" s="48" t="s">
        <v>24</v>
      </c>
      <c r="F382" s="55">
        <v>7.4</v>
      </c>
      <c r="G382" s="47" t="s">
        <v>151</v>
      </c>
      <c r="H382" s="50">
        <v>119</v>
      </c>
      <c r="I382" s="50">
        <v>6596.47</v>
      </c>
      <c r="J382" s="64">
        <f t="shared" si="335"/>
        <v>1973.004177</v>
      </c>
      <c r="K382" s="65">
        <v>0.2991</v>
      </c>
      <c r="L382" s="66">
        <v>106.633333333333</v>
      </c>
      <c r="M382" s="67">
        <v>6176.91933333333</v>
      </c>
      <c r="N382" s="67">
        <f t="shared" si="336"/>
        <v>1849.98734033333</v>
      </c>
      <c r="O382" s="68">
        <v>0.2995</v>
      </c>
      <c r="P382" s="69">
        <f t="shared" ref="P382:R382" si="398">(H382-L382)/L382</f>
        <v>0.115973741794314</v>
      </c>
      <c r="Q382" s="69">
        <f t="shared" si="398"/>
        <v>0.0679223159678634</v>
      </c>
      <c r="R382" s="69">
        <f t="shared" si="398"/>
        <v>0.0664960424239998</v>
      </c>
      <c r="S382" s="69">
        <f t="shared" si="338"/>
        <v>-0.000400000000000011</v>
      </c>
      <c r="T382" s="38"/>
    </row>
    <row r="383" s="34" customFormat="1" spans="1:20">
      <c r="A383" s="47">
        <v>382</v>
      </c>
      <c r="B383" s="51">
        <v>102934</v>
      </c>
      <c r="C383" s="52" t="s">
        <v>150</v>
      </c>
      <c r="D383" s="51" t="s">
        <v>138</v>
      </c>
      <c r="E383" s="48" t="s">
        <v>24</v>
      </c>
      <c r="F383" s="55">
        <v>7.11</v>
      </c>
      <c r="G383" s="47" t="s">
        <v>151</v>
      </c>
      <c r="H383" s="50">
        <v>93</v>
      </c>
      <c r="I383" s="50">
        <v>5205.22</v>
      </c>
      <c r="J383" s="64">
        <f t="shared" si="335"/>
        <v>931.213858</v>
      </c>
      <c r="K383" s="65">
        <v>0.1789</v>
      </c>
      <c r="L383" s="66">
        <v>106.633333333333</v>
      </c>
      <c r="M383" s="67">
        <v>6176.91933333333</v>
      </c>
      <c r="N383" s="67">
        <f t="shared" si="336"/>
        <v>1849.98734033333</v>
      </c>
      <c r="O383" s="68">
        <v>0.2995</v>
      </c>
      <c r="P383" s="69">
        <f t="shared" ref="P383:R383" si="399">(H383-L383)/L383</f>
        <v>-0.127852453891838</v>
      </c>
      <c r="Q383" s="69">
        <f t="shared" si="399"/>
        <v>-0.157311319914706</v>
      </c>
      <c r="R383" s="69">
        <f t="shared" si="399"/>
        <v>-0.496637713297966</v>
      </c>
      <c r="S383" s="69">
        <f t="shared" si="338"/>
        <v>-0.1206</v>
      </c>
      <c r="T383" s="38"/>
    </row>
    <row r="384" s="34" customFormat="1" spans="1:21">
      <c r="A384" s="47">
        <v>383</v>
      </c>
      <c r="B384" s="51">
        <v>102934</v>
      </c>
      <c r="C384" s="52" t="s">
        <v>150</v>
      </c>
      <c r="D384" s="51" t="s">
        <v>138</v>
      </c>
      <c r="E384" s="48" t="s">
        <v>24</v>
      </c>
      <c r="F384" s="57">
        <v>7.18</v>
      </c>
      <c r="G384" s="47" t="s">
        <v>151</v>
      </c>
      <c r="H384" s="50">
        <v>161</v>
      </c>
      <c r="I384" s="50">
        <v>15390.39</v>
      </c>
      <c r="J384" s="64">
        <f t="shared" si="335"/>
        <v>3370.49541</v>
      </c>
      <c r="K384" s="65">
        <v>0.219</v>
      </c>
      <c r="L384" s="66">
        <v>106.633333333333</v>
      </c>
      <c r="M384" s="67">
        <v>6176.91933333333</v>
      </c>
      <c r="N384" s="67">
        <f t="shared" si="336"/>
        <v>1849.98734033333</v>
      </c>
      <c r="O384" s="68">
        <v>0.2995</v>
      </c>
      <c r="P384" s="69">
        <f t="shared" ref="P384:R384" si="400">(H384-L384)/L384</f>
        <v>0.509846827133484</v>
      </c>
      <c r="Q384" s="75">
        <f t="shared" si="400"/>
        <v>1.49159640420538</v>
      </c>
      <c r="R384" s="69">
        <f t="shared" si="400"/>
        <v>0.821901878200259</v>
      </c>
      <c r="S384" s="69">
        <f t="shared" si="338"/>
        <v>-0.0805</v>
      </c>
      <c r="T384" s="39">
        <v>0</v>
      </c>
      <c r="U384" s="76" t="s">
        <v>26</v>
      </c>
    </row>
    <row r="385" s="34" customFormat="1" spans="1:20">
      <c r="A385" s="47">
        <v>384</v>
      </c>
      <c r="B385" s="51">
        <v>102934</v>
      </c>
      <c r="C385" s="52" t="s">
        <v>150</v>
      </c>
      <c r="D385" s="51" t="s">
        <v>138</v>
      </c>
      <c r="E385" s="48" t="s">
        <v>24</v>
      </c>
      <c r="F385" s="55">
        <v>7.25</v>
      </c>
      <c r="G385" s="47" t="s">
        <v>151</v>
      </c>
      <c r="H385" s="50">
        <v>122</v>
      </c>
      <c r="I385" s="50">
        <v>6580.6</v>
      </c>
      <c r="J385" s="64">
        <f t="shared" si="335"/>
        <v>1810.32306</v>
      </c>
      <c r="K385" s="65">
        <v>0.2751</v>
      </c>
      <c r="L385" s="66">
        <v>106.633333333333</v>
      </c>
      <c r="M385" s="67">
        <v>6176.91933333333</v>
      </c>
      <c r="N385" s="67">
        <f t="shared" si="336"/>
        <v>1849.98734033333</v>
      </c>
      <c r="O385" s="68">
        <v>0.2995</v>
      </c>
      <c r="P385" s="69">
        <f t="shared" ref="P385:R385" si="401">(H385-L385)/L385</f>
        <v>0.144107533604255</v>
      </c>
      <c r="Q385" s="69">
        <f t="shared" si="401"/>
        <v>0.0653530740620547</v>
      </c>
      <c r="R385" s="69">
        <f t="shared" si="401"/>
        <v>-0.0214402982488439</v>
      </c>
      <c r="S385" s="69">
        <f t="shared" si="338"/>
        <v>-0.0244</v>
      </c>
      <c r="T385" s="38"/>
    </row>
    <row r="386" s="34" customFormat="1" spans="1:20">
      <c r="A386" s="47">
        <v>385</v>
      </c>
      <c r="B386" s="51">
        <v>118758</v>
      </c>
      <c r="C386" s="52" t="s">
        <v>136</v>
      </c>
      <c r="D386" s="51" t="s">
        <v>114</v>
      </c>
      <c r="E386" s="48" t="s">
        <v>28</v>
      </c>
      <c r="F386" s="55">
        <v>7.12</v>
      </c>
      <c r="G386" s="47" t="s">
        <v>124</v>
      </c>
      <c r="H386" s="50">
        <v>31</v>
      </c>
      <c r="I386" s="50">
        <v>1001.36</v>
      </c>
      <c r="J386" s="64">
        <f t="shared" ref="J386:J442" si="402">I386*K386</f>
        <v>259.85292</v>
      </c>
      <c r="K386" s="65">
        <v>0.2595</v>
      </c>
      <c r="L386" s="66">
        <v>34.8666666666667</v>
      </c>
      <c r="M386" s="67">
        <v>1411.75233333333</v>
      </c>
      <c r="N386" s="67">
        <f t="shared" ref="N386:N442" si="403">M386*O386</f>
        <v>392.608323899999</v>
      </c>
      <c r="O386" s="68">
        <v>0.2781</v>
      </c>
      <c r="P386" s="69">
        <f t="shared" ref="P386:R386" si="404">(H386-L386)/L386</f>
        <v>-0.110898661567879</v>
      </c>
      <c r="Q386" s="69">
        <f t="shared" si="404"/>
        <v>-0.290697117081677</v>
      </c>
      <c r="R386" s="69">
        <f t="shared" si="404"/>
        <v>-0.338137007848598</v>
      </c>
      <c r="S386" s="69">
        <f t="shared" ref="S386:S442" si="405">(K386-O386)</f>
        <v>-0.0186</v>
      </c>
      <c r="T386" s="38"/>
    </row>
    <row r="387" s="34" customFormat="1" spans="1:21">
      <c r="A387" s="47">
        <v>386</v>
      </c>
      <c r="B387" s="51">
        <v>118758</v>
      </c>
      <c r="C387" s="52" t="s">
        <v>136</v>
      </c>
      <c r="D387" s="51" t="s">
        <v>114</v>
      </c>
      <c r="E387" s="48" t="s">
        <v>28</v>
      </c>
      <c r="F387" s="57">
        <v>7.19</v>
      </c>
      <c r="G387" s="47" t="s">
        <v>124</v>
      </c>
      <c r="H387" s="50">
        <v>48</v>
      </c>
      <c r="I387" s="50">
        <v>4709.81</v>
      </c>
      <c r="J387" s="64">
        <f t="shared" si="402"/>
        <v>904.754501</v>
      </c>
      <c r="K387" s="65">
        <v>0.1921</v>
      </c>
      <c r="L387" s="66">
        <v>34.8666666666667</v>
      </c>
      <c r="M387" s="67">
        <v>1411.75233333333</v>
      </c>
      <c r="N387" s="67">
        <f t="shared" si="403"/>
        <v>392.608323899999</v>
      </c>
      <c r="O387" s="68">
        <v>0.2781</v>
      </c>
      <c r="P387" s="69">
        <f t="shared" ref="P387:R387" si="406">(H387-L387)/L387</f>
        <v>0.376673040152962</v>
      </c>
      <c r="Q387" s="75">
        <f t="shared" si="406"/>
        <v>2.33614465426774</v>
      </c>
      <c r="R387" s="69">
        <f t="shared" si="406"/>
        <v>1.30447101073295</v>
      </c>
      <c r="S387" s="69">
        <f t="shared" si="405"/>
        <v>-0.086</v>
      </c>
      <c r="T387" s="39">
        <v>0</v>
      </c>
      <c r="U387" s="76" t="s">
        <v>26</v>
      </c>
    </row>
    <row r="388" s="34" customFormat="1" spans="1:20">
      <c r="A388" s="47">
        <v>387</v>
      </c>
      <c r="B388" s="51">
        <v>118758</v>
      </c>
      <c r="C388" s="52" t="s">
        <v>136</v>
      </c>
      <c r="D388" s="51" t="s">
        <v>114</v>
      </c>
      <c r="E388" s="48" t="s">
        <v>28</v>
      </c>
      <c r="F388" s="55">
        <v>7.26</v>
      </c>
      <c r="G388" s="47" t="s">
        <v>124</v>
      </c>
      <c r="H388" s="50">
        <v>31</v>
      </c>
      <c r="I388" s="50">
        <v>2032.03</v>
      </c>
      <c r="J388" s="64">
        <f t="shared" si="402"/>
        <v>464.318855</v>
      </c>
      <c r="K388" s="65">
        <v>0.2285</v>
      </c>
      <c r="L388" s="66">
        <v>34.8666666666667</v>
      </c>
      <c r="M388" s="67">
        <v>1411.75233333333</v>
      </c>
      <c r="N388" s="67">
        <f t="shared" si="403"/>
        <v>392.608323899999</v>
      </c>
      <c r="O388" s="68">
        <v>0.2781</v>
      </c>
      <c r="P388" s="69">
        <f t="shared" ref="P388:R388" si="407">(H388-L388)/L388</f>
        <v>-0.110898661567879</v>
      </c>
      <c r="Q388" s="69">
        <f t="shared" si="407"/>
        <v>0.439367197787528</v>
      </c>
      <c r="R388" s="69">
        <f t="shared" si="407"/>
        <v>0.182651581065984</v>
      </c>
      <c r="S388" s="69">
        <f t="shared" si="405"/>
        <v>-0.0496</v>
      </c>
      <c r="T388" s="38"/>
    </row>
    <row r="389" s="34" customFormat="1" spans="1:20">
      <c r="A389" s="47">
        <v>388</v>
      </c>
      <c r="B389" s="51">
        <v>118758</v>
      </c>
      <c r="C389" s="52" t="s">
        <v>136</v>
      </c>
      <c r="D389" s="51" t="s">
        <v>114</v>
      </c>
      <c r="E389" s="48" t="s">
        <v>28</v>
      </c>
      <c r="F389" s="55">
        <v>7.7</v>
      </c>
      <c r="G389" s="47" t="s">
        <v>124</v>
      </c>
      <c r="H389" s="50">
        <v>23</v>
      </c>
      <c r="I389" s="50">
        <v>960.76</v>
      </c>
      <c r="J389" s="64">
        <f t="shared" si="402"/>
        <v>191.479468</v>
      </c>
      <c r="K389" s="65">
        <v>0.1993</v>
      </c>
      <c r="L389" s="66">
        <v>34.8666666666667</v>
      </c>
      <c r="M389" s="67">
        <v>1411.75233333333</v>
      </c>
      <c r="N389" s="67">
        <f t="shared" si="403"/>
        <v>392.608323899999</v>
      </c>
      <c r="O389" s="68">
        <v>0.2781</v>
      </c>
      <c r="P389" s="69">
        <f t="shared" ref="P389:R389" si="408">(H389-L389)/L389</f>
        <v>-0.340344168260039</v>
      </c>
      <c r="Q389" s="69">
        <f t="shared" si="408"/>
        <v>-0.319455702452057</v>
      </c>
      <c r="R389" s="69">
        <f t="shared" si="408"/>
        <v>-0.512288822361363</v>
      </c>
      <c r="S389" s="69">
        <f t="shared" si="405"/>
        <v>-0.0788</v>
      </c>
      <c r="T389" s="38"/>
    </row>
    <row r="390" s="34" customFormat="1" spans="1:20">
      <c r="A390" s="47">
        <v>389</v>
      </c>
      <c r="B390" s="51">
        <v>118758</v>
      </c>
      <c r="C390" s="52" t="s">
        <v>136</v>
      </c>
      <c r="D390" s="51" t="s">
        <v>114</v>
      </c>
      <c r="E390" s="48" t="s">
        <v>28</v>
      </c>
      <c r="F390" s="55">
        <v>7.14</v>
      </c>
      <c r="G390" s="47" t="s">
        <v>124</v>
      </c>
      <c r="H390" s="50">
        <v>31</v>
      </c>
      <c r="I390" s="50">
        <v>1124.09</v>
      </c>
      <c r="J390" s="64">
        <f t="shared" si="402"/>
        <v>400.400858</v>
      </c>
      <c r="K390" s="65">
        <v>0.3562</v>
      </c>
      <c r="L390" s="66">
        <v>34.8666666666667</v>
      </c>
      <c r="M390" s="67">
        <v>1411.75233333333</v>
      </c>
      <c r="N390" s="67">
        <f t="shared" si="403"/>
        <v>392.608323899999</v>
      </c>
      <c r="O390" s="68">
        <v>0.2781</v>
      </c>
      <c r="P390" s="69">
        <f t="shared" ref="P390:R390" si="409">(H390-L390)/L390</f>
        <v>-0.110898661567879</v>
      </c>
      <c r="Q390" s="69">
        <f t="shared" si="409"/>
        <v>-0.203762605197274</v>
      </c>
      <c r="R390" s="69">
        <f t="shared" si="409"/>
        <v>0.0198481122931711</v>
      </c>
      <c r="S390" s="69">
        <f t="shared" si="405"/>
        <v>0.0780999999999999</v>
      </c>
      <c r="T390" s="38"/>
    </row>
    <row r="391" s="34" customFormat="1" spans="1:20">
      <c r="A391" s="47">
        <v>390</v>
      </c>
      <c r="B391" s="51">
        <v>118758</v>
      </c>
      <c r="C391" s="52" t="s">
        <v>136</v>
      </c>
      <c r="D391" s="51" t="s">
        <v>114</v>
      </c>
      <c r="E391" s="48" t="s">
        <v>28</v>
      </c>
      <c r="F391" s="55">
        <v>7.21</v>
      </c>
      <c r="G391" s="47" t="s">
        <v>124</v>
      </c>
      <c r="H391" s="50">
        <v>43</v>
      </c>
      <c r="I391" s="50">
        <v>1466.55</v>
      </c>
      <c r="J391" s="64">
        <f t="shared" si="402"/>
        <v>512.99919</v>
      </c>
      <c r="K391" s="65">
        <v>0.3498</v>
      </c>
      <c r="L391" s="66">
        <v>34.8666666666667</v>
      </c>
      <c r="M391" s="67">
        <v>1411.75233333333</v>
      </c>
      <c r="N391" s="67">
        <f t="shared" si="403"/>
        <v>392.608323899999</v>
      </c>
      <c r="O391" s="68">
        <v>0.2781</v>
      </c>
      <c r="P391" s="69">
        <f t="shared" ref="P391:R391" si="410">(H391-L391)/L391</f>
        <v>0.233269598470362</v>
      </c>
      <c r="Q391" s="69">
        <f t="shared" si="410"/>
        <v>0.0388153540623415</v>
      </c>
      <c r="R391" s="69">
        <f t="shared" si="410"/>
        <v>0.306643692380464</v>
      </c>
      <c r="S391" s="69">
        <f t="shared" si="405"/>
        <v>0.0716999999999999</v>
      </c>
      <c r="T391" s="38"/>
    </row>
    <row r="392" s="34" customFormat="1" spans="1:20">
      <c r="A392" s="47">
        <v>391</v>
      </c>
      <c r="B392" s="51">
        <v>118758</v>
      </c>
      <c r="C392" s="52" t="s">
        <v>136</v>
      </c>
      <c r="D392" s="51" t="s">
        <v>114</v>
      </c>
      <c r="E392" s="48" t="s">
        <v>28</v>
      </c>
      <c r="F392" s="55">
        <v>7.28</v>
      </c>
      <c r="G392" s="47" t="s">
        <v>124</v>
      </c>
      <c r="H392" s="50">
        <v>54</v>
      </c>
      <c r="I392" s="50">
        <v>1659.51</v>
      </c>
      <c r="J392" s="64">
        <f t="shared" si="402"/>
        <v>359.947719</v>
      </c>
      <c r="K392" s="65">
        <v>0.2169</v>
      </c>
      <c r="L392" s="66">
        <v>34.8666666666667</v>
      </c>
      <c r="M392" s="67">
        <v>1411.75233333333</v>
      </c>
      <c r="N392" s="67">
        <f t="shared" si="403"/>
        <v>392.608323899999</v>
      </c>
      <c r="O392" s="68">
        <v>0.2781</v>
      </c>
      <c r="P392" s="69">
        <f t="shared" ref="P392:R392" si="411">(H392-L392)/L392</f>
        <v>0.548757170172082</v>
      </c>
      <c r="Q392" s="69">
        <f t="shared" si="411"/>
        <v>0.175496551921173</v>
      </c>
      <c r="R392" s="69">
        <f t="shared" si="411"/>
        <v>-0.0831887734207031</v>
      </c>
      <c r="S392" s="69">
        <f t="shared" si="405"/>
        <v>-0.0612</v>
      </c>
      <c r="T392" s="38"/>
    </row>
    <row r="393" s="34" customFormat="1" spans="1:20">
      <c r="A393" s="47">
        <v>392</v>
      </c>
      <c r="B393" s="51">
        <v>105267</v>
      </c>
      <c r="C393" s="52" t="s">
        <v>152</v>
      </c>
      <c r="D393" s="51" t="s">
        <v>138</v>
      </c>
      <c r="E393" s="48" t="s">
        <v>21</v>
      </c>
      <c r="F393" s="55">
        <v>7.5</v>
      </c>
      <c r="G393" s="47" t="s">
        <v>144</v>
      </c>
      <c r="H393" s="50">
        <v>136</v>
      </c>
      <c r="I393" s="50">
        <v>8751.9</v>
      </c>
      <c r="J393" s="64">
        <f t="shared" si="402"/>
        <v>2773.47711</v>
      </c>
      <c r="K393" s="65">
        <v>0.3169</v>
      </c>
      <c r="L393" s="66">
        <v>113.366666666667</v>
      </c>
      <c r="M393" s="67">
        <v>6580.17766666667</v>
      </c>
      <c r="N393" s="67">
        <f t="shared" si="403"/>
        <v>2210.939696</v>
      </c>
      <c r="O393" s="68">
        <v>0.336</v>
      </c>
      <c r="P393" s="69">
        <f t="shared" ref="P393:R393" si="412">(H393-L393)/L393</f>
        <v>0.199647162599232</v>
      </c>
      <c r="Q393" s="69">
        <f t="shared" si="412"/>
        <v>0.33004007541235</v>
      </c>
      <c r="R393" s="69">
        <f t="shared" si="412"/>
        <v>0.254433630649327</v>
      </c>
      <c r="S393" s="69">
        <f t="shared" si="405"/>
        <v>-0.0191</v>
      </c>
      <c r="T393" s="38"/>
    </row>
    <row r="394" s="34" customFormat="1" spans="1:20">
      <c r="A394" s="47">
        <v>393</v>
      </c>
      <c r="B394" s="51">
        <v>727</v>
      </c>
      <c r="C394" s="52" t="s">
        <v>148</v>
      </c>
      <c r="D394" s="51" t="s">
        <v>138</v>
      </c>
      <c r="E394" s="48" t="s">
        <v>28</v>
      </c>
      <c r="F394" s="47">
        <v>7.13</v>
      </c>
      <c r="G394" s="47" t="s">
        <v>89</v>
      </c>
      <c r="H394" s="50">
        <v>80</v>
      </c>
      <c r="I394" s="50">
        <v>3425.75</v>
      </c>
      <c r="J394" s="64">
        <f t="shared" si="402"/>
        <v>998.26355</v>
      </c>
      <c r="K394" s="65">
        <v>0.2914</v>
      </c>
      <c r="L394" s="66">
        <v>51.4333333333333</v>
      </c>
      <c r="M394" s="67">
        <v>3388.28533333333</v>
      </c>
      <c r="N394" s="67">
        <f t="shared" si="403"/>
        <v>1034.10468373333</v>
      </c>
      <c r="O394" s="68">
        <v>0.3052</v>
      </c>
      <c r="P394" s="69">
        <f t="shared" ref="P394:R394" si="413">(H394-L394)/L394</f>
        <v>0.555411535968893</v>
      </c>
      <c r="Q394" s="69">
        <f t="shared" si="413"/>
        <v>0.0110571167953594</v>
      </c>
      <c r="R394" s="69">
        <f t="shared" si="413"/>
        <v>-0.0346590962183231</v>
      </c>
      <c r="S394" s="69">
        <f t="shared" si="405"/>
        <v>-0.0138</v>
      </c>
      <c r="T394" s="38"/>
    </row>
    <row r="395" s="34" customFormat="1" spans="1:21">
      <c r="A395" s="47">
        <v>394</v>
      </c>
      <c r="B395" s="51">
        <v>727</v>
      </c>
      <c r="C395" s="52" t="s">
        <v>148</v>
      </c>
      <c r="D395" s="51" t="s">
        <v>138</v>
      </c>
      <c r="E395" s="48" t="s">
        <v>28</v>
      </c>
      <c r="F395" s="87">
        <v>7.2</v>
      </c>
      <c r="G395" s="47" t="s">
        <v>89</v>
      </c>
      <c r="H395" s="50">
        <v>83</v>
      </c>
      <c r="I395" s="50">
        <v>9088.09</v>
      </c>
      <c r="J395" s="64">
        <f t="shared" si="402"/>
        <v>1770.359932</v>
      </c>
      <c r="K395" s="65">
        <v>0.1948</v>
      </c>
      <c r="L395" s="66">
        <v>51.4333333333333</v>
      </c>
      <c r="M395" s="67">
        <v>3388.28533333333</v>
      </c>
      <c r="N395" s="67">
        <f t="shared" si="403"/>
        <v>1034.10468373333</v>
      </c>
      <c r="O395" s="68">
        <v>0.3052</v>
      </c>
      <c r="P395" s="69">
        <f t="shared" ref="P395:R395" si="414">(H395-L395)/L395</f>
        <v>0.613739468567726</v>
      </c>
      <c r="Q395" s="75">
        <f t="shared" si="414"/>
        <v>1.68220917246639</v>
      </c>
      <c r="R395" s="69">
        <f t="shared" si="414"/>
        <v>0.711973613356661</v>
      </c>
      <c r="S395" s="69">
        <f t="shared" si="405"/>
        <v>-0.1104</v>
      </c>
      <c r="T395" s="39">
        <v>0</v>
      </c>
      <c r="U395" s="76" t="s">
        <v>26</v>
      </c>
    </row>
    <row r="396" s="34" customFormat="1" spans="1:20">
      <c r="A396" s="47">
        <v>395</v>
      </c>
      <c r="B396" s="51">
        <v>727</v>
      </c>
      <c r="C396" s="52" t="s">
        <v>148</v>
      </c>
      <c r="D396" s="51" t="s">
        <v>138</v>
      </c>
      <c r="E396" s="48" t="s">
        <v>28</v>
      </c>
      <c r="F396" s="47">
        <v>7.27</v>
      </c>
      <c r="G396" s="47" t="s">
        <v>89</v>
      </c>
      <c r="H396" s="50">
        <v>65</v>
      </c>
      <c r="I396" s="50">
        <v>4244.84</v>
      </c>
      <c r="J396" s="64">
        <f t="shared" si="402"/>
        <v>1240.342248</v>
      </c>
      <c r="K396" s="65">
        <v>0.2922</v>
      </c>
      <c r="L396" s="66">
        <v>51.4333333333333</v>
      </c>
      <c r="M396" s="67">
        <v>3388.28533333333</v>
      </c>
      <c r="N396" s="67">
        <f t="shared" si="403"/>
        <v>1034.10468373333</v>
      </c>
      <c r="O396" s="68">
        <v>0.3052</v>
      </c>
      <c r="P396" s="69">
        <f t="shared" ref="P396:R396" si="415">(H396-L396)/L396</f>
        <v>0.263771872974725</v>
      </c>
      <c r="Q396" s="69">
        <f t="shared" si="415"/>
        <v>0.252798859127961</v>
      </c>
      <c r="R396" s="69">
        <f t="shared" si="415"/>
        <v>0.199435867094333</v>
      </c>
      <c r="S396" s="69">
        <f t="shared" si="405"/>
        <v>-0.013</v>
      </c>
      <c r="T396" s="38"/>
    </row>
    <row r="397" s="34" customFormat="1" spans="1:20">
      <c r="A397" s="47">
        <v>396</v>
      </c>
      <c r="B397" s="51">
        <v>114286</v>
      </c>
      <c r="C397" s="52" t="s">
        <v>153</v>
      </c>
      <c r="D397" s="51" t="s">
        <v>138</v>
      </c>
      <c r="E397" s="48" t="s">
        <v>28</v>
      </c>
      <c r="F397" s="55">
        <v>7.6</v>
      </c>
      <c r="G397" s="47" t="s">
        <v>151</v>
      </c>
      <c r="H397" s="50">
        <v>74</v>
      </c>
      <c r="I397" s="50">
        <v>4696.15</v>
      </c>
      <c r="J397" s="64">
        <f t="shared" si="402"/>
        <v>1453.458425</v>
      </c>
      <c r="K397" s="65">
        <v>0.3095</v>
      </c>
      <c r="L397" s="66">
        <v>72</v>
      </c>
      <c r="M397" s="67">
        <v>4502.731</v>
      </c>
      <c r="N397" s="67">
        <f t="shared" si="403"/>
        <v>1191.4226226</v>
      </c>
      <c r="O397" s="68">
        <v>0.2646</v>
      </c>
      <c r="P397" s="69">
        <f t="shared" ref="P397:R397" si="416">(H397-L397)/L397</f>
        <v>0.0277777777777778</v>
      </c>
      <c r="Q397" s="69">
        <f t="shared" si="416"/>
        <v>0.0429559305230536</v>
      </c>
      <c r="R397" s="69">
        <f t="shared" si="416"/>
        <v>0.219935224855953</v>
      </c>
      <c r="S397" s="69">
        <f t="shared" si="405"/>
        <v>0.0449</v>
      </c>
      <c r="T397" s="38"/>
    </row>
    <row r="398" s="34" customFormat="1" spans="1:20">
      <c r="A398" s="47">
        <v>397</v>
      </c>
      <c r="B398" s="51">
        <v>114286</v>
      </c>
      <c r="C398" s="52" t="s">
        <v>153</v>
      </c>
      <c r="D398" s="51" t="s">
        <v>138</v>
      </c>
      <c r="E398" s="48" t="s">
        <v>28</v>
      </c>
      <c r="F398" s="55">
        <v>7.13</v>
      </c>
      <c r="G398" s="47" t="s">
        <v>151</v>
      </c>
      <c r="H398" s="50">
        <v>69</v>
      </c>
      <c r="I398" s="50">
        <v>3059.3</v>
      </c>
      <c r="J398" s="64">
        <f t="shared" si="402"/>
        <v>805.51369</v>
      </c>
      <c r="K398" s="65">
        <v>0.2633</v>
      </c>
      <c r="L398" s="66">
        <v>72</v>
      </c>
      <c r="M398" s="67">
        <v>4502.731</v>
      </c>
      <c r="N398" s="67">
        <f t="shared" si="403"/>
        <v>1191.4226226</v>
      </c>
      <c r="O398" s="68">
        <v>0.2646</v>
      </c>
      <c r="P398" s="69">
        <f t="shared" ref="P398:R398" si="417">(H398-L398)/L398</f>
        <v>-0.0416666666666667</v>
      </c>
      <c r="Q398" s="69">
        <f t="shared" si="417"/>
        <v>-0.320567895350622</v>
      </c>
      <c r="R398" s="69">
        <f t="shared" si="417"/>
        <v>-0.32390599714973</v>
      </c>
      <c r="S398" s="69">
        <f t="shared" si="405"/>
        <v>-0.00130000000000002</v>
      </c>
      <c r="T398" s="38"/>
    </row>
    <row r="399" s="34" customFormat="1" spans="1:20">
      <c r="A399" s="47">
        <v>398</v>
      </c>
      <c r="B399" s="51">
        <v>114286</v>
      </c>
      <c r="C399" s="52" t="s">
        <v>153</v>
      </c>
      <c r="D399" s="51" t="s">
        <v>138</v>
      </c>
      <c r="E399" s="48" t="s">
        <v>28</v>
      </c>
      <c r="F399" s="56">
        <v>7.2</v>
      </c>
      <c r="G399" s="47" t="s">
        <v>151</v>
      </c>
      <c r="H399" s="50">
        <v>90</v>
      </c>
      <c r="I399" s="50">
        <v>5239.78</v>
      </c>
      <c r="J399" s="64">
        <f t="shared" si="402"/>
        <v>966.215432</v>
      </c>
      <c r="K399" s="65">
        <v>0.1844</v>
      </c>
      <c r="L399" s="66">
        <v>72</v>
      </c>
      <c r="M399" s="67">
        <v>4502.731</v>
      </c>
      <c r="N399" s="67">
        <f t="shared" si="403"/>
        <v>1191.4226226</v>
      </c>
      <c r="O399" s="68">
        <v>0.2646</v>
      </c>
      <c r="P399" s="69">
        <f t="shared" ref="P399:R399" si="418">(H399-L399)/L399</f>
        <v>0.25</v>
      </c>
      <c r="Q399" s="69">
        <f t="shared" si="418"/>
        <v>0.163689325433831</v>
      </c>
      <c r="R399" s="69">
        <f t="shared" si="418"/>
        <v>-0.189023765646264</v>
      </c>
      <c r="S399" s="69">
        <f t="shared" si="405"/>
        <v>-0.0802</v>
      </c>
      <c r="T399" s="38"/>
    </row>
    <row r="400" s="34" customFormat="1" spans="1:20">
      <c r="A400" s="47">
        <v>399</v>
      </c>
      <c r="B400" s="51">
        <v>114286</v>
      </c>
      <c r="C400" s="52" t="s">
        <v>153</v>
      </c>
      <c r="D400" s="51" t="s">
        <v>138</v>
      </c>
      <c r="E400" s="48" t="s">
        <v>28</v>
      </c>
      <c r="F400" s="55">
        <v>7.27</v>
      </c>
      <c r="G400" s="47" t="s">
        <v>151</v>
      </c>
      <c r="H400" s="50">
        <v>84</v>
      </c>
      <c r="I400" s="50">
        <v>4364.7</v>
      </c>
      <c r="J400" s="64">
        <f t="shared" si="402"/>
        <v>1120.85496</v>
      </c>
      <c r="K400" s="65">
        <v>0.2568</v>
      </c>
      <c r="L400" s="66">
        <v>72</v>
      </c>
      <c r="M400" s="67">
        <v>4502.731</v>
      </c>
      <c r="N400" s="67">
        <f t="shared" si="403"/>
        <v>1191.4226226</v>
      </c>
      <c r="O400" s="68">
        <v>0.2646</v>
      </c>
      <c r="P400" s="69">
        <f t="shared" ref="P400:R400" si="419">(H400-L400)/L400</f>
        <v>0.166666666666667</v>
      </c>
      <c r="Q400" s="69">
        <f t="shared" si="419"/>
        <v>-0.0306549514061577</v>
      </c>
      <c r="R400" s="69">
        <f t="shared" si="419"/>
        <v>-0.0592297487569966</v>
      </c>
      <c r="S400" s="69">
        <f t="shared" si="405"/>
        <v>-0.00780000000000003</v>
      </c>
      <c r="T400" s="38"/>
    </row>
    <row r="401" s="34" customFormat="1" spans="1:20">
      <c r="A401" s="47">
        <v>400</v>
      </c>
      <c r="B401" s="51">
        <v>114286</v>
      </c>
      <c r="C401" s="52" t="s">
        <v>153</v>
      </c>
      <c r="D401" s="51" t="s">
        <v>138</v>
      </c>
      <c r="E401" s="48" t="s">
        <v>28</v>
      </c>
      <c r="F401" s="55">
        <v>7.2</v>
      </c>
      <c r="G401" s="47" t="s">
        <v>151</v>
      </c>
      <c r="H401" s="50">
        <v>71</v>
      </c>
      <c r="I401" s="50">
        <v>4695.46</v>
      </c>
      <c r="J401" s="64">
        <f t="shared" si="402"/>
        <v>1124.093124</v>
      </c>
      <c r="K401" s="65">
        <v>0.2394</v>
      </c>
      <c r="L401" s="66">
        <v>72</v>
      </c>
      <c r="M401" s="67">
        <v>4502.731</v>
      </c>
      <c r="N401" s="67">
        <f t="shared" si="403"/>
        <v>1191.4226226</v>
      </c>
      <c r="O401" s="68">
        <v>0.2646</v>
      </c>
      <c r="P401" s="69">
        <f t="shared" ref="P401:R401" si="420">(H401-L401)/L401</f>
        <v>-0.0138888888888889</v>
      </c>
      <c r="Q401" s="69">
        <f t="shared" si="420"/>
        <v>0.0428026901895761</v>
      </c>
      <c r="R401" s="69">
        <f t="shared" si="420"/>
        <v>-0.0565118517332406</v>
      </c>
      <c r="S401" s="69">
        <f t="shared" si="405"/>
        <v>-0.0252</v>
      </c>
      <c r="T401" s="38"/>
    </row>
    <row r="402" s="34" customFormat="1" spans="1:20">
      <c r="A402" s="47">
        <v>401</v>
      </c>
      <c r="B402" s="51">
        <v>114286</v>
      </c>
      <c r="C402" s="52" t="s">
        <v>153</v>
      </c>
      <c r="D402" s="51" t="s">
        <v>138</v>
      </c>
      <c r="E402" s="48" t="s">
        <v>28</v>
      </c>
      <c r="F402" s="55">
        <v>7.9</v>
      </c>
      <c r="G402" s="47" t="s">
        <v>151</v>
      </c>
      <c r="H402" s="50">
        <v>59</v>
      </c>
      <c r="I402" s="50">
        <v>3654.36</v>
      </c>
      <c r="J402" s="64">
        <f t="shared" si="402"/>
        <v>1016.642952</v>
      </c>
      <c r="K402" s="65">
        <v>0.2782</v>
      </c>
      <c r="L402" s="66">
        <v>72</v>
      </c>
      <c r="M402" s="67">
        <v>4502.731</v>
      </c>
      <c r="N402" s="67">
        <f t="shared" si="403"/>
        <v>1191.4226226</v>
      </c>
      <c r="O402" s="68">
        <v>0.2646</v>
      </c>
      <c r="P402" s="69">
        <f t="shared" ref="P402:R402" si="421">(H402-L402)/L402</f>
        <v>-0.180555555555556</v>
      </c>
      <c r="Q402" s="69">
        <f t="shared" si="421"/>
        <v>-0.188412543409766</v>
      </c>
      <c r="R402" s="69">
        <f t="shared" si="421"/>
        <v>-0.146698297719565</v>
      </c>
      <c r="S402" s="69">
        <f t="shared" si="405"/>
        <v>0.0136</v>
      </c>
      <c r="T402" s="38"/>
    </row>
    <row r="403" s="34" customFormat="1" spans="1:20">
      <c r="A403" s="47">
        <v>402</v>
      </c>
      <c r="B403" s="51">
        <v>114286</v>
      </c>
      <c r="C403" s="52" t="s">
        <v>153</v>
      </c>
      <c r="D403" s="51" t="s">
        <v>138</v>
      </c>
      <c r="E403" s="48" t="s">
        <v>28</v>
      </c>
      <c r="F403" s="55">
        <v>7.16</v>
      </c>
      <c r="G403" s="47" t="s">
        <v>151</v>
      </c>
      <c r="H403" s="50">
        <v>70</v>
      </c>
      <c r="I403" s="50">
        <v>2246.89</v>
      </c>
      <c r="J403" s="64">
        <f t="shared" si="402"/>
        <v>569.361926</v>
      </c>
      <c r="K403" s="65">
        <v>0.2534</v>
      </c>
      <c r="L403" s="66">
        <v>72</v>
      </c>
      <c r="M403" s="67">
        <v>4502.731</v>
      </c>
      <c r="N403" s="67">
        <f t="shared" si="403"/>
        <v>1191.4226226</v>
      </c>
      <c r="O403" s="68">
        <v>0.2646</v>
      </c>
      <c r="P403" s="69">
        <f t="shared" ref="P403:R403" si="422">(H403-L403)/L403</f>
        <v>-0.0277777777777778</v>
      </c>
      <c r="Q403" s="69">
        <f t="shared" si="422"/>
        <v>-0.500993952336926</v>
      </c>
      <c r="R403" s="69">
        <f t="shared" si="422"/>
        <v>-0.522115901444358</v>
      </c>
      <c r="S403" s="69">
        <f t="shared" si="405"/>
        <v>-0.0112</v>
      </c>
      <c r="T403" s="38"/>
    </row>
    <row r="404" s="34" customFormat="1" spans="1:20">
      <c r="A404" s="47">
        <v>403</v>
      </c>
      <c r="B404" s="51">
        <v>114286</v>
      </c>
      <c r="C404" s="52" t="s">
        <v>153</v>
      </c>
      <c r="D404" s="51" t="s">
        <v>138</v>
      </c>
      <c r="E404" s="48" t="s">
        <v>28</v>
      </c>
      <c r="F404" s="55">
        <v>7.23</v>
      </c>
      <c r="G404" s="47" t="s">
        <v>151</v>
      </c>
      <c r="H404" s="50">
        <v>96</v>
      </c>
      <c r="I404" s="50">
        <v>4556.07</v>
      </c>
      <c r="J404" s="64">
        <f t="shared" si="402"/>
        <v>1617.40485</v>
      </c>
      <c r="K404" s="65">
        <v>0.355</v>
      </c>
      <c r="L404" s="66">
        <v>72</v>
      </c>
      <c r="M404" s="67">
        <v>4502.731</v>
      </c>
      <c r="N404" s="67">
        <f t="shared" si="403"/>
        <v>1191.4226226</v>
      </c>
      <c r="O404" s="68">
        <v>0.2646</v>
      </c>
      <c r="P404" s="69">
        <f t="shared" ref="P404:R404" si="423">(H404-L404)/L404</f>
        <v>0.333333333333333</v>
      </c>
      <c r="Q404" s="69">
        <f t="shared" si="423"/>
        <v>0.0118459219526994</v>
      </c>
      <c r="R404" s="69">
        <f t="shared" si="423"/>
        <v>0.357540824993229</v>
      </c>
      <c r="S404" s="69">
        <f t="shared" si="405"/>
        <v>0.0904</v>
      </c>
      <c r="T404" s="38"/>
    </row>
    <row r="405" s="34" customFormat="1" spans="1:20">
      <c r="A405" s="47">
        <v>404</v>
      </c>
      <c r="B405" s="51">
        <v>114286</v>
      </c>
      <c r="C405" s="52" t="s">
        <v>153</v>
      </c>
      <c r="D405" s="51" t="s">
        <v>138</v>
      </c>
      <c r="E405" s="48" t="s">
        <v>28</v>
      </c>
      <c r="F405" s="56">
        <v>7.3</v>
      </c>
      <c r="G405" s="47" t="s">
        <v>151</v>
      </c>
      <c r="H405" s="50">
        <v>77</v>
      </c>
      <c r="I405" s="50">
        <v>4966.07</v>
      </c>
      <c r="J405" s="64">
        <f t="shared" si="402"/>
        <v>1238.041251</v>
      </c>
      <c r="K405" s="65">
        <v>0.2493</v>
      </c>
      <c r="L405" s="66">
        <v>72</v>
      </c>
      <c r="M405" s="67">
        <v>4502.731</v>
      </c>
      <c r="N405" s="67">
        <f t="shared" si="403"/>
        <v>1191.4226226</v>
      </c>
      <c r="O405" s="68">
        <v>0.2646</v>
      </c>
      <c r="P405" s="69">
        <f t="shared" ref="P405:R405" si="424">(H405-L405)/L405</f>
        <v>0.0694444444444444</v>
      </c>
      <c r="Q405" s="69">
        <f t="shared" si="424"/>
        <v>0.102901772279979</v>
      </c>
      <c r="R405" s="69">
        <f t="shared" si="424"/>
        <v>0.0391285405495036</v>
      </c>
      <c r="S405" s="69">
        <f t="shared" si="405"/>
        <v>-0.0153</v>
      </c>
      <c r="T405" s="38"/>
    </row>
    <row r="406" s="34" customFormat="1" spans="1:20">
      <c r="A406" s="47">
        <v>405</v>
      </c>
      <c r="B406" s="51">
        <v>105267</v>
      </c>
      <c r="C406" s="52" t="s">
        <v>152</v>
      </c>
      <c r="D406" s="51" t="s">
        <v>138</v>
      </c>
      <c r="E406" s="48" t="s">
        <v>21</v>
      </c>
      <c r="F406" s="55">
        <v>7.12</v>
      </c>
      <c r="G406" s="47" t="s">
        <v>144</v>
      </c>
      <c r="H406" s="50">
        <v>155</v>
      </c>
      <c r="I406" s="50">
        <v>7381</v>
      </c>
      <c r="J406" s="64">
        <f t="shared" si="402"/>
        <v>2221.681</v>
      </c>
      <c r="K406" s="65">
        <v>0.301</v>
      </c>
      <c r="L406" s="66">
        <v>113.366666666667</v>
      </c>
      <c r="M406" s="67">
        <v>6580.17766666667</v>
      </c>
      <c r="N406" s="67">
        <f t="shared" si="403"/>
        <v>2210.939696</v>
      </c>
      <c r="O406" s="68">
        <v>0.336</v>
      </c>
      <c r="P406" s="69">
        <f t="shared" ref="P406:R406" si="425">(H406-L406)/L406</f>
        <v>0.36724492796236</v>
      </c>
      <c r="Q406" s="69">
        <f t="shared" si="425"/>
        <v>0.121702235699512</v>
      </c>
      <c r="R406" s="69">
        <f t="shared" si="425"/>
        <v>0.00485825281414584</v>
      </c>
      <c r="S406" s="69">
        <f t="shared" si="405"/>
        <v>-0.035</v>
      </c>
      <c r="T406" s="38"/>
    </row>
    <row r="407" s="34" customFormat="1" spans="1:21">
      <c r="A407" s="47">
        <v>406</v>
      </c>
      <c r="B407" s="51">
        <v>105267</v>
      </c>
      <c r="C407" s="52" t="s">
        <v>152</v>
      </c>
      <c r="D407" s="51" t="s">
        <v>138</v>
      </c>
      <c r="E407" s="48" t="s">
        <v>21</v>
      </c>
      <c r="F407" s="57">
        <v>7.19</v>
      </c>
      <c r="G407" s="47" t="s">
        <v>144</v>
      </c>
      <c r="H407" s="50">
        <v>144</v>
      </c>
      <c r="I407" s="50">
        <v>12069.33</v>
      </c>
      <c r="J407" s="64">
        <f t="shared" si="402"/>
        <v>2844.741081</v>
      </c>
      <c r="K407" s="65">
        <v>0.2357</v>
      </c>
      <c r="L407" s="66">
        <v>113.366666666667</v>
      </c>
      <c r="M407" s="67">
        <v>6580.17766666667</v>
      </c>
      <c r="N407" s="67">
        <f t="shared" si="403"/>
        <v>2210.939696</v>
      </c>
      <c r="O407" s="68">
        <v>0.336</v>
      </c>
      <c r="P407" s="69">
        <f t="shared" ref="P407:R407" si="426">(H407-L407)/L407</f>
        <v>0.270214642752128</v>
      </c>
      <c r="Q407" s="75">
        <f t="shared" si="426"/>
        <v>0.834195155723505</v>
      </c>
      <c r="R407" s="69">
        <f t="shared" si="426"/>
        <v>0.286666066083423</v>
      </c>
      <c r="S407" s="69">
        <f t="shared" si="405"/>
        <v>-0.1003</v>
      </c>
      <c r="T407" s="39">
        <v>0</v>
      </c>
      <c r="U407" s="76" t="s">
        <v>26</v>
      </c>
    </row>
    <row r="408" s="34" customFormat="1" spans="1:20">
      <c r="A408" s="47">
        <v>407</v>
      </c>
      <c r="B408" s="51">
        <v>105267</v>
      </c>
      <c r="C408" s="52" t="s">
        <v>152</v>
      </c>
      <c r="D408" s="51" t="s">
        <v>138</v>
      </c>
      <c r="E408" s="48" t="s">
        <v>21</v>
      </c>
      <c r="F408" s="55">
        <v>7.26</v>
      </c>
      <c r="G408" s="47" t="s">
        <v>144</v>
      </c>
      <c r="H408" s="50">
        <v>146</v>
      </c>
      <c r="I408" s="50">
        <v>7158.17</v>
      </c>
      <c r="J408" s="64">
        <f t="shared" si="402"/>
        <v>3287.031664</v>
      </c>
      <c r="K408" s="65">
        <v>0.4592</v>
      </c>
      <c r="L408" s="66">
        <v>113.366666666667</v>
      </c>
      <c r="M408" s="67">
        <v>6580.17766666667</v>
      </c>
      <c r="N408" s="67">
        <f t="shared" si="403"/>
        <v>2210.939696</v>
      </c>
      <c r="O408" s="68">
        <v>0.336</v>
      </c>
      <c r="P408" s="69">
        <f t="shared" ref="P408:R408" si="427">(H408-L408)/L408</f>
        <v>0.287856512790352</v>
      </c>
      <c r="Q408" s="69">
        <f t="shared" si="427"/>
        <v>0.0878384084158208</v>
      </c>
      <c r="R408" s="69">
        <f t="shared" si="427"/>
        <v>0.486712491501622</v>
      </c>
      <c r="S408" s="69">
        <f t="shared" si="405"/>
        <v>0.1232</v>
      </c>
      <c r="T408" s="38"/>
    </row>
    <row r="409" s="34" customFormat="1" spans="1:20">
      <c r="A409" s="47">
        <v>408</v>
      </c>
      <c r="B409" s="51">
        <v>116773</v>
      </c>
      <c r="C409" s="52" t="s">
        <v>154</v>
      </c>
      <c r="D409" s="51" t="s">
        <v>138</v>
      </c>
      <c r="E409" s="48" t="s">
        <v>28</v>
      </c>
      <c r="F409" s="55">
        <v>7.6</v>
      </c>
      <c r="G409" s="47" t="s">
        <v>144</v>
      </c>
      <c r="H409" s="50">
        <v>81</v>
      </c>
      <c r="I409" s="50">
        <v>2306.69</v>
      </c>
      <c r="J409" s="64">
        <f t="shared" si="402"/>
        <v>767.205094</v>
      </c>
      <c r="K409" s="65">
        <v>0.3326</v>
      </c>
      <c r="L409" s="66">
        <v>69.4666666666667</v>
      </c>
      <c r="M409" s="67">
        <v>2894.43866666667</v>
      </c>
      <c r="N409" s="67">
        <f t="shared" si="403"/>
        <v>831.572228933334</v>
      </c>
      <c r="O409" s="68">
        <v>0.2873</v>
      </c>
      <c r="P409" s="69">
        <f t="shared" ref="P409:R409" si="428">(H409-L409)/L409</f>
        <v>0.166026871401151</v>
      </c>
      <c r="Q409" s="69">
        <f t="shared" si="428"/>
        <v>-0.203061365036123</v>
      </c>
      <c r="R409" s="69">
        <f t="shared" si="428"/>
        <v>-0.0774041420501725</v>
      </c>
      <c r="S409" s="69">
        <f t="shared" si="405"/>
        <v>0.0453</v>
      </c>
      <c r="T409" s="38"/>
    </row>
    <row r="410" s="34" customFormat="1" spans="1:20">
      <c r="A410" s="47">
        <v>409</v>
      </c>
      <c r="B410" s="51">
        <v>116773</v>
      </c>
      <c r="C410" s="52" t="s">
        <v>154</v>
      </c>
      <c r="D410" s="51" t="s">
        <v>138</v>
      </c>
      <c r="E410" s="48" t="s">
        <v>28</v>
      </c>
      <c r="F410" s="55">
        <v>7.12</v>
      </c>
      <c r="G410" s="47" t="s">
        <v>144</v>
      </c>
      <c r="H410" s="50">
        <v>93</v>
      </c>
      <c r="I410" s="50">
        <v>3481.42</v>
      </c>
      <c r="J410" s="64">
        <f t="shared" si="402"/>
        <v>1008.915516</v>
      </c>
      <c r="K410" s="65">
        <v>0.2898</v>
      </c>
      <c r="L410" s="66">
        <v>69.4666666666667</v>
      </c>
      <c r="M410" s="67">
        <v>2894.43866666667</v>
      </c>
      <c r="N410" s="67">
        <f t="shared" si="403"/>
        <v>831.572228933334</v>
      </c>
      <c r="O410" s="68">
        <v>0.2873</v>
      </c>
      <c r="P410" s="69">
        <f t="shared" ref="P410:R410" si="429">(H410-L410)/L410</f>
        <v>0.338771593090211</v>
      </c>
      <c r="Q410" s="69">
        <f t="shared" si="429"/>
        <v>0.202796258940707</v>
      </c>
      <c r="R410" s="69">
        <f t="shared" si="429"/>
        <v>0.213262637803749</v>
      </c>
      <c r="S410" s="69">
        <f t="shared" si="405"/>
        <v>0.0025</v>
      </c>
      <c r="T410" s="38"/>
    </row>
    <row r="411" s="34" customFormat="1" spans="1:21">
      <c r="A411" s="47">
        <v>410</v>
      </c>
      <c r="B411" s="51">
        <v>116773</v>
      </c>
      <c r="C411" s="52" t="s">
        <v>154</v>
      </c>
      <c r="D411" s="51" t="s">
        <v>138</v>
      </c>
      <c r="E411" s="48" t="s">
        <v>28</v>
      </c>
      <c r="F411" s="57">
        <v>7.19</v>
      </c>
      <c r="G411" s="47" t="s">
        <v>144</v>
      </c>
      <c r="H411" s="50">
        <v>98</v>
      </c>
      <c r="I411" s="50">
        <v>6476.69</v>
      </c>
      <c r="J411" s="64">
        <f t="shared" si="402"/>
        <v>1801.815158</v>
      </c>
      <c r="K411" s="65">
        <v>0.2782</v>
      </c>
      <c r="L411" s="66">
        <v>69.4666666666667</v>
      </c>
      <c r="M411" s="67">
        <v>2894.43866666667</v>
      </c>
      <c r="N411" s="67">
        <f t="shared" si="403"/>
        <v>831.572228933334</v>
      </c>
      <c r="O411" s="68">
        <v>0.2873</v>
      </c>
      <c r="P411" s="69">
        <f t="shared" ref="P411:R411" si="430">(H411-L411)/L411</f>
        <v>0.410748560460652</v>
      </c>
      <c r="Q411" s="75">
        <f t="shared" si="430"/>
        <v>1.23763248970785</v>
      </c>
      <c r="R411" s="69">
        <f t="shared" si="430"/>
        <v>1.16675725247728</v>
      </c>
      <c r="S411" s="69">
        <f t="shared" si="405"/>
        <v>-0.0091</v>
      </c>
      <c r="T411" s="39">
        <v>0</v>
      </c>
      <c r="U411" s="76" t="s">
        <v>26</v>
      </c>
    </row>
    <row r="412" s="34" customFormat="1" spans="1:20">
      <c r="A412" s="47">
        <v>411</v>
      </c>
      <c r="B412" s="51">
        <v>116773</v>
      </c>
      <c r="C412" s="52" t="s">
        <v>154</v>
      </c>
      <c r="D412" s="51" t="s">
        <v>138</v>
      </c>
      <c r="E412" s="48" t="s">
        <v>28</v>
      </c>
      <c r="F412" s="55">
        <v>7.26</v>
      </c>
      <c r="G412" s="47" t="s">
        <v>144</v>
      </c>
      <c r="H412" s="50">
        <v>80</v>
      </c>
      <c r="I412" s="50">
        <v>2040.55</v>
      </c>
      <c r="J412" s="64">
        <f t="shared" si="402"/>
        <v>281.18779</v>
      </c>
      <c r="K412" s="65">
        <v>0.1378</v>
      </c>
      <c r="L412" s="66">
        <v>69.4666666666667</v>
      </c>
      <c r="M412" s="67">
        <v>2894.43866666667</v>
      </c>
      <c r="N412" s="67">
        <f t="shared" si="403"/>
        <v>831.572228933334</v>
      </c>
      <c r="O412" s="68">
        <v>0.2873</v>
      </c>
      <c r="P412" s="69">
        <f t="shared" ref="P412:R412" si="431">(H412-L412)/L412</f>
        <v>0.151631477927063</v>
      </c>
      <c r="Q412" s="69">
        <f t="shared" si="431"/>
        <v>-0.295010109041293</v>
      </c>
      <c r="R412" s="69">
        <f t="shared" si="431"/>
        <v>-0.661860052300349</v>
      </c>
      <c r="S412" s="69">
        <f t="shared" si="405"/>
        <v>-0.1495</v>
      </c>
      <c r="T412" s="38"/>
    </row>
    <row r="413" s="34" customFormat="1" spans="1:20">
      <c r="A413" s="47">
        <v>412</v>
      </c>
      <c r="B413" s="51">
        <v>116773</v>
      </c>
      <c r="C413" s="52" t="s">
        <v>154</v>
      </c>
      <c r="D413" s="51" t="s">
        <v>138</v>
      </c>
      <c r="E413" s="48" t="s">
        <v>28</v>
      </c>
      <c r="F413" s="55">
        <v>7.7</v>
      </c>
      <c r="G413" s="47" t="s">
        <v>144</v>
      </c>
      <c r="H413" s="50">
        <v>107</v>
      </c>
      <c r="I413" s="50">
        <v>2672.12</v>
      </c>
      <c r="J413" s="64">
        <f t="shared" si="402"/>
        <v>647.9891</v>
      </c>
      <c r="K413" s="65">
        <v>0.2425</v>
      </c>
      <c r="L413" s="66">
        <v>69.4666666666667</v>
      </c>
      <c r="M413" s="67">
        <v>2894.43866666667</v>
      </c>
      <c r="N413" s="67">
        <f t="shared" si="403"/>
        <v>831.572228933334</v>
      </c>
      <c r="O413" s="68">
        <v>0.2873</v>
      </c>
      <c r="P413" s="69">
        <f t="shared" ref="P413:R413" si="432">(H413-L413)/L413</f>
        <v>0.540307101727447</v>
      </c>
      <c r="Q413" s="69">
        <f t="shared" si="432"/>
        <v>-0.076808905722193</v>
      </c>
      <c r="R413" s="69">
        <f t="shared" si="432"/>
        <v>-0.220766305734883</v>
      </c>
      <c r="S413" s="69">
        <f t="shared" si="405"/>
        <v>-0.0448</v>
      </c>
      <c r="T413" s="38"/>
    </row>
    <row r="414" s="34" customFormat="1" spans="1:20">
      <c r="A414" s="47">
        <v>413</v>
      </c>
      <c r="B414" s="51">
        <v>116773</v>
      </c>
      <c r="C414" s="52" t="s">
        <v>154</v>
      </c>
      <c r="D414" s="51" t="s">
        <v>138</v>
      </c>
      <c r="E414" s="48" t="s">
        <v>28</v>
      </c>
      <c r="F414" s="55">
        <v>7.14</v>
      </c>
      <c r="G414" s="47" t="s">
        <v>144</v>
      </c>
      <c r="H414" s="50">
        <v>76</v>
      </c>
      <c r="I414" s="50">
        <v>2864.99</v>
      </c>
      <c r="J414" s="64">
        <f t="shared" si="402"/>
        <v>855.486014</v>
      </c>
      <c r="K414" s="65">
        <v>0.2986</v>
      </c>
      <c r="L414" s="66">
        <v>69.4666666666667</v>
      </c>
      <c r="M414" s="67">
        <v>2894.43866666667</v>
      </c>
      <c r="N414" s="67">
        <f t="shared" si="403"/>
        <v>831.572228933334</v>
      </c>
      <c r="O414" s="68">
        <v>0.2873</v>
      </c>
      <c r="P414" s="69">
        <f t="shared" ref="P414:R414" si="433">(H414-L414)/L414</f>
        <v>0.0940499040307097</v>
      </c>
      <c r="Q414" s="69">
        <f t="shared" si="433"/>
        <v>-0.0101742237642867</v>
      </c>
      <c r="R414" s="69">
        <f t="shared" si="433"/>
        <v>0.02875731564213</v>
      </c>
      <c r="S414" s="69">
        <f t="shared" si="405"/>
        <v>0.0113</v>
      </c>
      <c r="T414" s="38"/>
    </row>
    <row r="415" s="34" customFormat="1" spans="1:20">
      <c r="A415" s="47">
        <v>414</v>
      </c>
      <c r="B415" s="51">
        <v>116773</v>
      </c>
      <c r="C415" s="52" t="s">
        <v>154</v>
      </c>
      <c r="D415" s="51" t="s">
        <v>138</v>
      </c>
      <c r="E415" s="48" t="s">
        <v>28</v>
      </c>
      <c r="F415" s="55">
        <v>7.21</v>
      </c>
      <c r="G415" s="47" t="s">
        <v>144</v>
      </c>
      <c r="H415" s="50">
        <v>65</v>
      </c>
      <c r="I415" s="50">
        <v>2853.44</v>
      </c>
      <c r="J415" s="64">
        <f t="shared" si="402"/>
        <v>911.67408</v>
      </c>
      <c r="K415" s="65">
        <v>0.3195</v>
      </c>
      <c r="L415" s="66">
        <v>69.4666666666667</v>
      </c>
      <c r="M415" s="67">
        <v>2894.43866666667</v>
      </c>
      <c r="N415" s="67">
        <f t="shared" si="403"/>
        <v>831.572228933334</v>
      </c>
      <c r="O415" s="68">
        <v>0.2873</v>
      </c>
      <c r="P415" s="69">
        <f t="shared" ref="P415:R415" si="434">(H415-L415)/L415</f>
        <v>-0.0642994241842614</v>
      </c>
      <c r="Q415" s="69">
        <f t="shared" si="434"/>
        <v>-0.0141646348008077</v>
      </c>
      <c r="R415" s="69">
        <f t="shared" si="434"/>
        <v>0.0963257890050189</v>
      </c>
      <c r="S415" s="69">
        <f t="shared" si="405"/>
        <v>0.0322</v>
      </c>
      <c r="T415" s="38"/>
    </row>
    <row r="416" s="34" customFormat="1" spans="1:20">
      <c r="A416" s="47">
        <v>415</v>
      </c>
      <c r="B416" s="51">
        <v>116773</v>
      </c>
      <c r="C416" s="52" t="s">
        <v>154</v>
      </c>
      <c r="D416" s="51" t="s">
        <v>138</v>
      </c>
      <c r="E416" s="48" t="s">
        <v>28</v>
      </c>
      <c r="F416" s="55">
        <v>7.28</v>
      </c>
      <c r="G416" s="47" t="s">
        <v>144</v>
      </c>
      <c r="H416" s="50">
        <v>67</v>
      </c>
      <c r="I416" s="50">
        <v>2661.26</v>
      </c>
      <c r="J416" s="64">
        <f t="shared" si="402"/>
        <v>910.683172</v>
      </c>
      <c r="K416" s="65">
        <v>0.3422</v>
      </c>
      <c r="L416" s="66">
        <v>69.4666666666667</v>
      </c>
      <c r="M416" s="67">
        <v>2894.43866666667</v>
      </c>
      <c r="N416" s="67">
        <f t="shared" si="403"/>
        <v>831.572228933334</v>
      </c>
      <c r="O416" s="68">
        <v>0.2873</v>
      </c>
      <c r="P416" s="69">
        <f t="shared" ref="P416:R416" si="435">(H416-L416)/L416</f>
        <v>-0.0355086372360849</v>
      </c>
      <c r="Q416" s="69">
        <f t="shared" si="435"/>
        <v>-0.0805609285669218</v>
      </c>
      <c r="R416" s="69">
        <f t="shared" si="435"/>
        <v>0.0951341811500152</v>
      </c>
      <c r="S416" s="69">
        <f t="shared" si="405"/>
        <v>0.0549</v>
      </c>
      <c r="T416" s="38"/>
    </row>
    <row r="417" s="34" customFormat="1" spans="1:20">
      <c r="A417" s="47">
        <v>416</v>
      </c>
      <c r="B417" s="51">
        <v>117491</v>
      </c>
      <c r="C417" s="52" t="s">
        <v>155</v>
      </c>
      <c r="D417" s="51" t="s">
        <v>138</v>
      </c>
      <c r="E417" s="48" t="s">
        <v>24</v>
      </c>
      <c r="F417" s="55">
        <v>7.5</v>
      </c>
      <c r="G417" s="47" t="s">
        <v>156</v>
      </c>
      <c r="H417" s="50">
        <v>67</v>
      </c>
      <c r="I417" s="50">
        <v>5512.7</v>
      </c>
      <c r="J417" s="64">
        <f t="shared" si="402"/>
        <v>1428.89184</v>
      </c>
      <c r="K417" s="65">
        <v>0.2592</v>
      </c>
      <c r="L417" s="66">
        <v>72.3666666666667</v>
      </c>
      <c r="M417" s="67">
        <v>7829.447</v>
      </c>
      <c r="N417" s="67">
        <f t="shared" si="403"/>
        <v>1520.4786074</v>
      </c>
      <c r="O417" s="68">
        <v>0.1942</v>
      </c>
      <c r="P417" s="69">
        <f t="shared" ref="P417:R417" si="436">(H417-L417)/L417</f>
        <v>-0.0741593735605716</v>
      </c>
      <c r="Q417" s="69">
        <f t="shared" si="436"/>
        <v>-0.295901741208543</v>
      </c>
      <c r="R417" s="69">
        <f t="shared" si="436"/>
        <v>-0.0602354856913193</v>
      </c>
      <c r="S417" s="69">
        <f t="shared" si="405"/>
        <v>0.065</v>
      </c>
      <c r="T417" s="38"/>
    </row>
    <row r="418" s="34" customFormat="1" spans="1:20">
      <c r="A418" s="47">
        <v>417</v>
      </c>
      <c r="B418" s="51">
        <v>117491</v>
      </c>
      <c r="C418" s="52" t="s">
        <v>155</v>
      </c>
      <c r="D418" s="51" t="s">
        <v>138</v>
      </c>
      <c r="E418" s="48" t="s">
        <v>24</v>
      </c>
      <c r="F418" s="55">
        <v>7.12</v>
      </c>
      <c r="G418" s="47" t="s">
        <v>156</v>
      </c>
      <c r="H418" s="50">
        <v>92</v>
      </c>
      <c r="I418" s="50">
        <v>6929.37</v>
      </c>
      <c r="J418" s="64">
        <f t="shared" si="402"/>
        <v>2024.068977</v>
      </c>
      <c r="K418" s="65">
        <v>0.2921</v>
      </c>
      <c r="L418" s="66">
        <v>72.3666666666667</v>
      </c>
      <c r="M418" s="67">
        <v>7829.447</v>
      </c>
      <c r="N418" s="67">
        <f t="shared" si="403"/>
        <v>1520.4786074</v>
      </c>
      <c r="O418" s="68">
        <v>0.1942</v>
      </c>
      <c r="P418" s="69">
        <f t="shared" ref="P418:R418" si="437">(H418-L418)/L418</f>
        <v>0.271303546752648</v>
      </c>
      <c r="Q418" s="69">
        <f t="shared" si="437"/>
        <v>-0.114960481883331</v>
      </c>
      <c r="R418" s="69">
        <f t="shared" si="437"/>
        <v>0.331205166024094</v>
      </c>
      <c r="S418" s="69">
        <f t="shared" si="405"/>
        <v>0.0979</v>
      </c>
      <c r="T418" s="38"/>
    </row>
    <row r="419" s="34" customFormat="1" spans="1:21">
      <c r="A419" s="47">
        <v>418</v>
      </c>
      <c r="B419" s="51">
        <v>117491</v>
      </c>
      <c r="C419" s="52" t="s">
        <v>155</v>
      </c>
      <c r="D419" s="51" t="s">
        <v>138</v>
      </c>
      <c r="E419" s="48" t="s">
        <v>24</v>
      </c>
      <c r="F419" s="57">
        <v>7.19</v>
      </c>
      <c r="G419" s="47" t="s">
        <v>156</v>
      </c>
      <c r="H419" s="50">
        <v>103</v>
      </c>
      <c r="I419" s="50">
        <v>12253.42</v>
      </c>
      <c r="J419" s="64">
        <f t="shared" si="402"/>
        <v>2165.179314</v>
      </c>
      <c r="K419" s="65">
        <v>0.1767</v>
      </c>
      <c r="L419" s="66">
        <v>72.3666666666667</v>
      </c>
      <c r="M419" s="67">
        <v>7829.447</v>
      </c>
      <c r="N419" s="67">
        <f t="shared" si="403"/>
        <v>1520.4786074</v>
      </c>
      <c r="O419" s="68">
        <v>0.1942</v>
      </c>
      <c r="P419" s="69">
        <f t="shared" ref="P419:R419" si="438">(H419-L419)/L419</f>
        <v>0.423307231690465</v>
      </c>
      <c r="Q419" s="75">
        <f t="shared" si="438"/>
        <v>0.565042844022062</v>
      </c>
      <c r="R419" s="69">
        <f t="shared" si="438"/>
        <v>0.424011691754368</v>
      </c>
      <c r="S419" s="69">
        <f t="shared" si="405"/>
        <v>-0.0175</v>
      </c>
      <c r="T419" s="39">
        <v>0</v>
      </c>
      <c r="U419" s="76" t="s">
        <v>26</v>
      </c>
    </row>
    <row r="420" s="34" customFormat="1" spans="1:20">
      <c r="A420" s="47">
        <v>419</v>
      </c>
      <c r="B420" s="51">
        <v>117491</v>
      </c>
      <c r="C420" s="52" t="s">
        <v>155</v>
      </c>
      <c r="D420" s="51" t="s">
        <v>138</v>
      </c>
      <c r="E420" s="48" t="s">
        <v>24</v>
      </c>
      <c r="F420" s="55">
        <v>7.26</v>
      </c>
      <c r="G420" s="47" t="s">
        <v>156</v>
      </c>
      <c r="H420" s="50">
        <v>109</v>
      </c>
      <c r="I420" s="50">
        <v>9695.82</v>
      </c>
      <c r="J420" s="64">
        <f t="shared" si="402"/>
        <v>1933.346508</v>
      </c>
      <c r="K420" s="65">
        <v>0.1994</v>
      </c>
      <c r="L420" s="66">
        <v>72.3666666666667</v>
      </c>
      <c r="M420" s="67">
        <v>7829.447</v>
      </c>
      <c r="N420" s="67">
        <f t="shared" si="403"/>
        <v>1520.4786074</v>
      </c>
      <c r="O420" s="68">
        <v>0.1942</v>
      </c>
      <c r="P420" s="69">
        <f t="shared" ref="P420:R420" si="439">(H420-L420)/L420</f>
        <v>0.506218332565637</v>
      </c>
      <c r="Q420" s="75">
        <f t="shared" si="439"/>
        <v>0.238378649220053</v>
      </c>
      <c r="R420" s="69">
        <f t="shared" si="439"/>
        <v>0.271538118715132</v>
      </c>
      <c r="S420" s="69">
        <f t="shared" si="405"/>
        <v>0.00520000000000001</v>
      </c>
      <c r="T420" s="39">
        <f>(J420-N420)*0.1</f>
        <v>41.28679006</v>
      </c>
    </row>
    <row r="421" s="34" customFormat="1" spans="1:20">
      <c r="A421" s="47">
        <v>420</v>
      </c>
      <c r="B421" s="51">
        <v>117491</v>
      </c>
      <c r="C421" s="52" t="s">
        <v>155</v>
      </c>
      <c r="D421" s="51" t="s">
        <v>138</v>
      </c>
      <c r="E421" s="48" t="s">
        <v>24</v>
      </c>
      <c r="F421" s="55">
        <v>7.1</v>
      </c>
      <c r="G421" s="47" t="s">
        <v>156</v>
      </c>
      <c r="H421" s="50">
        <v>70</v>
      </c>
      <c r="I421" s="50">
        <v>6090.95</v>
      </c>
      <c r="J421" s="64">
        <f t="shared" si="402"/>
        <v>1365.59099</v>
      </c>
      <c r="K421" s="65">
        <v>0.2242</v>
      </c>
      <c r="L421" s="66">
        <v>72.3666666666667</v>
      </c>
      <c r="M421" s="67">
        <v>7829.447</v>
      </c>
      <c r="N421" s="67">
        <f t="shared" si="403"/>
        <v>1520.4786074</v>
      </c>
      <c r="O421" s="68">
        <v>0.1942</v>
      </c>
      <c r="P421" s="69">
        <f t="shared" ref="P421:R421" si="440">(H421-L421)/L421</f>
        <v>-0.0327038231229853</v>
      </c>
      <c r="Q421" s="69">
        <f t="shared" si="440"/>
        <v>-0.222045950371719</v>
      </c>
      <c r="R421" s="69">
        <f t="shared" si="440"/>
        <v>-0.101867672880223</v>
      </c>
      <c r="S421" s="69">
        <f t="shared" si="405"/>
        <v>0.03</v>
      </c>
      <c r="T421" s="38"/>
    </row>
    <row r="422" s="34" customFormat="1" spans="1:20">
      <c r="A422" s="47">
        <v>421</v>
      </c>
      <c r="B422" s="51">
        <v>117491</v>
      </c>
      <c r="C422" s="52" t="s">
        <v>155</v>
      </c>
      <c r="D422" s="51" t="s">
        <v>138</v>
      </c>
      <c r="E422" s="48" t="s">
        <v>24</v>
      </c>
      <c r="F422" s="55">
        <v>7.8</v>
      </c>
      <c r="G422" s="47" t="s">
        <v>156</v>
      </c>
      <c r="H422" s="50">
        <v>86</v>
      </c>
      <c r="I422" s="50">
        <v>7005.11</v>
      </c>
      <c r="J422" s="64">
        <f t="shared" si="402"/>
        <v>1547.428799</v>
      </c>
      <c r="K422" s="65">
        <v>0.2209</v>
      </c>
      <c r="L422" s="66">
        <v>72.3666666666667</v>
      </c>
      <c r="M422" s="67">
        <v>7829.447</v>
      </c>
      <c r="N422" s="67">
        <f t="shared" si="403"/>
        <v>1520.4786074</v>
      </c>
      <c r="O422" s="68">
        <v>0.1942</v>
      </c>
      <c r="P422" s="69">
        <f t="shared" ref="P422:R422" si="441">(H422-L422)/L422</f>
        <v>0.188392445877475</v>
      </c>
      <c r="Q422" s="69">
        <f t="shared" si="441"/>
        <v>-0.105286746305327</v>
      </c>
      <c r="R422" s="69">
        <f t="shared" si="441"/>
        <v>0.0177248081418812</v>
      </c>
      <c r="S422" s="69">
        <f t="shared" si="405"/>
        <v>0.0267</v>
      </c>
      <c r="T422" s="38"/>
    </row>
    <row r="423" s="34" customFormat="1" spans="1:20">
      <c r="A423" s="47">
        <v>422</v>
      </c>
      <c r="B423" s="51">
        <v>117491</v>
      </c>
      <c r="C423" s="52" t="s">
        <v>155</v>
      </c>
      <c r="D423" s="51" t="s">
        <v>138</v>
      </c>
      <c r="E423" s="48" t="s">
        <v>24</v>
      </c>
      <c r="F423" s="55">
        <v>7.15</v>
      </c>
      <c r="G423" s="47" t="s">
        <v>156</v>
      </c>
      <c r="H423" s="50">
        <v>60</v>
      </c>
      <c r="I423" s="50">
        <v>4460.89</v>
      </c>
      <c r="J423" s="64">
        <f t="shared" si="402"/>
        <v>1049.647417</v>
      </c>
      <c r="K423" s="65">
        <v>0.2353</v>
      </c>
      <c r="L423" s="66">
        <v>72.3666666666667</v>
      </c>
      <c r="M423" s="67">
        <v>7829.447</v>
      </c>
      <c r="N423" s="67">
        <f t="shared" si="403"/>
        <v>1520.4786074</v>
      </c>
      <c r="O423" s="68">
        <v>0.1942</v>
      </c>
      <c r="P423" s="69">
        <f t="shared" ref="P423:R423" si="442">(H423-L423)/L423</f>
        <v>-0.170888991248273</v>
      </c>
      <c r="Q423" s="69">
        <f t="shared" si="442"/>
        <v>-0.430242008152044</v>
      </c>
      <c r="R423" s="69">
        <f t="shared" si="442"/>
        <v>-0.309659858487003</v>
      </c>
      <c r="S423" s="69">
        <f t="shared" si="405"/>
        <v>0.0411</v>
      </c>
      <c r="T423" s="38"/>
    </row>
    <row r="424" s="34" customFormat="1" spans="1:21">
      <c r="A424" s="47">
        <v>423</v>
      </c>
      <c r="B424" s="51">
        <v>117491</v>
      </c>
      <c r="C424" s="52" t="s">
        <v>155</v>
      </c>
      <c r="D424" s="51" t="s">
        <v>138</v>
      </c>
      <c r="E424" s="48" t="s">
        <v>24</v>
      </c>
      <c r="F424" s="57">
        <v>7.22</v>
      </c>
      <c r="G424" s="47" t="s">
        <v>156</v>
      </c>
      <c r="H424" s="50">
        <v>111</v>
      </c>
      <c r="I424" s="50">
        <v>15983.32</v>
      </c>
      <c r="J424" s="64">
        <f t="shared" si="402"/>
        <v>2875.399268</v>
      </c>
      <c r="K424" s="65">
        <v>0.1799</v>
      </c>
      <c r="L424" s="66">
        <v>72.3666666666667</v>
      </c>
      <c r="M424" s="67">
        <v>7829.447</v>
      </c>
      <c r="N424" s="67">
        <f t="shared" si="403"/>
        <v>1520.4786074</v>
      </c>
      <c r="O424" s="68">
        <v>0.1942</v>
      </c>
      <c r="P424" s="69">
        <f t="shared" ref="P424:R424" si="443">(H424-L424)/L424</f>
        <v>0.533855366190695</v>
      </c>
      <c r="Q424" s="75">
        <f t="shared" si="443"/>
        <v>1.04143664297108</v>
      </c>
      <c r="R424" s="69">
        <f t="shared" si="443"/>
        <v>0.891114583267237</v>
      </c>
      <c r="S424" s="69">
        <f t="shared" si="405"/>
        <v>-0.0143</v>
      </c>
      <c r="T424" s="39">
        <v>0</v>
      </c>
      <c r="U424" s="76" t="s">
        <v>26</v>
      </c>
    </row>
    <row r="425" s="34" customFormat="1" spans="1:20">
      <c r="A425" s="47">
        <v>424</v>
      </c>
      <c r="B425" s="51">
        <v>117491</v>
      </c>
      <c r="C425" s="52" t="s">
        <v>155</v>
      </c>
      <c r="D425" s="51" t="s">
        <v>138</v>
      </c>
      <c r="E425" s="48" t="s">
        <v>24</v>
      </c>
      <c r="F425" s="55">
        <v>7.29</v>
      </c>
      <c r="G425" s="47" t="s">
        <v>156</v>
      </c>
      <c r="H425" s="50">
        <v>93</v>
      </c>
      <c r="I425" s="50">
        <v>9919.55</v>
      </c>
      <c r="J425" s="64">
        <f t="shared" si="402"/>
        <v>2042.435345</v>
      </c>
      <c r="K425" s="65">
        <v>0.2059</v>
      </c>
      <c r="L425" s="66">
        <v>72.3666666666667</v>
      </c>
      <c r="M425" s="67">
        <v>7829.447</v>
      </c>
      <c r="N425" s="67">
        <f t="shared" si="403"/>
        <v>1520.4786074</v>
      </c>
      <c r="O425" s="68">
        <v>0.1942</v>
      </c>
      <c r="P425" s="69">
        <f t="shared" ref="P425:R425" si="444">(H425-L425)/L425</f>
        <v>0.285122063565177</v>
      </c>
      <c r="Q425" s="75">
        <f t="shared" si="444"/>
        <v>0.266954102888748</v>
      </c>
      <c r="R425" s="69">
        <f t="shared" si="444"/>
        <v>0.343284499406762</v>
      </c>
      <c r="S425" s="69">
        <f t="shared" si="405"/>
        <v>0.0117</v>
      </c>
      <c r="T425" s="39">
        <f>(J425-N425)*0.1</f>
        <v>52.19567376</v>
      </c>
    </row>
    <row r="426" s="34" customFormat="1" spans="1:20">
      <c r="A426" s="47">
        <v>425</v>
      </c>
      <c r="B426" s="51">
        <v>118151</v>
      </c>
      <c r="C426" s="52" t="s">
        <v>157</v>
      </c>
      <c r="D426" s="51" t="s">
        <v>138</v>
      </c>
      <c r="E426" s="48" t="s">
        <v>28</v>
      </c>
      <c r="F426" s="55">
        <v>7.5</v>
      </c>
      <c r="G426" s="47" t="s">
        <v>144</v>
      </c>
      <c r="H426" s="50">
        <v>100</v>
      </c>
      <c r="I426" s="50">
        <v>2351.82</v>
      </c>
      <c r="J426" s="64">
        <f t="shared" si="402"/>
        <v>503.054298</v>
      </c>
      <c r="K426" s="65">
        <v>0.2139</v>
      </c>
      <c r="L426" s="66">
        <v>65.3</v>
      </c>
      <c r="M426" s="67">
        <v>2409.98</v>
      </c>
      <c r="N426" s="67">
        <f t="shared" si="403"/>
        <v>517.663704</v>
      </c>
      <c r="O426" s="68">
        <v>0.2148</v>
      </c>
      <c r="P426" s="69">
        <f t="shared" ref="P426:R426" si="445">(H426-L426)/L426</f>
        <v>0.531393568147014</v>
      </c>
      <c r="Q426" s="69">
        <f t="shared" si="445"/>
        <v>-0.0241329803566834</v>
      </c>
      <c r="R426" s="69">
        <f t="shared" si="445"/>
        <v>-0.0282218086512781</v>
      </c>
      <c r="S426" s="69">
        <f t="shared" si="405"/>
        <v>-0.000899999999999984</v>
      </c>
      <c r="T426" s="38"/>
    </row>
    <row r="427" s="34" customFormat="1" spans="1:20">
      <c r="A427" s="47">
        <v>426</v>
      </c>
      <c r="B427" s="51">
        <v>118151</v>
      </c>
      <c r="C427" s="52" t="s">
        <v>157</v>
      </c>
      <c r="D427" s="51" t="s">
        <v>138</v>
      </c>
      <c r="E427" s="48" t="s">
        <v>28</v>
      </c>
      <c r="F427" s="55">
        <v>7.12</v>
      </c>
      <c r="G427" s="47" t="s">
        <v>144</v>
      </c>
      <c r="H427" s="50">
        <v>101</v>
      </c>
      <c r="I427" s="50">
        <v>3142.49</v>
      </c>
      <c r="J427" s="64">
        <f t="shared" si="402"/>
        <v>708.317246</v>
      </c>
      <c r="K427" s="65">
        <v>0.2254</v>
      </c>
      <c r="L427" s="66">
        <v>65.3</v>
      </c>
      <c r="M427" s="67">
        <v>2409.98</v>
      </c>
      <c r="N427" s="67">
        <f t="shared" si="403"/>
        <v>517.663704</v>
      </c>
      <c r="O427" s="68">
        <v>0.2148</v>
      </c>
      <c r="P427" s="69">
        <f t="shared" ref="P427:R427" si="446">(H427-L427)/L427</f>
        <v>0.546707503828484</v>
      </c>
      <c r="Q427" s="69">
        <f t="shared" si="446"/>
        <v>0.303948580486145</v>
      </c>
      <c r="R427" s="69">
        <f t="shared" si="446"/>
        <v>0.368296136133972</v>
      </c>
      <c r="S427" s="69">
        <f t="shared" si="405"/>
        <v>0.0106</v>
      </c>
      <c r="T427" s="38"/>
    </row>
    <row r="428" s="34" customFormat="1" spans="1:21">
      <c r="A428" s="47">
        <v>427</v>
      </c>
      <c r="B428" s="51">
        <v>118151</v>
      </c>
      <c r="C428" s="52" t="s">
        <v>157</v>
      </c>
      <c r="D428" s="51" t="s">
        <v>138</v>
      </c>
      <c r="E428" s="48" t="s">
        <v>28</v>
      </c>
      <c r="F428" s="57">
        <v>7.19</v>
      </c>
      <c r="G428" s="47" t="s">
        <v>144</v>
      </c>
      <c r="H428" s="50">
        <v>114</v>
      </c>
      <c r="I428" s="50">
        <v>5595.47</v>
      </c>
      <c r="J428" s="64">
        <f t="shared" si="402"/>
        <v>1029.56648</v>
      </c>
      <c r="K428" s="65">
        <v>0.184</v>
      </c>
      <c r="L428" s="66">
        <v>65.3</v>
      </c>
      <c r="M428" s="67">
        <v>2409.98</v>
      </c>
      <c r="N428" s="67">
        <f t="shared" si="403"/>
        <v>517.663704</v>
      </c>
      <c r="O428" s="68">
        <v>0.2148</v>
      </c>
      <c r="P428" s="69">
        <f t="shared" ref="P428:R428" si="447">(H428-L428)/L428</f>
        <v>0.745788667687596</v>
      </c>
      <c r="Q428" s="75">
        <f t="shared" si="447"/>
        <v>1.3217910522079</v>
      </c>
      <c r="R428" s="69">
        <f t="shared" si="447"/>
        <v>0.988871292394106</v>
      </c>
      <c r="S428" s="69">
        <f t="shared" si="405"/>
        <v>-0.0308</v>
      </c>
      <c r="T428" s="39">
        <v>0</v>
      </c>
      <c r="U428" s="76" t="s">
        <v>26</v>
      </c>
    </row>
    <row r="429" s="34" customFormat="1" spans="1:20">
      <c r="A429" s="47">
        <v>428</v>
      </c>
      <c r="B429" s="51">
        <v>118151</v>
      </c>
      <c r="C429" s="52" t="s">
        <v>157</v>
      </c>
      <c r="D429" s="51" t="s">
        <v>138</v>
      </c>
      <c r="E429" s="48" t="s">
        <v>28</v>
      </c>
      <c r="F429" s="55">
        <v>7.26</v>
      </c>
      <c r="G429" s="47" t="s">
        <v>144</v>
      </c>
      <c r="H429" s="50">
        <v>117</v>
      </c>
      <c r="I429" s="50">
        <v>2666.47</v>
      </c>
      <c r="J429" s="64">
        <f t="shared" si="402"/>
        <v>696.481964</v>
      </c>
      <c r="K429" s="65">
        <v>0.2612</v>
      </c>
      <c r="L429" s="66">
        <v>65.3</v>
      </c>
      <c r="M429" s="67">
        <v>2409.98</v>
      </c>
      <c r="N429" s="67">
        <f t="shared" si="403"/>
        <v>517.663704</v>
      </c>
      <c r="O429" s="68">
        <v>0.2148</v>
      </c>
      <c r="P429" s="69">
        <f t="shared" ref="P429:R429" si="448">(H429-L429)/L429</f>
        <v>0.791730474732006</v>
      </c>
      <c r="Q429" s="69">
        <f t="shared" si="448"/>
        <v>0.106428269114266</v>
      </c>
      <c r="R429" s="69">
        <f t="shared" si="448"/>
        <v>0.345433258345654</v>
      </c>
      <c r="S429" s="69">
        <f t="shared" si="405"/>
        <v>0.0464</v>
      </c>
      <c r="T429" s="38"/>
    </row>
    <row r="430" s="34" customFormat="1" spans="1:20">
      <c r="A430" s="47">
        <v>429</v>
      </c>
      <c r="B430" s="51">
        <v>118151</v>
      </c>
      <c r="C430" s="52" t="s">
        <v>157</v>
      </c>
      <c r="D430" s="51" t="s">
        <v>138</v>
      </c>
      <c r="E430" s="48" t="s">
        <v>28</v>
      </c>
      <c r="F430" s="55">
        <v>7.1</v>
      </c>
      <c r="G430" s="47" t="s">
        <v>144</v>
      </c>
      <c r="H430" s="50">
        <v>76</v>
      </c>
      <c r="I430" s="50">
        <v>2935.48</v>
      </c>
      <c r="J430" s="64">
        <f t="shared" si="402"/>
        <v>820.46666</v>
      </c>
      <c r="K430" s="65">
        <v>0.2795</v>
      </c>
      <c r="L430" s="66">
        <v>65.3</v>
      </c>
      <c r="M430" s="67">
        <v>2409.98</v>
      </c>
      <c r="N430" s="67">
        <f t="shared" si="403"/>
        <v>517.663704</v>
      </c>
      <c r="O430" s="68">
        <v>0.2148</v>
      </c>
      <c r="P430" s="69">
        <f t="shared" ref="P430:R430" si="449">(H430-L430)/L430</f>
        <v>0.163859111791731</v>
      </c>
      <c r="Q430" s="69">
        <f t="shared" si="449"/>
        <v>0.218051602087984</v>
      </c>
      <c r="R430" s="69">
        <f t="shared" si="449"/>
        <v>0.584941446850985</v>
      </c>
      <c r="S430" s="69">
        <f t="shared" si="405"/>
        <v>0.0647</v>
      </c>
      <c r="T430" s="38"/>
    </row>
    <row r="431" s="34" customFormat="1" spans="1:20">
      <c r="A431" s="47">
        <v>430</v>
      </c>
      <c r="B431" s="51">
        <v>118151</v>
      </c>
      <c r="C431" s="52" t="s">
        <v>157</v>
      </c>
      <c r="D431" s="51" t="s">
        <v>138</v>
      </c>
      <c r="E431" s="48" t="s">
        <v>28</v>
      </c>
      <c r="F431" s="55">
        <v>7.8</v>
      </c>
      <c r="G431" s="47" t="s">
        <v>144</v>
      </c>
      <c r="H431" s="50">
        <v>59</v>
      </c>
      <c r="I431" s="50">
        <v>3785.77</v>
      </c>
      <c r="J431" s="64">
        <f t="shared" si="402"/>
        <v>527.357761</v>
      </c>
      <c r="K431" s="65">
        <v>0.1393</v>
      </c>
      <c r="L431" s="66">
        <v>65.3</v>
      </c>
      <c r="M431" s="67">
        <v>2409.98</v>
      </c>
      <c r="N431" s="67">
        <f t="shared" si="403"/>
        <v>517.663704</v>
      </c>
      <c r="O431" s="68">
        <v>0.2148</v>
      </c>
      <c r="P431" s="69">
        <f t="shared" ref="P431:R431" si="450">(H431-L431)/L431</f>
        <v>-0.0964777947932618</v>
      </c>
      <c r="Q431" s="69">
        <f t="shared" si="450"/>
        <v>0.57087195744363</v>
      </c>
      <c r="R431" s="69">
        <f t="shared" si="450"/>
        <v>0.018726553407345</v>
      </c>
      <c r="S431" s="69">
        <f t="shared" si="405"/>
        <v>-0.0755</v>
      </c>
      <c r="T431" s="38"/>
    </row>
    <row r="432" s="34" customFormat="1" spans="1:20">
      <c r="A432" s="47">
        <v>431</v>
      </c>
      <c r="B432" s="51">
        <v>118151</v>
      </c>
      <c r="C432" s="52" t="s">
        <v>157</v>
      </c>
      <c r="D432" s="51" t="s">
        <v>138</v>
      </c>
      <c r="E432" s="48" t="s">
        <v>28</v>
      </c>
      <c r="F432" s="55">
        <v>7.15</v>
      </c>
      <c r="G432" s="47" t="s">
        <v>144</v>
      </c>
      <c r="H432" s="50">
        <v>72</v>
      </c>
      <c r="I432" s="50">
        <v>2270.89</v>
      </c>
      <c r="J432" s="64">
        <f t="shared" si="402"/>
        <v>506.40847</v>
      </c>
      <c r="K432" s="65">
        <v>0.223</v>
      </c>
      <c r="L432" s="66">
        <v>65.3</v>
      </c>
      <c r="M432" s="67">
        <v>2409.98</v>
      </c>
      <c r="N432" s="67">
        <f t="shared" si="403"/>
        <v>517.663704</v>
      </c>
      <c r="O432" s="68">
        <v>0.2148</v>
      </c>
      <c r="P432" s="69">
        <f t="shared" ref="P432:R432" si="451">(H432-L432)/L432</f>
        <v>0.10260336906585</v>
      </c>
      <c r="Q432" s="69">
        <f t="shared" si="451"/>
        <v>-0.0577141719018416</v>
      </c>
      <c r="R432" s="69">
        <f t="shared" si="451"/>
        <v>-0.0217423665461389</v>
      </c>
      <c r="S432" s="69">
        <f t="shared" si="405"/>
        <v>0.00820000000000001</v>
      </c>
      <c r="T432" s="38"/>
    </row>
    <row r="433" s="34" customFormat="1" spans="1:21">
      <c r="A433" s="47">
        <v>432</v>
      </c>
      <c r="B433" s="51">
        <v>118151</v>
      </c>
      <c r="C433" s="52" t="s">
        <v>157</v>
      </c>
      <c r="D433" s="51" t="s">
        <v>138</v>
      </c>
      <c r="E433" s="48" t="s">
        <v>28</v>
      </c>
      <c r="F433" s="57">
        <v>7.22</v>
      </c>
      <c r="G433" s="47" t="s">
        <v>144</v>
      </c>
      <c r="H433" s="50">
        <v>99</v>
      </c>
      <c r="I433" s="50">
        <v>3483</v>
      </c>
      <c r="J433" s="64">
        <f t="shared" si="402"/>
        <v>591.0651</v>
      </c>
      <c r="K433" s="65">
        <v>0.1697</v>
      </c>
      <c r="L433" s="66">
        <v>65.3</v>
      </c>
      <c r="M433" s="67">
        <v>2409.98</v>
      </c>
      <c r="N433" s="67">
        <f t="shared" si="403"/>
        <v>517.663704</v>
      </c>
      <c r="O433" s="68">
        <v>0.2148</v>
      </c>
      <c r="P433" s="69">
        <f t="shared" ref="P433:R433" si="452">(H433-L433)/L433</f>
        <v>0.516079632465544</v>
      </c>
      <c r="Q433" s="75">
        <f t="shared" si="452"/>
        <v>0.445240209462319</v>
      </c>
      <c r="R433" s="69">
        <f t="shared" si="452"/>
        <v>0.141793591926236</v>
      </c>
      <c r="S433" s="69">
        <f t="shared" si="405"/>
        <v>-0.0451</v>
      </c>
      <c r="T433" s="39">
        <v>0</v>
      </c>
      <c r="U433" s="76" t="s">
        <v>26</v>
      </c>
    </row>
    <row r="434" s="34" customFormat="1" spans="1:20">
      <c r="A434" s="47">
        <v>433</v>
      </c>
      <c r="B434" s="51">
        <v>118151</v>
      </c>
      <c r="C434" s="52" t="s">
        <v>157</v>
      </c>
      <c r="D434" s="51" t="s">
        <v>138</v>
      </c>
      <c r="E434" s="48" t="s">
        <v>28</v>
      </c>
      <c r="F434" s="55">
        <v>7.29</v>
      </c>
      <c r="G434" s="47" t="s">
        <v>144</v>
      </c>
      <c r="H434" s="50">
        <v>83</v>
      </c>
      <c r="I434" s="50">
        <v>2704.97</v>
      </c>
      <c r="J434" s="64">
        <f t="shared" si="402"/>
        <v>814.19597</v>
      </c>
      <c r="K434" s="65">
        <v>0.301</v>
      </c>
      <c r="L434" s="66">
        <v>65.3</v>
      </c>
      <c r="M434" s="67">
        <v>2409.98</v>
      </c>
      <c r="N434" s="67">
        <f t="shared" si="403"/>
        <v>517.663704</v>
      </c>
      <c r="O434" s="68">
        <v>0.2148</v>
      </c>
      <c r="P434" s="69">
        <f t="shared" ref="P434:R434" si="453">(H434-L434)/L434</f>
        <v>0.271056661562022</v>
      </c>
      <c r="Q434" s="69">
        <f t="shared" si="453"/>
        <v>0.122403505423281</v>
      </c>
      <c r="R434" s="69">
        <f t="shared" si="453"/>
        <v>0.572828003409719</v>
      </c>
      <c r="S434" s="69">
        <f t="shared" si="405"/>
        <v>0.0862</v>
      </c>
      <c r="T434" s="38"/>
    </row>
    <row r="435" s="34" customFormat="1" spans="1:20">
      <c r="A435" s="47">
        <v>434</v>
      </c>
      <c r="B435" s="77">
        <v>108656</v>
      </c>
      <c r="C435" s="79" t="s">
        <v>158</v>
      </c>
      <c r="D435" s="14" t="s">
        <v>159</v>
      </c>
      <c r="E435" s="48" t="s">
        <v>21</v>
      </c>
      <c r="F435" s="47">
        <v>7.6</v>
      </c>
      <c r="G435" s="47" t="s">
        <v>156</v>
      </c>
      <c r="H435" s="50">
        <v>67</v>
      </c>
      <c r="I435" s="50">
        <v>5964.19</v>
      </c>
      <c r="J435" s="64">
        <f t="shared" si="402"/>
        <v>1361.028158</v>
      </c>
      <c r="K435" s="65">
        <v>0.2282</v>
      </c>
      <c r="L435" s="91">
        <v>48</v>
      </c>
      <c r="M435" s="91">
        <v>4815.18</v>
      </c>
      <c r="N435" s="67">
        <f t="shared" si="403"/>
        <v>1187.904906</v>
      </c>
      <c r="O435" s="68">
        <v>0.2467</v>
      </c>
      <c r="P435" s="69">
        <f t="shared" ref="P435:R435" si="454">(H435-L435)/L435</f>
        <v>0.395833333333333</v>
      </c>
      <c r="Q435" s="69">
        <f t="shared" si="454"/>
        <v>0.238622439867253</v>
      </c>
      <c r="R435" s="69">
        <f t="shared" si="454"/>
        <v>0.145738308786815</v>
      </c>
      <c r="S435" s="69">
        <f t="shared" si="405"/>
        <v>-0.0185</v>
      </c>
      <c r="T435" s="38"/>
    </row>
    <row r="436" s="34" customFormat="1" spans="1:20">
      <c r="A436" s="47">
        <v>435</v>
      </c>
      <c r="B436" s="77">
        <v>108656</v>
      </c>
      <c r="C436" s="79" t="s">
        <v>158</v>
      </c>
      <c r="D436" s="14" t="s">
        <v>159</v>
      </c>
      <c r="E436" s="48" t="s">
        <v>21</v>
      </c>
      <c r="F436" s="47">
        <v>7.13</v>
      </c>
      <c r="G436" s="47" t="s">
        <v>156</v>
      </c>
      <c r="H436" s="50">
        <v>42</v>
      </c>
      <c r="I436" s="50">
        <v>5445.82</v>
      </c>
      <c r="J436" s="64">
        <f t="shared" si="402"/>
        <v>1191.000834</v>
      </c>
      <c r="K436" s="65">
        <v>0.2187</v>
      </c>
      <c r="L436" s="91">
        <v>48</v>
      </c>
      <c r="M436" s="91">
        <v>4815.18</v>
      </c>
      <c r="N436" s="67">
        <f t="shared" si="403"/>
        <v>1187.904906</v>
      </c>
      <c r="O436" s="68">
        <v>0.2467</v>
      </c>
      <c r="P436" s="69">
        <f t="shared" ref="P436:R436" si="455">(H436-L436)/L436</f>
        <v>-0.125</v>
      </c>
      <c r="Q436" s="69">
        <f t="shared" si="455"/>
        <v>0.130969143417276</v>
      </c>
      <c r="R436" s="69">
        <f t="shared" si="455"/>
        <v>0.0026062086151532</v>
      </c>
      <c r="S436" s="69">
        <f t="shared" si="405"/>
        <v>-0.028</v>
      </c>
      <c r="T436" s="38"/>
    </row>
    <row r="437" s="34" customFormat="1" spans="1:21">
      <c r="A437" s="47">
        <v>436</v>
      </c>
      <c r="B437" s="77">
        <v>108656</v>
      </c>
      <c r="C437" s="79" t="s">
        <v>158</v>
      </c>
      <c r="D437" s="14" t="s">
        <v>159</v>
      </c>
      <c r="E437" s="48" t="s">
        <v>21</v>
      </c>
      <c r="F437" s="87">
        <v>7.2</v>
      </c>
      <c r="G437" s="47" t="s">
        <v>156</v>
      </c>
      <c r="H437" s="50">
        <v>87</v>
      </c>
      <c r="I437" s="50">
        <v>11688.01</v>
      </c>
      <c r="J437" s="64">
        <f t="shared" si="402"/>
        <v>1183.995413</v>
      </c>
      <c r="K437" s="65">
        <v>0.1013</v>
      </c>
      <c r="L437" s="91">
        <v>48</v>
      </c>
      <c r="M437" s="91">
        <v>4815.18</v>
      </c>
      <c r="N437" s="67">
        <f t="shared" si="403"/>
        <v>1187.904906</v>
      </c>
      <c r="O437" s="68">
        <v>0.2467</v>
      </c>
      <c r="P437" s="69">
        <f t="shared" ref="P437:R437" si="456">(H437-L437)/L437</f>
        <v>0.8125</v>
      </c>
      <c r="Q437" s="75">
        <f t="shared" si="456"/>
        <v>1.42732566591488</v>
      </c>
      <c r="R437" s="69">
        <f t="shared" si="456"/>
        <v>-0.00329108245976036</v>
      </c>
      <c r="S437" s="69">
        <f t="shared" si="405"/>
        <v>-0.1454</v>
      </c>
      <c r="T437" s="39">
        <v>0</v>
      </c>
      <c r="U437" s="76" t="s">
        <v>26</v>
      </c>
    </row>
    <row r="438" s="34" customFormat="1" spans="1:20">
      <c r="A438" s="47">
        <v>437</v>
      </c>
      <c r="B438" s="77">
        <v>108656</v>
      </c>
      <c r="C438" s="79" t="s">
        <v>158</v>
      </c>
      <c r="D438" s="14" t="s">
        <v>159</v>
      </c>
      <c r="E438" s="48" t="s">
        <v>21</v>
      </c>
      <c r="F438" s="47">
        <v>7.27</v>
      </c>
      <c r="G438" s="47" t="s">
        <v>156</v>
      </c>
      <c r="H438" s="50">
        <v>58</v>
      </c>
      <c r="I438" s="50">
        <v>7306.24</v>
      </c>
      <c r="J438" s="64">
        <f t="shared" si="402"/>
        <v>2191.872</v>
      </c>
      <c r="K438" s="82">
        <v>0.3</v>
      </c>
      <c r="L438" s="91">
        <v>48</v>
      </c>
      <c r="M438" s="91">
        <v>4815.18</v>
      </c>
      <c r="N438" s="67">
        <f t="shared" si="403"/>
        <v>1187.904906</v>
      </c>
      <c r="O438" s="68">
        <v>0.2467</v>
      </c>
      <c r="P438" s="69">
        <f t="shared" ref="P438:R438" si="457">(H438-L438)/L438</f>
        <v>0.208333333333333</v>
      </c>
      <c r="Q438" s="75">
        <f t="shared" si="457"/>
        <v>0.51733476214804</v>
      </c>
      <c r="R438" s="69">
        <f t="shared" si="457"/>
        <v>0.84515779750471</v>
      </c>
      <c r="S438" s="69">
        <f t="shared" si="405"/>
        <v>0.0533</v>
      </c>
      <c r="T438" s="39">
        <f>(J438-N438)*0.1</f>
        <v>100.3967094</v>
      </c>
    </row>
    <row r="439" s="34" customFormat="1" spans="1:20">
      <c r="A439" s="47">
        <v>438</v>
      </c>
      <c r="B439" s="77">
        <v>108656</v>
      </c>
      <c r="C439" s="79" t="s">
        <v>158</v>
      </c>
      <c r="D439" s="14" t="s">
        <v>159</v>
      </c>
      <c r="E439" s="48" t="s">
        <v>21</v>
      </c>
      <c r="F439" s="47">
        <v>7.9</v>
      </c>
      <c r="G439" s="47" t="s">
        <v>156</v>
      </c>
      <c r="H439" s="50">
        <v>48</v>
      </c>
      <c r="I439" s="50">
        <v>4610.7</v>
      </c>
      <c r="J439" s="64">
        <f t="shared" si="402"/>
        <v>1098.72981</v>
      </c>
      <c r="K439" s="65">
        <v>0.2383</v>
      </c>
      <c r="L439" s="91">
        <v>48</v>
      </c>
      <c r="M439" s="91">
        <v>4815.18</v>
      </c>
      <c r="N439" s="67">
        <f t="shared" si="403"/>
        <v>1187.904906</v>
      </c>
      <c r="O439" s="68">
        <v>0.2467</v>
      </c>
      <c r="P439" s="69">
        <f t="shared" ref="P439:R439" si="458">(H439-L439)/L439</f>
        <v>0</v>
      </c>
      <c r="Q439" s="69">
        <f t="shared" si="458"/>
        <v>-0.0424657022167397</v>
      </c>
      <c r="R439" s="69">
        <f t="shared" si="458"/>
        <v>-0.0750692210711353</v>
      </c>
      <c r="S439" s="69">
        <f t="shared" si="405"/>
        <v>-0.00840000000000002</v>
      </c>
      <c r="T439" s="38"/>
    </row>
    <row r="440" s="34" customFormat="1" spans="1:20">
      <c r="A440" s="47">
        <v>439</v>
      </c>
      <c r="B440" s="77">
        <v>108656</v>
      </c>
      <c r="C440" s="79" t="s">
        <v>158</v>
      </c>
      <c r="D440" s="14" t="s">
        <v>159</v>
      </c>
      <c r="E440" s="48" t="s">
        <v>21</v>
      </c>
      <c r="F440" s="47">
        <v>7.16</v>
      </c>
      <c r="G440" s="47" t="s">
        <v>156</v>
      </c>
      <c r="H440" s="50">
        <v>63</v>
      </c>
      <c r="I440" s="50">
        <v>7402.23</v>
      </c>
      <c r="J440" s="64">
        <f t="shared" si="402"/>
        <v>1729.160928</v>
      </c>
      <c r="K440" s="65">
        <v>0.2336</v>
      </c>
      <c r="L440" s="91">
        <v>48</v>
      </c>
      <c r="M440" s="91">
        <v>4815.18</v>
      </c>
      <c r="N440" s="67">
        <f t="shared" si="403"/>
        <v>1187.904906</v>
      </c>
      <c r="O440" s="68">
        <v>0.2467</v>
      </c>
      <c r="P440" s="69">
        <f t="shared" ref="P440:R440" si="459">(H440-L440)/L440</f>
        <v>0.3125</v>
      </c>
      <c r="Q440" s="75">
        <f t="shared" si="459"/>
        <v>0.537269634780008</v>
      </c>
      <c r="R440" s="69">
        <f t="shared" si="459"/>
        <v>0.455639183966801</v>
      </c>
      <c r="S440" s="69">
        <f t="shared" si="405"/>
        <v>-0.0131</v>
      </c>
      <c r="T440" s="39">
        <f>(J440-N440)*0.1</f>
        <v>54.1256022</v>
      </c>
    </row>
    <row r="441" s="34" customFormat="1" spans="1:21">
      <c r="A441" s="47">
        <v>440</v>
      </c>
      <c r="B441" s="77">
        <v>108656</v>
      </c>
      <c r="C441" s="79" t="s">
        <v>158</v>
      </c>
      <c r="D441" s="14" t="s">
        <v>159</v>
      </c>
      <c r="E441" s="48" t="s">
        <v>21</v>
      </c>
      <c r="F441" s="54">
        <v>7.23</v>
      </c>
      <c r="G441" s="47" t="s">
        <v>156</v>
      </c>
      <c r="H441" s="50">
        <v>71</v>
      </c>
      <c r="I441" s="50">
        <v>9592.01</v>
      </c>
      <c r="J441" s="64">
        <f t="shared" si="402"/>
        <v>1786.032262</v>
      </c>
      <c r="K441" s="65">
        <v>0.1862</v>
      </c>
      <c r="L441" s="91">
        <v>48</v>
      </c>
      <c r="M441" s="91">
        <v>4815.18</v>
      </c>
      <c r="N441" s="67">
        <f t="shared" si="403"/>
        <v>1187.904906</v>
      </c>
      <c r="O441" s="68">
        <v>0.2467</v>
      </c>
      <c r="P441" s="69">
        <f t="shared" ref="P441:R441" si="460">(H441-L441)/L441</f>
        <v>0.479166666666667</v>
      </c>
      <c r="Q441" s="75">
        <f t="shared" si="460"/>
        <v>0.992035604068799</v>
      </c>
      <c r="R441" s="69">
        <f t="shared" si="460"/>
        <v>0.503514509434984</v>
      </c>
      <c r="S441" s="69">
        <f t="shared" si="405"/>
        <v>-0.0605</v>
      </c>
      <c r="T441" s="39">
        <v>0</v>
      </c>
      <c r="U441" s="76" t="s">
        <v>26</v>
      </c>
    </row>
    <row r="442" s="34" customFormat="1" spans="1:20">
      <c r="A442" s="47">
        <v>441</v>
      </c>
      <c r="B442" s="77">
        <v>108656</v>
      </c>
      <c r="C442" s="79" t="s">
        <v>158</v>
      </c>
      <c r="D442" s="14" t="s">
        <v>159</v>
      </c>
      <c r="E442" s="48" t="s">
        <v>21</v>
      </c>
      <c r="F442" s="53">
        <v>7.3</v>
      </c>
      <c r="G442" s="47" t="s">
        <v>156</v>
      </c>
      <c r="H442" s="50">
        <v>54</v>
      </c>
      <c r="I442" s="50">
        <v>6185.66</v>
      </c>
      <c r="J442" s="64">
        <f t="shared" si="402"/>
        <v>1424.557498</v>
      </c>
      <c r="K442" s="65">
        <v>0.2303</v>
      </c>
      <c r="L442" s="91">
        <v>48</v>
      </c>
      <c r="M442" s="91">
        <v>4815.18</v>
      </c>
      <c r="N442" s="67">
        <f t="shared" si="403"/>
        <v>1187.904906</v>
      </c>
      <c r="O442" s="68">
        <v>0.2467</v>
      </c>
      <c r="P442" s="69">
        <f t="shared" ref="P442:R442" si="461">(H442-L442)/L442</f>
        <v>0.125</v>
      </c>
      <c r="Q442" s="69">
        <f t="shared" si="461"/>
        <v>0.284616566774243</v>
      </c>
      <c r="R442" s="69">
        <f t="shared" si="461"/>
        <v>0.199218465051107</v>
      </c>
      <c r="S442" s="69">
        <f t="shared" si="405"/>
        <v>-0.0164</v>
      </c>
      <c r="T442" s="38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topLeftCell="A23" workbookViewId="0">
      <selection activeCell="Q32" sqref="Q32"/>
    </sheetView>
  </sheetViews>
  <sheetFormatPr defaultColWidth="9" defaultRowHeight="21" customHeight="1"/>
  <cols>
    <col min="1" max="1" width="8.75" style="1" customWidth="1"/>
    <col min="2" max="2" width="16.75" style="1" customWidth="1"/>
    <col min="3" max="3" width="4.875" style="1" customWidth="1"/>
    <col min="4" max="4" width="6.375" style="1" hidden="1" customWidth="1"/>
    <col min="5" max="6" width="9.25" style="1" hidden="1" customWidth="1"/>
    <col min="7" max="7" width="8.25" style="1" hidden="1" customWidth="1"/>
    <col min="8" max="9" width="9.25" style="1" hidden="1" customWidth="1"/>
    <col min="10" max="12" width="9" style="1"/>
    <col min="13" max="13" width="12.375" style="2" customWidth="1"/>
    <col min="14" max="14" width="11" customWidth="1"/>
  </cols>
  <sheetData>
    <row r="1" customHeight="1" spans="1:14">
      <c r="A1" s="3" t="s">
        <v>192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Height="1" spans="1:14">
      <c r="A2" s="4" t="s">
        <v>1</v>
      </c>
      <c r="B2" s="4" t="s">
        <v>160</v>
      </c>
      <c r="C2" s="4" t="s">
        <v>161</v>
      </c>
      <c r="D2" s="5" t="s">
        <v>162</v>
      </c>
      <c r="E2" s="6"/>
      <c r="F2" s="7"/>
      <c r="G2" s="8" t="s">
        <v>163</v>
      </c>
      <c r="H2" s="9"/>
      <c r="I2" s="20"/>
      <c r="J2" s="21" t="s">
        <v>164</v>
      </c>
      <c r="K2" s="22"/>
      <c r="L2" s="23"/>
      <c r="M2" s="24" t="s">
        <v>165</v>
      </c>
      <c r="N2" s="25" t="s">
        <v>193</v>
      </c>
    </row>
    <row r="3" customHeight="1" spans="1:14">
      <c r="A3" s="10"/>
      <c r="B3" s="10"/>
      <c r="C3" s="10"/>
      <c r="D3" s="11" t="s">
        <v>12</v>
      </c>
      <c r="E3" s="12" t="s">
        <v>13</v>
      </c>
      <c r="F3" s="12" t="s">
        <v>14</v>
      </c>
      <c r="G3" s="13" t="s">
        <v>166</v>
      </c>
      <c r="H3" s="12" t="s">
        <v>167</v>
      </c>
      <c r="I3" s="12" t="s">
        <v>168</v>
      </c>
      <c r="J3" s="26" t="s">
        <v>16</v>
      </c>
      <c r="K3" s="26" t="s">
        <v>17</v>
      </c>
      <c r="L3" s="26" t="s">
        <v>18</v>
      </c>
      <c r="M3" s="27"/>
      <c r="N3" s="28"/>
    </row>
    <row r="4" customHeight="1" spans="1:14">
      <c r="A4" s="14">
        <v>391</v>
      </c>
      <c r="B4" s="15" t="s">
        <v>100</v>
      </c>
      <c r="C4" s="14">
        <v>4</v>
      </c>
      <c r="D4" s="14">
        <v>341</v>
      </c>
      <c r="E4" s="16">
        <v>24655.19</v>
      </c>
      <c r="F4" s="16">
        <v>9756.237238</v>
      </c>
      <c r="G4" s="17">
        <v>256.4</v>
      </c>
      <c r="H4" s="16">
        <v>20288.9346666667</v>
      </c>
      <c r="I4" s="16">
        <v>7072.7226248</v>
      </c>
      <c r="J4" s="29">
        <v>0.329953198127925</v>
      </c>
      <c r="K4" s="29">
        <v>0.215203775115248</v>
      </c>
      <c r="L4" s="29">
        <v>0.379417482567526</v>
      </c>
      <c r="M4" s="30">
        <v>727.15710234</v>
      </c>
      <c r="N4" s="31"/>
    </row>
    <row r="5" customHeight="1" spans="1:14">
      <c r="A5" s="14">
        <v>107658</v>
      </c>
      <c r="B5" s="15" t="s">
        <v>169</v>
      </c>
      <c r="C5" s="14">
        <v>4</v>
      </c>
      <c r="D5" s="14">
        <v>612</v>
      </c>
      <c r="E5" s="16">
        <v>36097.2</v>
      </c>
      <c r="F5" s="16">
        <v>10096.582691</v>
      </c>
      <c r="G5" s="17">
        <v>533.066666666668</v>
      </c>
      <c r="H5" s="16">
        <v>27512.7386666667</v>
      </c>
      <c r="I5" s="16">
        <v>7268.86555573332</v>
      </c>
      <c r="J5" s="29">
        <v>0.148074037018506</v>
      </c>
      <c r="K5" s="29">
        <v>0.31201769614211</v>
      </c>
      <c r="L5" s="29">
        <v>0.389017669068912</v>
      </c>
      <c r="M5" s="30">
        <v>672.131653926667</v>
      </c>
      <c r="N5" s="31"/>
    </row>
    <row r="6" customHeight="1" spans="1:14">
      <c r="A6" s="14">
        <v>116919</v>
      </c>
      <c r="B6" s="15" t="s">
        <v>170</v>
      </c>
      <c r="C6" s="14">
        <v>9</v>
      </c>
      <c r="D6" s="14">
        <v>908</v>
      </c>
      <c r="E6" s="16">
        <v>47297.97</v>
      </c>
      <c r="F6" s="16">
        <v>15609.909341</v>
      </c>
      <c r="G6" s="17">
        <v>607.5</v>
      </c>
      <c r="H6" s="16">
        <v>36260.043</v>
      </c>
      <c r="I6" s="16">
        <v>12393.6826974</v>
      </c>
      <c r="J6" s="29">
        <v>0.494650205761317</v>
      </c>
      <c r="K6" s="29">
        <v>0.304410201609524</v>
      </c>
      <c r="L6" s="29">
        <v>0.259505323972407</v>
      </c>
      <c r="M6" s="30">
        <v>648.63917542</v>
      </c>
      <c r="N6" s="31"/>
    </row>
    <row r="7" customHeight="1" spans="1:14">
      <c r="A7" s="14">
        <v>367</v>
      </c>
      <c r="B7" s="15" t="s">
        <v>171</v>
      </c>
      <c r="C7" s="14">
        <v>4</v>
      </c>
      <c r="D7" s="14">
        <v>305</v>
      </c>
      <c r="E7" s="16">
        <v>23724.81</v>
      </c>
      <c r="F7" s="16">
        <v>7209.53556</v>
      </c>
      <c r="G7" s="17">
        <v>291.466666666667</v>
      </c>
      <c r="H7" s="16">
        <v>17111.3946666667</v>
      </c>
      <c r="I7" s="16">
        <v>4522.5416104</v>
      </c>
      <c r="J7" s="29">
        <v>0.0464318389752962</v>
      </c>
      <c r="K7" s="29">
        <v>0.386491893978482</v>
      </c>
      <c r="L7" s="29">
        <v>0.594133604745838</v>
      </c>
      <c r="M7" s="30">
        <v>647.38581432</v>
      </c>
      <c r="N7" s="31"/>
    </row>
    <row r="8" customHeight="1" spans="1:14">
      <c r="A8" s="14">
        <v>724</v>
      </c>
      <c r="B8" s="15" t="s">
        <v>105</v>
      </c>
      <c r="C8" s="14">
        <v>5</v>
      </c>
      <c r="D8" s="14">
        <v>634</v>
      </c>
      <c r="E8" s="16">
        <v>50238.32</v>
      </c>
      <c r="F8" s="16">
        <v>14740.03105</v>
      </c>
      <c r="G8" s="17">
        <v>478.166666666667</v>
      </c>
      <c r="H8" s="16">
        <v>37645.9083333334</v>
      </c>
      <c r="I8" s="16">
        <v>11361.535135</v>
      </c>
      <c r="J8" s="29">
        <v>0.325897525270128</v>
      </c>
      <c r="K8" s="29">
        <v>0.334496157063548</v>
      </c>
      <c r="L8" s="29">
        <v>0.297362625283999</v>
      </c>
      <c r="M8" s="30">
        <v>520.6094088</v>
      </c>
      <c r="N8" s="31"/>
    </row>
    <row r="9" customHeight="1" spans="1:14">
      <c r="A9" s="14">
        <v>117184</v>
      </c>
      <c r="B9" s="15" t="s">
        <v>111</v>
      </c>
      <c r="C9" s="14">
        <v>8</v>
      </c>
      <c r="D9" s="14">
        <v>979</v>
      </c>
      <c r="E9" s="16">
        <v>52732.44</v>
      </c>
      <c r="F9" s="16">
        <v>18711.191868</v>
      </c>
      <c r="G9" s="17">
        <v>937.333333333336</v>
      </c>
      <c r="H9" s="16">
        <v>46333.2506666666</v>
      </c>
      <c r="I9" s="16">
        <v>16522.4371877334</v>
      </c>
      <c r="J9" s="29">
        <v>0.0444523470839231</v>
      </c>
      <c r="K9" s="29">
        <v>0.138112246416096</v>
      </c>
      <c r="L9" s="29">
        <v>0.132471659925061</v>
      </c>
      <c r="M9" s="30">
        <v>405.854934613334</v>
      </c>
      <c r="N9" s="31"/>
    </row>
    <row r="10" customHeight="1" spans="1:14">
      <c r="A10" s="14">
        <v>727</v>
      </c>
      <c r="B10" s="15" t="s">
        <v>172</v>
      </c>
      <c r="C10" s="14">
        <v>4</v>
      </c>
      <c r="D10" s="14">
        <v>319</v>
      </c>
      <c r="E10" s="16">
        <v>23753.75</v>
      </c>
      <c r="F10" s="16">
        <v>5810.196255</v>
      </c>
      <c r="G10" s="17">
        <v>205.733333333333</v>
      </c>
      <c r="H10" s="16">
        <v>13553.1413333333</v>
      </c>
      <c r="I10" s="16">
        <v>4136.41873493332</v>
      </c>
      <c r="J10" s="29">
        <v>0.550550874918991</v>
      </c>
      <c r="K10" s="29">
        <v>0.752637961619923</v>
      </c>
      <c r="L10" s="29">
        <v>0.4046441202703</v>
      </c>
      <c r="M10" s="30">
        <v>230.13775238</v>
      </c>
      <c r="N10" s="31"/>
    </row>
    <row r="11" customHeight="1" spans="1:14">
      <c r="A11" s="14">
        <v>101453</v>
      </c>
      <c r="B11" s="15" t="s">
        <v>173</v>
      </c>
      <c r="C11" s="14">
        <v>5</v>
      </c>
      <c r="D11" s="14">
        <v>577</v>
      </c>
      <c r="E11" s="16">
        <v>38574.98</v>
      </c>
      <c r="F11" s="16">
        <v>11920.099792</v>
      </c>
      <c r="G11" s="17">
        <v>408.166666666667</v>
      </c>
      <c r="H11" s="16">
        <v>29396.43</v>
      </c>
      <c r="I11" s="16">
        <v>9618.511896</v>
      </c>
      <c r="J11" s="29">
        <v>0.413638219681501</v>
      </c>
      <c r="K11" s="29">
        <v>0.312233492298215</v>
      </c>
      <c r="L11" s="29">
        <v>0.239287316051161</v>
      </c>
      <c r="M11" s="30">
        <v>228.07012416</v>
      </c>
      <c r="N11" s="31"/>
    </row>
    <row r="12" customHeight="1" spans="1:14">
      <c r="A12" s="14">
        <v>118951</v>
      </c>
      <c r="B12" s="15" t="s">
        <v>174</v>
      </c>
      <c r="C12" s="14">
        <v>7</v>
      </c>
      <c r="D12" s="14">
        <v>408</v>
      </c>
      <c r="E12" s="16">
        <v>16898.69</v>
      </c>
      <c r="F12" s="16">
        <v>5143.093</v>
      </c>
      <c r="G12" s="17">
        <v>357.933333333333</v>
      </c>
      <c r="H12" s="16">
        <v>12935.923</v>
      </c>
      <c r="I12" s="16">
        <v>3883.3640846</v>
      </c>
      <c r="J12" s="29">
        <v>0.139877072080463</v>
      </c>
      <c r="K12" s="29">
        <v>0.306338171617131</v>
      </c>
      <c r="L12" s="29">
        <v>0.324391143337712</v>
      </c>
      <c r="M12" s="30">
        <v>208.24715644</v>
      </c>
      <c r="N12" s="31"/>
    </row>
    <row r="13" customHeight="1" spans="1:14">
      <c r="A13" s="14">
        <v>106569</v>
      </c>
      <c r="B13" s="15" t="s">
        <v>175</v>
      </c>
      <c r="C13" s="14">
        <v>4</v>
      </c>
      <c r="D13" s="14">
        <v>438</v>
      </c>
      <c r="E13" s="16">
        <v>23527.51</v>
      </c>
      <c r="F13" s="16">
        <v>8344.817044</v>
      </c>
      <c r="G13" s="17">
        <v>303.466666666667</v>
      </c>
      <c r="H13" s="16">
        <v>21714.9053333333</v>
      </c>
      <c r="I13" s="16">
        <v>6922.71182026668</v>
      </c>
      <c r="J13" s="29">
        <v>0.443321616871703</v>
      </c>
      <c r="K13" s="29">
        <v>0.0834728330076703</v>
      </c>
      <c r="L13" s="29">
        <v>0.205426032551292</v>
      </c>
      <c r="M13" s="30">
        <v>154.957690093333</v>
      </c>
      <c r="N13" s="31"/>
    </row>
    <row r="14" customHeight="1" spans="1:14">
      <c r="A14" s="14">
        <v>108656</v>
      </c>
      <c r="B14" s="15" t="s">
        <v>158</v>
      </c>
      <c r="C14" s="14">
        <v>8</v>
      </c>
      <c r="D14" s="14">
        <v>490</v>
      </c>
      <c r="E14" s="16">
        <v>58194.86</v>
      </c>
      <c r="F14" s="16">
        <v>11966.376903</v>
      </c>
      <c r="G14" s="17">
        <v>384</v>
      </c>
      <c r="H14" s="16">
        <v>38521.44</v>
      </c>
      <c r="I14" s="16">
        <v>9503.239248</v>
      </c>
      <c r="J14" s="29">
        <v>0.276041666666667</v>
      </c>
      <c r="K14" s="29">
        <v>0.51071351434422</v>
      </c>
      <c r="L14" s="29">
        <v>0.259189271228584</v>
      </c>
      <c r="M14" s="30">
        <v>154.5223116</v>
      </c>
      <c r="N14" s="31"/>
    </row>
    <row r="15" customHeight="1" spans="1:14">
      <c r="A15" s="14">
        <v>106568</v>
      </c>
      <c r="B15" s="15" t="s">
        <v>176</v>
      </c>
      <c r="C15" s="14">
        <v>5</v>
      </c>
      <c r="D15" s="14">
        <v>238</v>
      </c>
      <c r="E15" s="16">
        <v>13764.48</v>
      </c>
      <c r="F15" s="16">
        <v>4992.774974</v>
      </c>
      <c r="G15" s="17">
        <v>153.833333333334</v>
      </c>
      <c r="H15" s="16">
        <v>10051.6483333333</v>
      </c>
      <c r="I15" s="16">
        <v>3470.83416950001</v>
      </c>
      <c r="J15" s="29">
        <v>0.547128927410611</v>
      </c>
      <c r="K15" s="29">
        <v>0.369375404266204</v>
      </c>
      <c r="L15" s="29">
        <v>0.438494243797085</v>
      </c>
      <c r="M15" s="30">
        <v>142.63045722</v>
      </c>
      <c r="N15" s="31"/>
    </row>
    <row r="16" customHeight="1" spans="1:14">
      <c r="A16" s="14">
        <v>117637</v>
      </c>
      <c r="B16" s="15" t="s">
        <v>88</v>
      </c>
      <c r="C16" s="14">
        <v>9</v>
      </c>
      <c r="D16" s="14">
        <v>315</v>
      </c>
      <c r="E16" s="16">
        <v>18003.37</v>
      </c>
      <c r="F16" s="16">
        <v>4968.690992</v>
      </c>
      <c r="G16" s="17">
        <v>292.8</v>
      </c>
      <c r="H16" s="16">
        <v>17077.716</v>
      </c>
      <c r="I16" s="16">
        <v>4966.1998128</v>
      </c>
      <c r="J16" s="29">
        <v>0.0758196721311475</v>
      </c>
      <c r="K16" s="29">
        <v>0.054202447212496</v>
      </c>
      <c r="L16" s="29">
        <v>0.000501626856329751</v>
      </c>
      <c r="M16" s="30">
        <v>134.39966562</v>
      </c>
      <c r="N16" s="31"/>
    </row>
    <row r="17" customHeight="1" spans="1:14">
      <c r="A17" s="14">
        <v>585</v>
      </c>
      <c r="B17" s="15" t="s">
        <v>177</v>
      </c>
      <c r="C17" s="14">
        <v>4</v>
      </c>
      <c r="D17" s="14">
        <v>580</v>
      </c>
      <c r="E17" s="16">
        <v>33976.49</v>
      </c>
      <c r="F17" s="16">
        <v>11852.677275</v>
      </c>
      <c r="G17" s="17">
        <v>510.666666666668</v>
      </c>
      <c r="H17" s="16">
        <v>32590.6026666667</v>
      </c>
      <c r="I17" s="16">
        <v>10940.6653152</v>
      </c>
      <c r="J17" s="29">
        <v>0.135770234986942</v>
      </c>
      <c r="K17" s="29">
        <v>0.0425241394738235</v>
      </c>
      <c r="L17" s="29">
        <v>0.0833598262559893</v>
      </c>
      <c r="M17" s="30">
        <v>127.24440582</v>
      </c>
      <c r="N17" s="31"/>
    </row>
    <row r="18" customHeight="1" spans="1:14">
      <c r="A18" s="14">
        <v>339</v>
      </c>
      <c r="B18" s="15" t="s">
        <v>178</v>
      </c>
      <c r="C18" s="14">
        <v>4</v>
      </c>
      <c r="D18" s="14">
        <v>299</v>
      </c>
      <c r="E18" s="16">
        <v>18066.49</v>
      </c>
      <c r="F18" s="16">
        <v>5574.402256</v>
      </c>
      <c r="G18" s="17">
        <v>236</v>
      </c>
      <c r="H18" s="16">
        <v>13919.6493333333</v>
      </c>
      <c r="I18" s="16">
        <v>3768.04907453333</v>
      </c>
      <c r="J18" s="29">
        <v>0.266949152542373</v>
      </c>
      <c r="K18" s="29">
        <v>0.29791272519605</v>
      </c>
      <c r="L18" s="29">
        <v>0.47938685132183</v>
      </c>
      <c r="M18" s="30">
        <v>110.418084736667</v>
      </c>
      <c r="N18" s="31"/>
    </row>
    <row r="19" customHeight="1" spans="1:14">
      <c r="A19" s="14">
        <v>732</v>
      </c>
      <c r="B19" s="15" t="s">
        <v>81</v>
      </c>
      <c r="C19" s="14">
        <v>5</v>
      </c>
      <c r="D19" s="14">
        <v>311</v>
      </c>
      <c r="E19" s="16">
        <v>22647.72</v>
      </c>
      <c r="F19" s="16">
        <v>7644.316135</v>
      </c>
      <c r="G19" s="17">
        <v>266.333333333334</v>
      </c>
      <c r="H19" s="16">
        <v>17705.8516666666</v>
      </c>
      <c r="I19" s="16">
        <v>5258.637945</v>
      </c>
      <c r="J19" s="29">
        <v>0.167709637046305</v>
      </c>
      <c r="K19" s="29">
        <v>0.279109326474087</v>
      </c>
      <c r="L19" s="29">
        <v>0.45366846224284</v>
      </c>
      <c r="M19" s="30">
        <v>109.2576111</v>
      </c>
      <c r="N19" s="31"/>
    </row>
    <row r="20" customHeight="1" spans="1:14">
      <c r="A20" s="14">
        <v>118074</v>
      </c>
      <c r="B20" s="15" t="s">
        <v>179</v>
      </c>
      <c r="C20" s="14">
        <v>9</v>
      </c>
      <c r="D20" s="14">
        <v>610</v>
      </c>
      <c r="E20" s="16">
        <v>26394.13</v>
      </c>
      <c r="F20" s="16">
        <v>8051.148606</v>
      </c>
      <c r="G20" s="17">
        <v>587.4</v>
      </c>
      <c r="H20" s="16">
        <v>24318.435</v>
      </c>
      <c r="I20" s="16">
        <v>6930.75397499999</v>
      </c>
      <c r="J20" s="29">
        <v>0.038474633980252</v>
      </c>
      <c r="K20" s="29">
        <v>0.0853547935958872</v>
      </c>
      <c r="L20" s="29">
        <v>0.161655519015882</v>
      </c>
      <c r="M20" s="30">
        <v>106.4684553</v>
      </c>
      <c r="N20" s="31"/>
    </row>
    <row r="21" customHeight="1" spans="1:14">
      <c r="A21" s="14">
        <v>117491</v>
      </c>
      <c r="B21" s="15" t="s">
        <v>180</v>
      </c>
      <c r="C21" s="14">
        <v>9</v>
      </c>
      <c r="D21" s="14">
        <v>791</v>
      </c>
      <c r="E21" s="16">
        <v>77851.13</v>
      </c>
      <c r="F21" s="16">
        <v>16431.988458</v>
      </c>
      <c r="G21" s="17">
        <v>651.3</v>
      </c>
      <c r="H21" s="16">
        <v>70465.023</v>
      </c>
      <c r="I21" s="16">
        <v>13684.3074666</v>
      </c>
      <c r="J21" s="29">
        <v>0.214494088745586</v>
      </c>
      <c r="K21" s="29">
        <v>0.104819479020109</v>
      </c>
      <c r="L21" s="29">
        <v>0.200790650027881</v>
      </c>
      <c r="M21" s="30">
        <v>93.48246382</v>
      </c>
      <c r="N21" s="31"/>
    </row>
    <row r="22" customHeight="1" spans="1:14">
      <c r="A22" s="14">
        <v>387</v>
      </c>
      <c r="B22" s="15" t="s">
        <v>181</v>
      </c>
      <c r="C22" s="14">
        <v>5</v>
      </c>
      <c r="D22" s="14">
        <v>601</v>
      </c>
      <c r="E22" s="16">
        <v>37754.43</v>
      </c>
      <c r="F22" s="16">
        <v>11434.938667</v>
      </c>
      <c r="G22" s="17">
        <v>588</v>
      </c>
      <c r="H22" s="16">
        <v>36999.9183333334</v>
      </c>
      <c r="I22" s="16">
        <v>9812.378342</v>
      </c>
      <c r="J22" s="29">
        <v>0.022108843537415</v>
      </c>
      <c r="K22" s="29">
        <v>0.0203922522171314</v>
      </c>
      <c r="L22" s="29">
        <v>0.165358516401161</v>
      </c>
      <c r="M22" s="30">
        <v>67.5105651599999</v>
      </c>
      <c r="N22" s="31"/>
    </row>
    <row r="23" customHeight="1" spans="1:14">
      <c r="A23" s="14">
        <v>104428</v>
      </c>
      <c r="B23" s="15" t="s">
        <v>182</v>
      </c>
      <c r="C23" s="14">
        <v>4</v>
      </c>
      <c r="D23" s="14">
        <v>425</v>
      </c>
      <c r="E23" s="16">
        <v>27573.55</v>
      </c>
      <c r="F23" s="16">
        <v>8506.148503</v>
      </c>
      <c r="G23" s="17">
        <v>326.266666666667</v>
      </c>
      <c r="H23" s="16">
        <v>19483</v>
      </c>
      <c r="I23" s="16">
        <v>6259.8879</v>
      </c>
      <c r="J23" s="29">
        <v>0.302615447486717</v>
      </c>
      <c r="K23" s="29">
        <v>0.415262023302366</v>
      </c>
      <c r="L23" s="29">
        <v>0.358833998129583</v>
      </c>
      <c r="M23" s="30">
        <v>55.9470345</v>
      </c>
      <c r="N23" s="31"/>
    </row>
    <row r="24" customHeight="1" spans="1:14">
      <c r="A24" s="14">
        <v>349</v>
      </c>
      <c r="B24" s="15" t="s">
        <v>98</v>
      </c>
      <c r="C24" s="14">
        <v>4</v>
      </c>
      <c r="D24" s="14">
        <v>371</v>
      </c>
      <c r="E24" s="16">
        <v>30885.25</v>
      </c>
      <c r="F24" s="16">
        <v>8832.266619</v>
      </c>
      <c r="G24" s="17">
        <v>264.933333333333</v>
      </c>
      <c r="H24" s="16">
        <v>17355.7266666667</v>
      </c>
      <c r="I24" s="16">
        <v>5562.51039666668</v>
      </c>
      <c r="J24" s="29">
        <v>0.400352289884249</v>
      </c>
      <c r="K24" s="29">
        <v>0.779542314371545</v>
      </c>
      <c r="L24" s="29">
        <v>0.587820244667356</v>
      </c>
      <c r="M24" s="30">
        <v>47.8511006833332</v>
      </c>
      <c r="N24" s="31"/>
    </row>
    <row r="25" customHeight="1" spans="1:14">
      <c r="A25" s="14">
        <v>119263</v>
      </c>
      <c r="B25" s="15" t="s">
        <v>183</v>
      </c>
      <c r="C25" s="14">
        <v>9</v>
      </c>
      <c r="D25" s="14">
        <v>471</v>
      </c>
      <c r="E25" s="16">
        <v>18337.85</v>
      </c>
      <c r="F25" s="16">
        <v>5492.267036</v>
      </c>
      <c r="G25" s="17">
        <v>359.1</v>
      </c>
      <c r="H25" s="16">
        <v>15335.631</v>
      </c>
      <c r="I25" s="16">
        <v>3580.8698385</v>
      </c>
      <c r="J25" s="29">
        <v>0.311612364243943</v>
      </c>
      <c r="K25" s="29">
        <v>0.195767555961669</v>
      </c>
      <c r="L25" s="29">
        <v>0.533780138264023</v>
      </c>
      <c r="M25" s="30">
        <v>47.72443815</v>
      </c>
      <c r="N25" s="31"/>
    </row>
    <row r="26" customHeight="1" spans="1:14">
      <c r="A26" s="14">
        <v>104838</v>
      </c>
      <c r="B26" s="15" t="s">
        <v>184</v>
      </c>
      <c r="C26" s="14">
        <v>5</v>
      </c>
      <c r="D26" s="14">
        <v>448</v>
      </c>
      <c r="E26" s="16">
        <v>21370.58</v>
      </c>
      <c r="F26" s="16">
        <v>5085.618088</v>
      </c>
      <c r="G26" s="17">
        <v>391.166666666667</v>
      </c>
      <c r="H26" s="16">
        <v>17440.1433333333</v>
      </c>
      <c r="I26" s="16">
        <v>4787.319345</v>
      </c>
      <c r="J26" s="29">
        <v>0.145291861951426</v>
      </c>
      <c r="K26" s="29">
        <v>0.225367222708226</v>
      </c>
      <c r="L26" s="29">
        <v>0.0623101826936929</v>
      </c>
      <c r="M26" s="30">
        <v>40.0053998999999</v>
      </c>
      <c r="N26" s="31"/>
    </row>
    <row r="27" customHeight="1" spans="1:14">
      <c r="A27" s="14">
        <v>754</v>
      </c>
      <c r="B27" s="15" t="s">
        <v>185</v>
      </c>
      <c r="C27" s="14">
        <v>4</v>
      </c>
      <c r="D27" s="14">
        <v>228</v>
      </c>
      <c r="E27" s="16">
        <v>23788.33</v>
      </c>
      <c r="F27" s="16">
        <v>4534.00153</v>
      </c>
      <c r="G27" s="17">
        <v>236.266666666667</v>
      </c>
      <c r="H27" s="16">
        <v>21072.588</v>
      </c>
      <c r="I27" s="16">
        <v>5219.6800476</v>
      </c>
      <c r="J27" s="29">
        <v>-0.0349887133182858</v>
      </c>
      <c r="K27" s="29">
        <v>0.128875579971478</v>
      </c>
      <c r="L27" s="29">
        <v>-0.131364089627538</v>
      </c>
      <c r="M27" s="30">
        <v>32.13631143</v>
      </c>
      <c r="N27" s="31"/>
    </row>
    <row r="28" customHeight="1" spans="1:14">
      <c r="A28" s="14">
        <v>545</v>
      </c>
      <c r="B28" s="15" t="s">
        <v>186</v>
      </c>
      <c r="C28" s="14">
        <v>5</v>
      </c>
      <c r="D28" s="14">
        <v>213</v>
      </c>
      <c r="E28" s="16">
        <v>13792.91</v>
      </c>
      <c r="F28" s="16">
        <v>3431.2787</v>
      </c>
      <c r="G28" s="17">
        <v>144.666666666667</v>
      </c>
      <c r="H28" s="16">
        <v>8239.75833333335</v>
      </c>
      <c r="I28" s="16">
        <v>2331.85160833334</v>
      </c>
      <c r="J28" s="29">
        <v>0.472350230414743</v>
      </c>
      <c r="K28" s="29">
        <v>0.673945938948449</v>
      </c>
      <c r="L28" s="29">
        <v>0.47148244242371</v>
      </c>
      <c r="M28" s="30">
        <v>27.2227560333332</v>
      </c>
      <c r="N28" s="31"/>
    </row>
    <row r="29" customHeight="1" spans="1:14">
      <c r="A29" s="14">
        <v>52</v>
      </c>
      <c r="B29" s="15" t="s">
        <v>187</v>
      </c>
      <c r="C29" s="14">
        <v>4</v>
      </c>
      <c r="D29" s="14">
        <v>232</v>
      </c>
      <c r="E29" s="16">
        <v>16492.15</v>
      </c>
      <c r="F29" s="16">
        <v>3636.845145</v>
      </c>
      <c r="G29" s="17">
        <v>197.2</v>
      </c>
      <c r="H29" s="16">
        <v>10253.6173333333</v>
      </c>
      <c r="I29" s="16">
        <v>3137.606904</v>
      </c>
      <c r="J29" s="29">
        <v>0.176470588235294</v>
      </c>
      <c r="K29" s="29">
        <v>0.608422614562177</v>
      </c>
      <c r="L29" s="29">
        <v>0.15911433658676</v>
      </c>
      <c r="M29" s="30">
        <v>21.6090424000001</v>
      </c>
      <c r="N29" s="31"/>
    </row>
    <row r="30" customHeight="1" spans="1:14">
      <c r="A30" s="14">
        <v>117923</v>
      </c>
      <c r="B30" s="15" t="s">
        <v>85</v>
      </c>
      <c r="C30" s="14">
        <v>9</v>
      </c>
      <c r="D30" s="14">
        <v>340</v>
      </c>
      <c r="E30" s="16">
        <v>13027.79</v>
      </c>
      <c r="F30" s="16">
        <v>3993.199438</v>
      </c>
      <c r="G30" s="17">
        <v>272.1</v>
      </c>
      <c r="H30" s="16">
        <v>12228.681</v>
      </c>
      <c r="I30" s="16">
        <v>3679.61011289999</v>
      </c>
      <c r="J30" s="29">
        <v>0.249540610069827</v>
      </c>
      <c r="K30" s="29">
        <v>0.0653471130696761</v>
      </c>
      <c r="L30" s="29">
        <v>0.0852235197421128</v>
      </c>
      <c r="M30" s="30">
        <v>19.7310425900001</v>
      </c>
      <c r="N30" s="31"/>
    </row>
    <row r="31" customHeight="1" spans="1:14">
      <c r="A31" s="18" t="s">
        <v>194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32"/>
      <c r="M31" s="33">
        <f>SUM(M4:M30)</f>
        <v>5781.35195855667</v>
      </c>
      <c r="N31" s="31"/>
    </row>
    <row r="32" customHeight="1" spans="13:14">
      <c r="M32" s="2" t="s">
        <v>195</v>
      </c>
      <c r="N32" s="2"/>
    </row>
    <row r="33" customHeight="1" spans="13:14">
      <c r="M33" s="2" t="s">
        <v>196</v>
      </c>
      <c r="N33" s="2"/>
    </row>
  </sheetData>
  <mergeCells count="12">
    <mergeCell ref="A1:N1"/>
    <mergeCell ref="D2:F2"/>
    <mergeCell ref="G2:I2"/>
    <mergeCell ref="J2:L2"/>
    <mergeCell ref="A31:L31"/>
    <mergeCell ref="M32:N32"/>
    <mergeCell ref="M33:N33"/>
    <mergeCell ref="A2:A3"/>
    <mergeCell ref="B2:B3"/>
    <mergeCell ref="C2:C3"/>
    <mergeCell ref="M2:M3"/>
    <mergeCell ref="N2:N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7月闪电战明细表</vt:lpstr>
      <vt:lpstr>7月闪电战（汇总）</vt:lpstr>
      <vt:lpstr>7月闪电战奖励汇总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2021-06-28T03:24:00Z</dcterms:created>
  <dcterms:modified xsi:type="dcterms:W3CDTF">2021-08-20T08:25:56Z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CC1A0EACE2004305A294473B1DB8C60E</vt:lpwstr>
  </property>
  <property fmtid="{D5CDD505-2E9C-101B-9397-08002B2CF9AE}" pid="3" name="KSOProductBuildVer">
    <vt:lpwstr>2052-11.1.0.10700</vt:lpwstr>
  </property>
</Properties>
</file>