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55" activeTab="5"/>
  </bookViews>
  <sheets>
    <sheet name="6月数据情况" sheetId="1" r:id="rId1"/>
    <sheet name="奖励汇总" sheetId="13" r:id="rId2"/>
    <sheet name="奖励场次" sheetId="11" r:id="rId3"/>
    <sheet name="6月下降门店" sheetId="4" r:id="rId4"/>
    <sheet name="汇总门店数据" sheetId="12" r:id="rId5"/>
    <sheet name="Sheet1" sheetId="14" r:id="rId6"/>
  </sheets>
  <definedNames>
    <definedName name="_xlnm._FilterDatabase" localSheetId="0" hidden="1">'6月数据情况'!$2:$387</definedName>
    <definedName name="_xlnm.Extract" localSheetId="0">'6月数据情况'!#REF!</definedName>
    <definedName name="_xlnm._FilterDatabase" localSheetId="2" hidden="1">奖励场次!#REF!</definedName>
    <definedName name="_xlnm._FilterDatabase" localSheetId="4" hidden="1">汇总门店数据!$A$1:$M$80</definedName>
  </definedNames>
  <calcPr calcId="144525"/>
</workbook>
</file>

<file path=xl/sharedStrings.xml><?xml version="1.0" encoding="utf-8"?>
<sst xmlns="http://schemas.openxmlformats.org/spreadsheetml/2006/main" count="3160" uniqueCount="833">
  <si>
    <t>门店ID</t>
  </si>
  <si>
    <t>门店名称</t>
  </si>
  <si>
    <t>片区名称</t>
  </si>
  <si>
    <t>2021年5月下滑金额</t>
  </si>
  <si>
    <t>日期</t>
  </si>
  <si>
    <t>活动时间段           （上午？点—？点、    下午？点—？点）</t>
  </si>
  <si>
    <t>分类</t>
  </si>
  <si>
    <t>活动期间（天）</t>
  </si>
  <si>
    <t>上月日均（天）</t>
  </si>
  <si>
    <t>上月日均对比增幅</t>
  </si>
  <si>
    <t>超毛奖励</t>
  </si>
  <si>
    <t>备注</t>
  </si>
  <si>
    <t>去年同期（天）</t>
  </si>
  <si>
    <t>去年同期对比增幅</t>
  </si>
  <si>
    <t>客流</t>
  </si>
  <si>
    <t>销售</t>
  </si>
  <si>
    <t>毛利</t>
  </si>
  <si>
    <t>毛利率</t>
  </si>
  <si>
    <t>客流增幅</t>
  </si>
  <si>
    <t>销售增幅</t>
  </si>
  <si>
    <t>崇州中心店</t>
  </si>
  <si>
    <t>城郊二片</t>
  </si>
  <si>
    <t>上午09:00-11:00</t>
  </si>
  <si>
    <t>C2</t>
  </si>
  <si>
    <t>28.07%</t>
  </si>
  <si>
    <t>31.31%</t>
  </si>
  <si>
    <t>37.2%</t>
  </si>
  <si>
    <t>怀远店</t>
  </si>
  <si>
    <t>上午10:00-12:00</t>
  </si>
  <si>
    <t>B1</t>
  </si>
  <si>
    <t>27.83%</t>
  </si>
  <si>
    <t>30.9%</t>
  </si>
  <si>
    <t>32.86%</t>
  </si>
  <si>
    <t>24.2%</t>
  </si>
  <si>
    <t>25.2%</t>
  </si>
  <si>
    <t>36.83%</t>
  </si>
  <si>
    <t>30.89%</t>
  </si>
  <si>
    <t>28.14%</t>
  </si>
  <si>
    <t>36.05%</t>
  </si>
  <si>
    <t>32.57%</t>
  </si>
  <si>
    <t>37.77%</t>
  </si>
  <si>
    <t>沙河源药店</t>
  </si>
  <si>
    <t>西门片区</t>
  </si>
  <si>
    <t>下午（18：00-20:00）</t>
  </si>
  <si>
    <t>C1</t>
  </si>
  <si>
    <t>27.06%</t>
  </si>
  <si>
    <t>29.1%</t>
  </si>
  <si>
    <t>37.03%</t>
  </si>
  <si>
    <t>清江东路三药店</t>
  </si>
  <si>
    <t>下午（17：30—19：30）</t>
  </si>
  <si>
    <t>22.23%</t>
  </si>
  <si>
    <t>27.93%</t>
  </si>
  <si>
    <t>24.05%</t>
  </si>
  <si>
    <t>14.56%</t>
  </si>
  <si>
    <t>35.42%</t>
  </si>
  <si>
    <t>19.44%</t>
  </si>
  <si>
    <t xml:space="preserve">618活动 </t>
  </si>
  <si>
    <t>34.51%</t>
  </si>
  <si>
    <t>36.41%</t>
  </si>
  <si>
    <t>24.38%</t>
  </si>
  <si>
    <t>双林路药店</t>
  </si>
  <si>
    <t>东南片区</t>
  </si>
  <si>
    <t>下午（17:00-19:00）</t>
  </si>
  <si>
    <t>25.57%</t>
  </si>
  <si>
    <t>29.8%</t>
  </si>
  <si>
    <t>32.9%</t>
  </si>
  <si>
    <t>清江东路药店</t>
  </si>
  <si>
    <t>34.55%</t>
  </si>
  <si>
    <t>27.17%</t>
  </si>
  <si>
    <t>34.21%</t>
  </si>
  <si>
    <t>下午（18：00-20:01）</t>
  </si>
  <si>
    <t>34.46%</t>
  </si>
  <si>
    <t>25.42%</t>
  </si>
  <si>
    <t>下午（18：00-20:02）</t>
  </si>
  <si>
    <t>30.57%</t>
  </si>
  <si>
    <t>27.52%</t>
  </si>
  <si>
    <t>下午（18：00-20:03）</t>
  </si>
  <si>
    <t>33.68%</t>
  </si>
  <si>
    <t>26.77%</t>
  </si>
  <si>
    <t>光华村街药店</t>
  </si>
  <si>
    <t>A2</t>
  </si>
  <si>
    <t>35.16%</t>
  </si>
  <si>
    <t>26.59%</t>
  </si>
  <si>
    <t>25.34%</t>
  </si>
  <si>
    <t>28.99%</t>
  </si>
  <si>
    <t>27.18%</t>
  </si>
  <si>
    <t>34.6%</t>
  </si>
  <si>
    <t>26.67%</t>
  </si>
  <si>
    <t>43.72%</t>
  </si>
  <si>
    <t>11.74%</t>
  </si>
  <si>
    <t>36.18%</t>
  </si>
  <si>
    <t>金带街药店</t>
  </si>
  <si>
    <t>上午9一11点</t>
  </si>
  <si>
    <t>24.87%</t>
  </si>
  <si>
    <t>25.86%</t>
  </si>
  <si>
    <t>36.48%</t>
  </si>
  <si>
    <t>22.6%</t>
  </si>
  <si>
    <t>端午节活动，不重复奖励</t>
  </si>
  <si>
    <t>35.14%</t>
  </si>
  <si>
    <t>24.26%</t>
  </si>
  <si>
    <t>38.49%</t>
  </si>
  <si>
    <t>兴义镇万兴路药店</t>
  </si>
  <si>
    <t>新津片区</t>
  </si>
  <si>
    <t>上午9:00-11:30</t>
  </si>
  <si>
    <t>36.78%</t>
  </si>
  <si>
    <t>32.15%</t>
  </si>
  <si>
    <t>23.66%</t>
  </si>
  <si>
    <t>31.47%</t>
  </si>
  <si>
    <t>32.85%</t>
  </si>
  <si>
    <t>31.27%</t>
  </si>
  <si>
    <t>25.33%</t>
  </si>
  <si>
    <t>36.44%</t>
  </si>
  <si>
    <t>23.58%</t>
  </si>
  <si>
    <t>27.44%</t>
  </si>
  <si>
    <t>通盈街药店</t>
  </si>
  <si>
    <t>城中片区</t>
  </si>
  <si>
    <t>下午17:00-21:00</t>
  </si>
  <si>
    <t>A3</t>
  </si>
  <si>
    <t>26.62%</t>
  </si>
  <si>
    <t>28.96%</t>
  </si>
  <si>
    <t>34.42%</t>
  </si>
  <si>
    <t>新园大道药店</t>
  </si>
  <si>
    <t>下午（16:30-18:30）</t>
  </si>
  <si>
    <t>32.27%</t>
  </si>
  <si>
    <t>34.09%</t>
  </si>
  <si>
    <t>40.47%</t>
  </si>
  <si>
    <t>25.96%</t>
  </si>
  <si>
    <t>30.56%</t>
  </si>
  <si>
    <t>31.12%</t>
  </si>
  <si>
    <t>31.22%</t>
  </si>
  <si>
    <t>40.14%</t>
  </si>
  <si>
    <t>27.16%</t>
  </si>
  <si>
    <t>29.77%</t>
  </si>
  <si>
    <t>35.13%</t>
  </si>
  <si>
    <t>35.33%</t>
  </si>
  <si>
    <t>天久北巷药店</t>
  </si>
  <si>
    <t>18:30到21:00</t>
  </si>
  <si>
    <t>B2</t>
  </si>
  <si>
    <t>21.9%</t>
  </si>
  <si>
    <t>27.26%</t>
  </si>
  <si>
    <t>37.19%</t>
  </si>
  <si>
    <t>25.5%</t>
  </si>
  <si>
    <t>28.1%</t>
  </si>
  <si>
    <t>金丝街药店</t>
  </si>
  <si>
    <t>11点--13点</t>
  </si>
  <si>
    <t>36.89%</t>
  </si>
  <si>
    <t>37.78%</t>
  </si>
  <si>
    <t>37.35%</t>
  </si>
  <si>
    <t>32.04%</t>
  </si>
  <si>
    <t>39.16%</t>
  </si>
  <si>
    <t>29.94%</t>
  </si>
  <si>
    <t>36.02%</t>
  </si>
  <si>
    <t>21.94%</t>
  </si>
  <si>
    <t>40.6%</t>
  </si>
  <si>
    <t>宏济中路药店</t>
  </si>
  <si>
    <t>新店</t>
  </si>
  <si>
    <t>下午19：00——20:00</t>
  </si>
  <si>
    <t>32.55%</t>
  </si>
  <si>
    <t>28.11%</t>
  </si>
  <si>
    <t>32.26%</t>
  </si>
  <si>
    <t>33.64%</t>
  </si>
  <si>
    <t>12.57%</t>
  </si>
  <si>
    <t>39.14%</t>
  </si>
  <si>
    <t>33.82%</t>
  </si>
  <si>
    <t>37.63%</t>
  </si>
  <si>
    <t>顺和街店</t>
  </si>
  <si>
    <t>北门片区</t>
  </si>
  <si>
    <t>18：30-20：30</t>
  </si>
  <si>
    <t>30.93%</t>
  </si>
  <si>
    <t>32.38%</t>
  </si>
  <si>
    <t>29.23%</t>
  </si>
  <si>
    <t>35.21%</t>
  </si>
  <si>
    <t>26.72%</t>
  </si>
  <si>
    <t>33.21%</t>
  </si>
  <si>
    <t>20.34%</t>
  </si>
  <si>
    <t>29.09%</t>
  </si>
  <si>
    <t>新津邓双镇岷江店</t>
  </si>
  <si>
    <t>晚上19：00—21：00</t>
  </si>
  <si>
    <t>32.14%</t>
  </si>
  <si>
    <t>34.23%</t>
  </si>
  <si>
    <t>29.75%</t>
  </si>
  <si>
    <t>17.89%</t>
  </si>
  <si>
    <t>39.86%</t>
  </si>
  <si>
    <t>34.22%</t>
  </si>
  <si>
    <t>35.96%</t>
  </si>
  <si>
    <t>39.95%</t>
  </si>
  <si>
    <t>39.82%</t>
  </si>
  <si>
    <t>33.06%</t>
  </si>
  <si>
    <t>40.97%</t>
  </si>
  <si>
    <t>35.66%</t>
  </si>
  <si>
    <t>32.51%</t>
  </si>
  <si>
    <t>35.69%</t>
  </si>
  <si>
    <t>崔家店路药店</t>
  </si>
  <si>
    <t>下午(18: 00-20: 00)</t>
  </si>
  <si>
    <t>33.5%</t>
  </si>
  <si>
    <t>30.7%</t>
  </si>
  <si>
    <t>28.01%</t>
  </si>
  <si>
    <t>34.75%</t>
  </si>
  <si>
    <t>37.34%</t>
  </si>
  <si>
    <t>34.08%</t>
  </si>
  <si>
    <t>33.98%</t>
  </si>
  <si>
    <t>30%</t>
  </si>
  <si>
    <t>30.48%</t>
  </si>
  <si>
    <t>龙潭西路药店</t>
  </si>
  <si>
    <t>下午18:00-20:00</t>
  </si>
  <si>
    <t>38.33%</t>
  </si>
  <si>
    <t>28.86%</t>
  </si>
  <si>
    <t>大邑县晋原镇子龙路店</t>
  </si>
  <si>
    <t>城郊一片</t>
  </si>
  <si>
    <t>18：00一20：00</t>
  </si>
  <si>
    <t>20.69%</t>
  </si>
  <si>
    <t>27.5%</t>
  </si>
  <si>
    <t>32.35%</t>
  </si>
  <si>
    <t>33.92%</t>
  </si>
  <si>
    <t>33.44%</t>
  </si>
  <si>
    <t>29.07%</t>
  </si>
  <si>
    <t>34.18%</t>
  </si>
  <si>
    <t>24.25%</t>
  </si>
  <si>
    <t>31.56%</t>
  </si>
  <si>
    <t>33.4%</t>
  </si>
  <si>
    <t>36.76%</t>
  </si>
  <si>
    <t>榕声路店</t>
  </si>
  <si>
    <t>上午（10:00-12:00）</t>
  </si>
  <si>
    <t>28.26%</t>
  </si>
  <si>
    <t>32.39%</t>
  </si>
  <si>
    <t>37.73%</t>
  </si>
  <si>
    <t>36.09%</t>
  </si>
  <si>
    <t>33.62%</t>
  </si>
  <si>
    <t>26.28%</t>
  </si>
  <si>
    <t>31.24%</t>
  </si>
  <si>
    <t>双流县西航港街道锦华路一段药店</t>
  </si>
  <si>
    <t>上午9:30_11:30</t>
  </si>
  <si>
    <t>32.43%</t>
  </si>
  <si>
    <t>32.56%</t>
  </si>
  <si>
    <t>34.13%</t>
  </si>
  <si>
    <t>30.46%</t>
  </si>
  <si>
    <t>20.55%</t>
  </si>
  <si>
    <t>32.24%</t>
  </si>
  <si>
    <t>华油路药店</t>
  </si>
  <si>
    <t>28：30—20：30</t>
  </si>
  <si>
    <t>33.81%</t>
  </si>
  <si>
    <t>34.4%</t>
  </si>
  <si>
    <t>24.78%</t>
  </si>
  <si>
    <t>36.88%</t>
  </si>
  <si>
    <t>25.03%</t>
  </si>
  <si>
    <t>27.38%</t>
  </si>
  <si>
    <t>34.85%</t>
  </si>
  <si>
    <t>35.06%</t>
  </si>
  <si>
    <t>都江堰景中路店</t>
  </si>
  <si>
    <t>下午4:30-6:30</t>
  </si>
  <si>
    <t>31.78%</t>
  </si>
  <si>
    <t>27.31%</t>
  </si>
  <si>
    <t>33.15%</t>
  </si>
  <si>
    <t>33.16%</t>
  </si>
  <si>
    <t>41.01%</t>
  </si>
  <si>
    <t>29.93%</t>
  </si>
  <si>
    <t>31.96%</t>
  </si>
  <si>
    <t>28.02%</t>
  </si>
  <si>
    <t>31.67%</t>
  </si>
  <si>
    <t>都江堰奎光路中段药店</t>
  </si>
  <si>
    <t>下午15：30-17：30</t>
  </si>
  <si>
    <t>27.72%</t>
  </si>
  <si>
    <t>28.15%</t>
  </si>
  <si>
    <t>33.19%</t>
  </si>
  <si>
    <t>35.98%</t>
  </si>
  <si>
    <t>30.84%</t>
  </si>
  <si>
    <t>40.06%</t>
  </si>
  <si>
    <t>27.33%</t>
  </si>
  <si>
    <t>29.29%</t>
  </si>
  <si>
    <t>24.27%</t>
  </si>
  <si>
    <t>25.23%</t>
  </si>
  <si>
    <t>新都区马超东路店</t>
  </si>
  <si>
    <t>18：00-20：00</t>
  </si>
  <si>
    <t>30.69%</t>
  </si>
  <si>
    <t>35.88%</t>
  </si>
  <si>
    <t>38.44%</t>
  </si>
  <si>
    <t>27.85%</t>
  </si>
  <si>
    <t>29.73%</t>
  </si>
  <si>
    <t>26.3%</t>
  </si>
  <si>
    <t>26.48%</t>
  </si>
  <si>
    <t>华泰路药店</t>
  </si>
  <si>
    <t>上午9:00-12:00</t>
  </si>
  <si>
    <t>29.43%</t>
  </si>
  <si>
    <t>27.22%</t>
  </si>
  <si>
    <t>25.31%</t>
  </si>
  <si>
    <t>34.48%</t>
  </si>
  <si>
    <t>28.68%</t>
  </si>
  <si>
    <t>34.69%</t>
  </si>
  <si>
    <t>观音桥街药店</t>
  </si>
  <si>
    <t>上午9:00－11:00</t>
  </si>
  <si>
    <t>38.63%</t>
  </si>
  <si>
    <t>32.36%</t>
  </si>
  <si>
    <t>32.28%</t>
  </si>
  <si>
    <t>38.12%</t>
  </si>
  <si>
    <t>37.87%</t>
  </si>
  <si>
    <t>32.58%</t>
  </si>
  <si>
    <t>30.95%</t>
  </si>
  <si>
    <t>35.7%</t>
  </si>
  <si>
    <t>30.65%</t>
  </si>
  <si>
    <t>交大路第三药店</t>
  </si>
  <si>
    <t>下午（16：00-18：00）</t>
  </si>
  <si>
    <t>24.49%</t>
  </si>
  <si>
    <t>27.56%</t>
  </si>
  <si>
    <t>大邑县晋源镇东壕沟段药店</t>
  </si>
  <si>
    <t>25.56%</t>
  </si>
  <si>
    <t>27.51%</t>
  </si>
  <si>
    <t>24.36%</t>
  </si>
  <si>
    <t>27.34%</t>
  </si>
  <si>
    <t>27.14%</t>
  </si>
  <si>
    <t>黄苑东街药店</t>
  </si>
  <si>
    <t>下午（16：30－18：30）</t>
  </si>
  <si>
    <t>30.8%</t>
  </si>
  <si>
    <t>30.33%</t>
  </si>
  <si>
    <t>33.04%</t>
  </si>
  <si>
    <t>22.19%</t>
  </si>
  <si>
    <t>32.8%</t>
  </si>
  <si>
    <t>30.91%</t>
  </si>
  <si>
    <t>29.13%</t>
  </si>
  <si>
    <t>30.47%</t>
  </si>
  <si>
    <t>26.83%</t>
  </si>
  <si>
    <t>双流区东升街道三强西路药店</t>
  </si>
  <si>
    <t>9：00—11：00</t>
  </si>
  <si>
    <t>26.58%</t>
  </si>
  <si>
    <t>38.71%</t>
  </si>
  <si>
    <t>大邑县安仁镇千禧街药店</t>
  </si>
  <si>
    <t>18:00-20:00</t>
  </si>
  <si>
    <t>29.27%</t>
  </si>
  <si>
    <t>31.28%</t>
  </si>
  <si>
    <t>31.45%</t>
  </si>
  <si>
    <t>早上9：30—11：30</t>
  </si>
  <si>
    <t>24.82%</t>
  </si>
  <si>
    <t>27.95%</t>
  </si>
  <si>
    <t>40.23%</t>
  </si>
  <si>
    <t>31.26%</t>
  </si>
  <si>
    <t>大源北街药店</t>
  </si>
  <si>
    <t>下午（16:30-20:30）</t>
  </si>
  <si>
    <t>34.61%</t>
  </si>
  <si>
    <t>30.86%</t>
  </si>
  <si>
    <t>42.27%</t>
  </si>
  <si>
    <t>金沙路药店</t>
  </si>
  <si>
    <t>29.2%</t>
  </si>
  <si>
    <t>30.78%</t>
  </si>
  <si>
    <t>29.3%</t>
  </si>
  <si>
    <t>17.62%</t>
  </si>
  <si>
    <t>29.4%</t>
  </si>
  <si>
    <t>14.92%</t>
  </si>
  <si>
    <t>31.86%</t>
  </si>
  <si>
    <t>29.5%</t>
  </si>
  <si>
    <t>30.13%</t>
  </si>
  <si>
    <t>36.94%</t>
  </si>
  <si>
    <t>31.62%</t>
  </si>
  <si>
    <t>35.38%</t>
  </si>
  <si>
    <t>38.41%</t>
  </si>
  <si>
    <t>郫县郫筒镇一环路东南段药店</t>
  </si>
  <si>
    <t>下午19:00－21:00</t>
  </si>
  <si>
    <t>22.69%</t>
  </si>
  <si>
    <t>20.74%</t>
  </si>
  <si>
    <t>38.72%</t>
  </si>
  <si>
    <t>35.85%</t>
  </si>
  <si>
    <t>26.8%</t>
  </si>
  <si>
    <t>40.28%</t>
  </si>
  <si>
    <t>34.28%</t>
  </si>
  <si>
    <t>40.15%</t>
  </si>
  <si>
    <t>大药房连锁有限公司聚萃街药店</t>
  </si>
  <si>
    <t>18:00—20:00</t>
  </si>
  <si>
    <t>39.83%</t>
  </si>
  <si>
    <t>30.54%</t>
  </si>
  <si>
    <t>14.85%</t>
  </si>
  <si>
    <t>崇州市崇阳镇尚贤坊街药店</t>
  </si>
  <si>
    <t>晚上19：00-21：00</t>
  </si>
  <si>
    <t>35.31%</t>
  </si>
  <si>
    <t>29.92%</t>
  </si>
  <si>
    <t>31.55%</t>
  </si>
  <si>
    <t>劼人路药店</t>
  </si>
  <si>
    <t>下午17:00－19:00</t>
  </si>
  <si>
    <t>42.26%</t>
  </si>
  <si>
    <t>32.92%</t>
  </si>
  <si>
    <t>39.49%</t>
  </si>
  <si>
    <t>37.21%</t>
  </si>
  <si>
    <t>34.47%</t>
  </si>
  <si>
    <t>29.57%</t>
  </si>
  <si>
    <t>33.52%</t>
  </si>
  <si>
    <t>20.49%</t>
  </si>
  <si>
    <t>22.44%</t>
  </si>
  <si>
    <t>16.38%</t>
  </si>
  <si>
    <t>新津县五津镇武阳西路药店</t>
  </si>
  <si>
    <t>25.8%</t>
  </si>
  <si>
    <t>26.81%</t>
  </si>
  <si>
    <t>银河北街药店</t>
  </si>
  <si>
    <t>下午（18:30-20:30）</t>
  </si>
  <si>
    <t>29.9%</t>
  </si>
  <si>
    <t>26.01%</t>
  </si>
  <si>
    <t>32.72%</t>
  </si>
  <si>
    <t>29.05%</t>
  </si>
  <si>
    <t>33.61%</t>
  </si>
  <si>
    <t>30.16%</t>
  </si>
  <si>
    <t>贝森北路药店</t>
  </si>
  <si>
    <t>19：00-21：00</t>
  </si>
  <si>
    <t>29.25%</t>
  </si>
  <si>
    <t>26.82%</t>
  </si>
  <si>
    <t>37.92%</t>
  </si>
  <si>
    <t>14.4%</t>
  </si>
  <si>
    <t>33.26%</t>
  </si>
  <si>
    <t>22.55%</t>
  </si>
  <si>
    <t>27.7%</t>
  </si>
  <si>
    <t>23.64%</t>
  </si>
  <si>
    <t>大邑县晋原镇北街药店</t>
  </si>
  <si>
    <t>18:30一20:30</t>
  </si>
  <si>
    <t>33.45%</t>
  </si>
  <si>
    <t>26.38%</t>
  </si>
  <si>
    <t>19.47%</t>
  </si>
  <si>
    <t>27.4%</t>
  </si>
  <si>
    <t>33.84%</t>
  </si>
  <si>
    <t>团购22400元</t>
  </si>
  <si>
    <t>40.71%</t>
  </si>
  <si>
    <t>33.08%</t>
  </si>
  <si>
    <t>21.28%</t>
  </si>
  <si>
    <t>39.07%</t>
  </si>
  <si>
    <t>27.75%</t>
  </si>
  <si>
    <t>20.36%</t>
  </si>
  <si>
    <t>32.89%</t>
  </si>
  <si>
    <t>34.93%</t>
  </si>
  <si>
    <t>崇州市崇阳镇永康东路药店</t>
  </si>
  <si>
    <t>34.06%</t>
  </si>
  <si>
    <t>32.5%</t>
  </si>
  <si>
    <t>31.05%</t>
  </si>
  <si>
    <t>聚萃街药店</t>
  </si>
  <si>
    <t>团购3144元</t>
  </si>
  <si>
    <t>36.9%</t>
  </si>
  <si>
    <t>28.82%</t>
  </si>
  <si>
    <t>29.58%</t>
  </si>
  <si>
    <t>32.06%</t>
  </si>
  <si>
    <t>36.21%</t>
  </si>
  <si>
    <t>大华街药店</t>
  </si>
  <si>
    <t>18.53%</t>
  </si>
  <si>
    <t>22.84%</t>
  </si>
  <si>
    <t>30.26%</t>
  </si>
  <si>
    <t>29.39%</t>
  </si>
  <si>
    <t>26.31%</t>
  </si>
  <si>
    <t>30.73%</t>
  </si>
  <si>
    <t>38.55%</t>
  </si>
  <si>
    <t>35.71%</t>
  </si>
  <si>
    <t>新下街药店</t>
  </si>
  <si>
    <t>下午6-8</t>
  </si>
  <si>
    <t>33.91%</t>
  </si>
  <si>
    <t>33.77%</t>
  </si>
  <si>
    <t>15.17%</t>
  </si>
  <si>
    <t>28.65%</t>
  </si>
  <si>
    <t>28.94%</t>
  </si>
  <si>
    <t>31.2%</t>
  </si>
  <si>
    <t>19.57%</t>
  </si>
  <si>
    <t>中和公济桥路药店</t>
  </si>
  <si>
    <t>下午4:30－6:30</t>
  </si>
  <si>
    <t>21.14%</t>
  </si>
  <si>
    <t>33.2%</t>
  </si>
  <si>
    <t>40.19%</t>
  </si>
  <si>
    <t>下午4:30－6:31</t>
  </si>
  <si>
    <t>33.3%</t>
  </si>
  <si>
    <t>31.33%</t>
  </si>
  <si>
    <t>下午4:30－6:32</t>
  </si>
  <si>
    <t>27.48%</t>
  </si>
  <si>
    <t>40.3%</t>
  </si>
  <si>
    <t>下午4:30－6:33</t>
  </si>
  <si>
    <t>36.47%</t>
  </si>
  <si>
    <t>金马河路药店</t>
  </si>
  <si>
    <t>上午9:00-11:00</t>
  </si>
  <si>
    <t>31.4%</t>
  </si>
  <si>
    <t>30.32%</t>
  </si>
  <si>
    <t>30.5%</t>
  </si>
  <si>
    <t>31.06%</t>
  </si>
  <si>
    <t>蜀鑫路药店</t>
  </si>
  <si>
    <t>19：00-21:00</t>
  </si>
  <si>
    <t>21.98%</t>
  </si>
  <si>
    <t>25.95%</t>
  </si>
  <si>
    <t>大邑县晋原镇通达东路五段药店</t>
  </si>
  <si>
    <t>35.36%</t>
  </si>
  <si>
    <t>29.79%</t>
  </si>
  <si>
    <t>32.34%</t>
  </si>
  <si>
    <t>35.48%</t>
  </si>
  <si>
    <t>36.1%</t>
  </si>
  <si>
    <t>43.09%</t>
  </si>
  <si>
    <t>逸都路药店</t>
  </si>
  <si>
    <t>17.73%</t>
  </si>
  <si>
    <t>31.34%</t>
  </si>
  <si>
    <t>西林一街药店</t>
  </si>
  <si>
    <t>35.1%</t>
  </si>
  <si>
    <t>39.36%</t>
  </si>
  <si>
    <t>33.88%</t>
  </si>
  <si>
    <t>30.76%</t>
  </si>
  <si>
    <t>30.42%</t>
  </si>
  <si>
    <t>39.91%</t>
  </si>
  <si>
    <t>倪家桥路药店</t>
  </si>
  <si>
    <t>上午9-11</t>
  </si>
  <si>
    <t>23.55%</t>
  </si>
  <si>
    <t>29.46%</t>
  </si>
  <si>
    <t>17.83%</t>
  </si>
  <si>
    <t>27.58%</t>
  </si>
  <si>
    <t>40.81%</t>
  </si>
  <si>
    <t>28.21%</t>
  </si>
  <si>
    <t>27.12%</t>
  </si>
  <si>
    <t>25.89%</t>
  </si>
  <si>
    <t>光华西一路药店</t>
  </si>
  <si>
    <t>31.87%</t>
  </si>
  <si>
    <t>31.97%</t>
  </si>
  <si>
    <t>29.7%</t>
  </si>
  <si>
    <t>33.78%</t>
  </si>
  <si>
    <t>34.38%</t>
  </si>
  <si>
    <t>30.27%</t>
  </si>
  <si>
    <t>剑南大道药店</t>
  </si>
  <si>
    <t>中午11：30～13：30</t>
  </si>
  <si>
    <t>31.49%</t>
  </si>
  <si>
    <t>35.56%</t>
  </si>
  <si>
    <t>35.9%</t>
  </si>
  <si>
    <t>34.16%</t>
  </si>
  <si>
    <t>36.24%</t>
  </si>
  <si>
    <t>33.97%</t>
  </si>
  <si>
    <t>31.77%</t>
  </si>
  <si>
    <t>32.73%</t>
  </si>
  <si>
    <t>34.62%</t>
  </si>
  <si>
    <t>光华北五路药店</t>
  </si>
  <si>
    <t>27.02%</t>
  </si>
  <si>
    <t>25.74%</t>
  </si>
  <si>
    <t>31.43%</t>
  </si>
  <si>
    <t>21.63%</t>
  </si>
  <si>
    <t>31.52%</t>
  </si>
  <si>
    <t>30.6%</t>
  </si>
  <si>
    <t>东昌路一药店</t>
  </si>
  <si>
    <t>19:00-21:00</t>
  </si>
  <si>
    <t>32.41%</t>
  </si>
  <si>
    <t>19:00-21:01</t>
  </si>
  <si>
    <t>32.62%</t>
  </si>
  <si>
    <t>19:00-21:02</t>
  </si>
  <si>
    <t>19:00-21:04</t>
  </si>
  <si>
    <t>38.37%</t>
  </si>
  <si>
    <t>19:00-21:05</t>
  </si>
  <si>
    <t>19:00-21:06</t>
  </si>
  <si>
    <t>31.32%</t>
  </si>
  <si>
    <t>19:00-21:07</t>
  </si>
  <si>
    <t>34.92%</t>
  </si>
  <si>
    <t>18.38%</t>
  </si>
  <si>
    <t>25.64%</t>
  </si>
  <si>
    <t>31.37%</t>
  </si>
  <si>
    <t>培华东路药店</t>
  </si>
  <si>
    <t>下午4：00-6：00</t>
  </si>
  <si>
    <t>28.81%</t>
  </si>
  <si>
    <t>-1.05%</t>
  </si>
  <si>
    <t>30.22%</t>
  </si>
  <si>
    <t>26.57%</t>
  </si>
  <si>
    <t>天顺路药店</t>
  </si>
  <si>
    <t>下午17:00－18:00</t>
  </si>
  <si>
    <t>18.56%</t>
  </si>
  <si>
    <t>29.62%</t>
  </si>
  <si>
    <t>24.81%</t>
  </si>
  <si>
    <t>29.88%</t>
  </si>
  <si>
    <t>29.37%</t>
  </si>
  <si>
    <t>25.54%</t>
  </si>
  <si>
    <t>28.39%</t>
  </si>
  <si>
    <t>26.53%</t>
  </si>
  <si>
    <t>26.61%</t>
  </si>
  <si>
    <t>27.69%</t>
  </si>
  <si>
    <t>27.91%</t>
  </si>
  <si>
    <t>下午19：00——20:03</t>
  </si>
  <si>
    <t>29.19%</t>
  </si>
  <si>
    <t>23.24%</t>
  </si>
  <si>
    <t>25.93%</t>
  </si>
  <si>
    <t>23.49%</t>
  </si>
  <si>
    <t>经一路药店</t>
  </si>
  <si>
    <t>28.64%</t>
  </si>
  <si>
    <t>30.2%</t>
  </si>
  <si>
    <t>24.24%</t>
  </si>
  <si>
    <t>34.05%</t>
  </si>
  <si>
    <t>36.99%</t>
  </si>
  <si>
    <t>36.15%</t>
  </si>
  <si>
    <t>22.9%</t>
  </si>
  <si>
    <t>科华北路药店</t>
  </si>
  <si>
    <t>下午18:00—20:000</t>
  </si>
  <si>
    <t>33.31%</t>
  </si>
  <si>
    <t>静沙南路药店</t>
  </si>
  <si>
    <t>37.01%</t>
  </si>
  <si>
    <t>35.26%</t>
  </si>
  <si>
    <t>32.16%</t>
  </si>
  <si>
    <t>36.26%</t>
  </si>
  <si>
    <t>16.55%</t>
  </si>
  <si>
    <t>33.41%</t>
  </si>
  <si>
    <t>35.2%</t>
  </si>
  <si>
    <t>33.87%</t>
  </si>
  <si>
    <t>26.69%</t>
  </si>
  <si>
    <t>28.7%</t>
  </si>
  <si>
    <t>21.21%</t>
  </si>
  <si>
    <t>13.87%</t>
  </si>
  <si>
    <t>24.44%</t>
  </si>
  <si>
    <t>花照壁中横街药店</t>
  </si>
  <si>
    <t>下午（15:30—17:30）</t>
  </si>
  <si>
    <t>18.78%</t>
  </si>
  <si>
    <t>18.05%</t>
  </si>
  <si>
    <t>26.15%</t>
  </si>
  <si>
    <t>33.37%</t>
  </si>
  <si>
    <t>41.03%</t>
  </si>
  <si>
    <t>34.64%</t>
  </si>
  <si>
    <t>泰和二街药店</t>
  </si>
  <si>
    <t>下午15:00～17:00</t>
  </si>
  <si>
    <t>30.59%</t>
  </si>
  <si>
    <t>29.81%</t>
  </si>
  <si>
    <t>23.73%</t>
  </si>
  <si>
    <t>15.93%</t>
  </si>
  <si>
    <t>沙湾东一路药店</t>
  </si>
  <si>
    <t>18.75%</t>
  </si>
  <si>
    <t>19.33%</t>
  </si>
  <si>
    <t>19.34%</t>
  </si>
  <si>
    <t>8.53%</t>
  </si>
  <si>
    <t>19.35%</t>
  </si>
  <si>
    <t>22.17%</t>
  </si>
  <si>
    <t>19.36%</t>
  </si>
  <si>
    <t>33.96%</t>
  </si>
  <si>
    <t>32.95%</t>
  </si>
  <si>
    <t>28.34%</t>
  </si>
  <si>
    <t>水碾河路药店</t>
  </si>
  <si>
    <t>下午17:00-19:00</t>
  </si>
  <si>
    <t>21.07%</t>
  </si>
  <si>
    <t>26.97%</t>
  </si>
  <si>
    <t>30.43%</t>
  </si>
  <si>
    <t>19.37%</t>
  </si>
  <si>
    <t>23.52%</t>
  </si>
  <si>
    <t>22.21%</t>
  </si>
  <si>
    <t>15.64%</t>
  </si>
  <si>
    <t>20.39%</t>
  </si>
  <si>
    <t>24.18%</t>
  </si>
  <si>
    <t>23.41%</t>
  </si>
  <si>
    <t>金祥路药店</t>
  </si>
  <si>
    <t>19：00-21：01</t>
  </si>
  <si>
    <t>24.57%</t>
  </si>
  <si>
    <t>28.50%</t>
  </si>
  <si>
    <t>19：00-21：04</t>
  </si>
  <si>
    <t>25.68%</t>
  </si>
  <si>
    <t>28.53%</t>
  </si>
  <si>
    <t>19：00-21：06</t>
  </si>
  <si>
    <t>36.72%</t>
  </si>
  <si>
    <t>28.55%</t>
  </si>
  <si>
    <t>19：00-21：07</t>
  </si>
  <si>
    <t>25.99%</t>
  </si>
  <si>
    <t>28.56%</t>
  </si>
  <si>
    <t>19：00-21：08</t>
  </si>
  <si>
    <t>25.7%</t>
  </si>
  <si>
    <t>28.57%</t>
  </si>
  <si>
    <t>33.54%</t>
  </si>
  <si>
    <t>26.95%</t>
  </si>
  <si>
    <t>19.07%</t>
  </si>
  <si>
    <t>大邑县晋原镇东街药店</t>
  </si>
  <si>
    <t>29.01%</t>
  </si>
  <si>
    <t>32.12%</t>
  </si>
  <si>
    <t>大邑县晋原镇内蒙古大道桃源药店</t>
  </si>
  <si>
    <t>18：00—20：00</t>
  </si>
  <si>
    <t>34.7%</t>
  </si>
  <si>
    <t>28.35%</t>
  </si>
  <si>
    <t>新津县五津镇五津西路二药房</t>
  </si>
  <si>
    <t>（新店）</t>
  </si>
  <si>
    <t>19.8%</t>
  </si>
  <si>
    <t>23.13%</t>
  </si>
  <si>
    <t>25.53%</t>
  </si>
  <si>
    <t>18.58%</t>
  </si>
  <si>
    <t>24.17%</t>
  </si>
  <si>
    <t>20.93%</t>
  </si>
  <si>
    <t>16.86%</t>
  </si>
  <si>
    <t>24.04%</t>
  </si>
  <si>
    <t>24.32%</t>
  </si>
  <si>
    <t>23.9%</t>
  </si>
  <si>
    <t>18.93%</t>
  </si>
  <si>
    <t>25.21%</t>
  </si>
  <si>
    <t>21.55%</t>
  </si>
  <si>
    <t>20.58%</t>
  </si>
  <si>
    <t>22.09%</t>
  </si>
  <si>
    <t>宝莲路店</t>
  </si>
  <si>
    <t>24.68%</t>
  </si>
  <si>
    <t>35.57%</t>
  </si>
  <si>
    <t>上午09:00-11:01</t>
  </si>
  <si>
    <t>30.08%</t>
  </si>
  <si>
    <t>30.35%</t>
  </si>
  <si>
    <t>上午09:00-11:02</t>
  </si>
  <si>
    <t>26.34%</t>
  </si>
  <si>
    <t>29.36%</t>
  </si>
  <si>
    <t>上午09:00-11:03</t>
  </si>
  <si>
    <t>23.86%</t>
  </si>
  <si>
    <t>28.31%</t>
  </si>
  <si>
    <t>上午09:00-11:04</t>
  </si>
  <si>
    <t>17.66%</t>
  </si>
  <si>
    <t>22.12%</t>
  </si>
  <si>
    <t>上午09:00-11:05</t>
  </si>
  <si>
    <t>26.18%</t>
  </si>
  <si>
    <t>上午09:00-11:06</t>
  </si>
  <si>
    <t>28.89%</t>
  </si>
  <si>
    <t>23.69%</t>
  </si>
  <si>
    <t>上午09:00-11:07</t>
  </si>
  <si>
    <t>23.14%</t>
  </si>
  <si>
    <t>上午09:00-11:08</t>
  </si>
  <si>
    <t>32.81%</t>
  </si>
  <si>
    <t>邛崃中心药店</t>
  </si>
  <si>
    <t>9：00-11：00</t>
  </si>
  <si>
    <t>30.31%</t>
  </si>
  <si>
    <t>26.06%</t>
  </si>
  <si>
    <t>33.72%</t>
  </si>
  <si>
    <t>31.6%</t>
  </si>
  <si>
    <t>37.79%</t>
  </si>
  <si>
    <t>邛崃市临邛镇翠荫街药店</t>
  </si>
  <si>
    <t>18:00–20:00</t>
  </si>
  <si>
    <t>21.04%</t>
  </si>
  <si>
    <t>30.29%</t>
  </si>
  <si>
    <t>34.82%</t>
  </si>
  <si>
    <t>34.78%</t>
  </si>
  <si>
    <t>29.06%</t>
  </si>
  <si>
    <t>27.43%</t>
  </si>
  <si>
    <t>29.08%</t>
  </si>
  <si>
    <t>33.36%</t>
  </si>
  <si>
    <t>30.25%</t>
  </si>
  <si>
    <t>38.3%</t>
  </si>
  <si>
    <t>邛崃市临邛镇长安大道药店</t>
  </si>
  <si>
    <t>上午9点30一11点30</t>
  </si>
  <si>
    <t>31.72%</t>
  </si>
  <si>
    <t>36.82%</t>
  </si>
  <si>
    <t>26.09%</t>
  </si>
  <si>
    <t>42.6%</t>
  </si>
  <si>
    <t>31.13%</t>
  </si>
  <si>
    <t>31.76%</t>
  </si>
  <si>
    <t>23.18%</t>
  </si>
  <si>
    <t>26.4%</t>
  </si>
  <si>
    <t>25.98%</t>
  </si>
  <si>
    <t>29.68%</t>
  </si>
  <si>
    <t>25.88%</t>
  </si>
  <si>
    <t>大邑县沙渠镇方圆路药店</t>
  </si>
  <si>
    <t>18:30-20:30</t>
  </si>
  <si>
    <t>31.82%</t>
  </si>
  <si>
    <t>31.71%</t>
  </si>
  <si>
    <t>34.1%</t>
  </si>
  <si>
    <t>19.83%</t>
  </si>
  <si>
    <t>36.23%</t>
  </si>
  <si>
    <t>29.54%</t>
  </si>
  <si>
    <t>36.58%</t>
  </si>
  <si>
    <t>38.42%</t>
  </si>
  <si>
    <t>37.33%</t>
  </si>
  <si>
    <t>17.48%</t>
  </si>
  <si>
    <t>16.27%</t>
  </si>
  <si>
    <t>40.9%</t>
  </si>
  <si>
    <t>31.48%</t>
  </si>
  <si>
    <t>邛崃市羊安镇永康大道药店</t>
  </si>
  <si>
    <t>早上8点30到10点30</t>
  </si>
  <si>
    <t>31.25%</t>
  </si>
  <si>
    <t>26.9%</t>
  </si>
  <si>
    <t>12.37%</t>
  </si>
  <si>
    <t>31.89%</t>
  </si>
  <si>
    <t>28.22%</t>
  </si>
  <si>
    <t>37.12%</t>
  </si>
  <si>
    <t>24.8%</t>
  </si>
  <si>
    <t>32.7%</t>
  </si>
  <si>
    <t>24.84%</t>
  </si>
  <si>
    <t>37.11%</t>
  </si>
  <si>
    <t>下午19：00——20:02</t>
  </si>
  <si>
    <t>28.13%</t>
  </si>
  <si>
    <t>33.8%</t>
  </si>
  <si>
    <t>29.47%</t>
  </si>
  <si>
    <t>33.7%</t>
  </si>
  <si>
    <t>下午19：00——20:01</t>
  </si>
  <si>
    <t>27.3%</t>
  </si>
  <si>
    <t>28.12%</t>
  </si>
  <si>
    <t>23.99%</t>
  </si>
  <si>
    <t>28.95%</t>
  </si>
  <si>
    <t>16.59%</t>
  </si>
  <si>
    <t>25.79%</t>
  </si>
  <si>
    <t>39.02%</t>
  </si>
  <si>
    <t>35.75%</t>
  </si>
  <si>
    <t>20.13%</t>
  </si>
  <si>
    <t>25.13%</t>
  </si>
  <si>
    <t>大邑县晋原镇潘家街药店</t>
  </si>
  <si>
    <t>19：30-20：30</t>
  </si>
  <si>
    <t>29.32%</t>
  </si>
  <si>
    <t>34.24%</t>
  </si>
  <si>
    <t>39.03%</t>
  </si>
  <si>
    <t>33.22%</t>
  </si>
  <si>
    <t>32.07%</t>
  </si>
  <si>
    <t>34.98%</t>
  </si>
  <si>
    <t>30.38%</t>
  </si>
  <si>
    <t>24.75%</t>
  </si>
  <si>
    <t>大邑晋原街道金巷西街药店</t>
  </si>
  <si>
    <t>17:-19：00，9—11：00</t>
  </si>
  <si>
    <t>41.16%</t>
  </si>
  <si>
    <t>19.19%</t>
  </si>
  <si>
    <t>37.37%</t>
  </si>
  <si>
    <t>23.65%</t>
  </si>
  <si>
    <t>30.3%</t>
  </si>
  <si>
    <t>大邑县观音阁街西段店</t>
  </si>
  <si>
    <t>16点到18点</t>
  </si>
  <si>
    <t>34.01%</t>
  </si>
  <si>
    <t>29.86%</t>
  </si>
  <si>
    <t>19.31%</t>
  </si>
  <si>
    <t>21.88%</t>
  </si>
  <si>
    <t>22.74%</t>
  </si>
  <si>
    <t>31.88%</t>
  </si>
  <si>
    <t>郫县东大街店</t>
  </si>
  <si>
    <t>24.9%</t>
  </si>
  <si>
    <t>22.57%</t>
  </si>
  <si>
    <t>30.1%</t>
  </si>
  <si>
    <t>32.08%</t>
  </si>
  <si>
    <t>22.04%</t>
  </si>
  <si>
    <t>38.85%</t>
  </si>
  <si>
    <t>25.15%</t>
  </si>
  <si>
    <t>6月闪电战奖励汇总</t>
  </si>
  <si>
    <t>序号</t>
  </si>
  <si>
    <t>店名</t>
  </si>
  <si>
    <t>活动期间</t>
  </si>
  <si>
    <t>环比上月</t>
  </si>
  <si>
    <t>增幅情况</t>
  </si>
  <si>
    <t>客流2</t>
  </si>
  <si>
    <t>销售2</t>
  </si>
  <si>
    <t>毛利2</t>
  </si>
  <si>
    <t>毛利增幅</t>
  </si>
  <si>
    <t>合计奖励</t>
  </si>
  <si>
    <t>活動期間</t>
  </si>
  <si>
    <t>上月日均</t>
  </si>
  <si>
    <t>增幅</t>
  </si>
  <si>
    <t>序號</t>
  </si>
  <si>
    <t>門店</t>
  </si>
  <si>
    <t>求和项:客流</t>
  </si>
  <si>
    <t>求和项:销售</t>
  </si>
  <si>
    <t>求和项:毛利</t>
  </si>
  <si>
    <t>求和项:客流2</t>
  </si>
  <si>
    <t>求和项:销售2</t>
  </si>
  <si>
    <t>求和项:毛利2</t>
  </si>
  <si>
    <t>銷售增幅</t>
  </si>
  <si>
    <t xml:space="preserve">崇州市崇阳镇永康东路药店 </t>
  </si>
  <si>
    <t>门店</t>
  </si>
  <si>
    <t>场次</t>
  </si>
  <si>
    <t>求和项:超毛奖励</t>
  </si>
  <si>
    <t xml:space="preserve"> 签字</t>
  </si>
  <si>
    <t>制表人：王四维</t>
  </si>
  <si>
    <t>门店奖励已于7月14日店长大会现场发放完毕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</si>
</sst>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2" borderId="6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8" fillId="2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vertical="center"/>
    </xf>
    <xf numFmtId="10" fontId="8" fillId="3" borderId="1" xfId="0" applyNumberFormat="1" applyFont="1" applyFill="1" applyBorder="1" applyAlignment="1">
      <alignment vertical="center"/>
    </xf>
    <xf numFmtId="177" fontId="9" fillId="4" borderId="1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10" fontId="8" fillId="4" borderId="7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10" fontId="8" fillId="4" borderId="8" xfId="0" applyNumberFormat="1" applyFont="1" applyFill="1" applyBorder="1" applyAlignment="1">
      <alignment horizontal="center" vertical="center"/>
    </xf>
    <xf numFmtId="10" fontId="8" fillId="4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0" fontId="8" fillId="5" borderId="7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8" fillId="5" borderId="8" xfId="0" applyNumberFormat="1" applyFont="1" applyFill="1" applyBorder="1" applyAlignment="1">
      <alignment horizontal="center" vertical="center"/>
    </xf>
    <xf numFmtId="10" fontId="8" fillId="5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7F4C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87"/>
  <sheetViews>
    <sheetView workbookViewId="0">
      <selection activeCell="F10" sqref="F10"/>
    </sheetView>
  </sheetViews>
  <sheetFormatPr defaultColWidth="9" defaultRowHeight="12"/>
  <cols>
    <col min="1" max="1" width="5.875" style="32" customWidth="1"/>
    <col min="2" max="2" width="16.75" style="33" customWidth="1"/>
    <col min="3" max="3" width="9.375" style="32" customWidth="1"/>
    <col min="4" max="4" width="0.125" style="32" hidden="1" customWidth="1"/>
    <col min="5" max="5" width="6.375" style="32" customWidth="1"/>
    <col min="6" max="6" width="19.375" style="34" customWidth="1"/>
    <col min="7" max="7" width="5.25" style="34" customWidth="1"/>
    <col min="8" max="8" width="5.875" style="35" customWidth="1"/>
    <col min="9" max="10" width="9.25" style="36" customWidth="1"/>
    <col min="11" max="11" width="9" style="37"/>
    <col min="12" max="12" width="5.375" style="35" customWidth="1"/>
    <col min="13" max="14" width="9" style="36" customWidth="1"/>
    <col min="15" max="15" width="8" style="37" customWidth="1"/>
    <col min="16" max="16" width="7.5" style="37" customWidth="1"/>
    <col min="17" max="17" width="9.125" style="37" customWidth="1"/>
    <col min="18" max="18" width="7.625" style="37" customWidth="1"/>
    <col min="19" max="19" width="7.625" style="38" customWidth="1"/>
    <col min="20" max="20" width="10.625" style="39" customWidth="1"/>
    <col min="21" max="21" width="6" style="35" customWidth="1"/>
    <col min="22" max="22" width="8.75" style="36" customWidth="1"/>
    <col min="23" max="23" width="7.75" style="37" customWidth="1"/>
    <col min="24" max="24" width="9.375" style="37"/>
    <col min="25" max="25" width="8.625" style="37" customWidth="1"/>
    <col min="26" max="26" width="7.875" style="37" customWidth="1"/>
    <col min="27" max="27" width="10.75" style="32" customWidth="1"/>
    <col min="28" max="16382" width="9" style="32"/>
    <col min="16383" max="16384" width="9" style="40"/>
  </cols>
  <sheetData>
    <row r="1" ht="36" spans="1:26">
      <c r="A1" s="109" t="s">
        <v>0</v>
      </c>
      <c r="B1" s="110" t="s">
        <v>1</v>
      </c>
      <c r="C1" s="109" t="s">
        <v>2</v>
      </c>
      <c r="D1" s="109" t="s">
        <v>3</v>
      </c>
      <c r="E1" s="111" t="s">
        <v>4</v>
      </c>
      <c r="F1" s="112" t="s">
        <v>5</v>
      </c>
      <c r="G1" s="113" t="s">
        <v>6</v>
      </c>
      <c r="H1" s="114" t="s">
        <v>7</v>
      </c>
      <c r="I1" s="122"/>
      <c r="J1" s="122"/>
      <c r="K1" s="123"/>
      <c r="L1" s="124" t="s">
        <v>8</v>
      </c>
      <c r="M1" s="125"/>
      <c r="N1" s="125"/>
      <c r="O1" s="126"/>
      <c r="P1" s="127" t="s">
        <v>9</v>
      </c>
      <c r="Q1" s="131"/>
      <c r="R1" s="132"/>
      <c r="S1" s="133" t="s">
        <v>10</v>
      </c>
      <c r="T1" s="134" t="s">
        <v>11</v>
      </c>
      <c r="U1" s="124" t="s">
        <v>12</v>
      </c>
      <c r="V1" s="125"/>
      <c r="W1" s="126"/>
      <c r="X1" s="135" t="s">
        <v>13</v>
      </c>
      <c r="Y1" s="142"/>
      <c r="Z1" s="143"/>
    </row>
    <row r="2" ht="23" customHeight="1" spans="1:26">
      <c r="A2" s="115"/>
      <c r="B2" s="116"/>
      <c r="C2" s="115"/>
      <c r="D2" s="117"/>
      <c r="E2" s="118"/>
      <c r="F2" s="112"/>
      <c r="G2" s="112"/>
      <c r="H2" s="119" t="s">
        <v>14</v>
      </c>
      <c r="I2" s="128" t="s">
        <v>15</v>
      </c>
      <c r="J2" s="128" t="s">
        <v>16</v>
      </c>
      <c r="K2" s="129" t="s">
        <v>17</v>
      </c>
      <c r="L2" s="78" t="s">
        <v>14</v>
      </c>
      <c r="M2" s="79" t="s">
        <v>15</v>
      </c>
      <c r="N2" s="79" t="s">
        <v>16</v>
      </c>
      <c r="O2" s="80" t="s">
        <v>17</v>
      </c>
      <c r="P2" s="130" t="s">
        <v>18</v>
      </c>
      <c r="Q2" s="136" t="s">
        <v>19</v>
      </c>
      <c r="R2" s="137" t="s">
        <v>17</v>
      </c>
      <c r="S2" s="138"/>
      <c r="T2" s="139"/>
      <c r="U2" s="78" t="s">
        <v>14</v>
      </c>
      <c r="V2" s="79" t="s">
        <v>15</v>
      </c>
      <c r="W2" s="80" t="s">
        <v>17</v>
      </c>
      <c r="X2" s="81" t="s">
        <v>18</v>
      </c>
      <c r="Y2" s="82" t="s">
        <v>19</v>
      </c>
      <c r="Z2" s="88" t="s">
        <v>17</v>
      </c>
    </row>
    <row r="3" ht="16" customHeight="1" spans="1:26">
      <c r="A3" s="48">
        <v>52</v>
      </c>
      <c r="B3" s="49" t="s">
        <v>20</v>
      </c>
      <c r="C3" s="48" t="s">
        <v>21</v>
      </c>
      <c r="D3" s="120">
        <v>-44306.72</v>
      </c>
      <c r="E3" s="50">
        <v>6.2</v>
      </c>
      <c r="F3" s="51" t="s">
        <v>22</v>
      </c>
      <c r="G3" s="51" t="s">
        <v>23</v>
      </c>
      <c r="H3" s="52">
        <v>65</v>
      </c>
      <c r="I3" s="53">
        <v>3484.75</v>
      </c>
      <c r="J3" s="53">
        <f>I3*K3</f>
        <v>978.169325</v>
      </c>
      <c r="K3" s="68" t="s">
        <v>24</v>
      </c>
      <c r="L3" s="69">
        <v>49.2333333333333</v>
      </c>
      <c r="M3" s="70">
        <v>2798.08833333333</v>
      </c>
      <c r="N3" s="70">
        <f>M3*O3</f>
        <v>876.081457166666</v>
      </c>
      <c r="O3" s="71" t="s">
        <v>25</v>
      </c>
      <c r="P3" s="73">
        <f>(H3-L3)/L3</f>
        <v>0.32024373730535</v>
      </c>
      <c r="Q3" s="73">
        <f>(I3-M3)/M3</f>
        <v>0.245403856085079</v>
      </c>
      <c r="R3" s="73">
        <f>(K3-O3)</f>
        <v>-0.0324</v>
      </c>
      <c r="S3" s="140"/>
      <c r="T3" s="141"/>
      <c r="U3" s="85">
        <v>65</v>
      </c>
      <c r="V3" s="54">
        <v>4085.36</v>
      </c>
      <c r="W3" s="86" t="s">
        <v>26</v>
      </c>
      <c r="X3" s="86">
        <f>(H3-U3)/U3</f>
        <v>0</v>
      </c>
      <c r="Y3" s="86">
        <f>(I3-V3)/V3</f>
        <v>-0.147015195723266</v>
      </c>
      <c r="Z3" s="86">
        <f>(K3-W3)</f>
        <v>-0.0913</v>
      </c>
    </row>
    <row r="4" ht="12.75" spans="1:26">
      <c r="A4" s="48">
        <v>54</v>
      </c>
      <c r="B4" s="49" t="s">
        <v>27</v>
      </c>
      <c r="C4" s="48" t="s">
        <v>21</v>
      </c>
      <c r="D4" s="120">
        <v>-32126.29</v>
      </c>
      <c r="E4" s="50">
        <v>6.3</v>
      </c>
      <c r="F4" s="51" t="s">
        <v>28</v>
      </c>
      <c r="G4" s="51" t="s">
        <v>29</v>
      </c>
      <c r="H4" s="52">
        <v>122</v>
      </c>
      <c r="I4" s="53">
        <v>10385.7</v>
      </c>
      <c r="J4" s="53">
        <f t="shared" ref="J4:J67" si="0">I4*K4</f>
        <v>2890.34031</v>
      </c>
      <c r="K4" s="68" t="s">
        <v>30</v>
      </c>
      <c r="L4" s="69">
        <v>93.9666666666667</v>
      </c>
      <c r="M4" s="70">
        <v>7138.723</v>
      </c>
      <c r="N4" s="70">
        <f t="shared" ref="N4:N67" si="1">M4*O4</f>
        <v>2205.865407</v>
      </c>
      <c r="O4" s="71" t="s">
        <v>31</v>
      </c>
      <c r="P4" s="72">
        <f t="shared" ref="P4:P67" si="2">(H4-L4)/L4</f>
        <v>0.29833274210713</v>
      </c>
      <c r="Q4" s="72">
        <f t="shared" ref="Q4:Q67" si="3">(I4-M4)/M4</f>
        <v>0.454840032313903</v>
      </c>
      <c r="R4" s="73">
        <f t="shared" ref="R4:R67" si="4">(K4-O4)</f>
        <v>-0.0307</v>
      </c>
      <c r="S4" s="83">
        <f>(J4-N4)*0.1</f>
        <v>68.4474903</v>
      </c>
      <c r="T4" s="84"/>
      <c r="U4" s="85">
        <v>109</v>
      </c>
      <c r="V4" s="54">
        <v>4876.75</v>
      </c>
      <c r="W4" s="86" t="s">
        <v>32</v>
      </c>
      <c r="X4" s="86">
        <f t="shared" ref="X4:X67" si="5">(H4-U4)/U4</f>
        <v>0.119266055045872</v>
      </c>
      <c r="Y4" s="86">
        <f t="shared" ref="Y4:Y67" si="6">(I4-V4)/V4</f>
        <v>1.12963551545599</v>
      </c>
      <c r="Z4" s="86">
        <f t="shared" ref="Z4:Z67" si="7">(K4-W4)</f>
        <v>-0.0503</v>
      </c>
    </row>
    <row r="5" ht="12.75" spans="1:26">
      <c r="A5" s="48">
        <v>52</v>
      </c>
      <c r="B5" s="49" t="s">
        <v>20</v>
      </c>
      <c r="C5" s="48" t="s">
        <v>21</v>
      </c>
      <c r="D5" s="120"/>
      <c r="E5" s="50">
        <v>6.9</v>
      </c>
      <c r="F5" s="51" t="s">
        <v>22</v>
      </c>
      <c r="G5" s="51" t="s">
        <v>23</v>
      </c>
      <c r="H5" s="52">
        <v>50</v>
      </c>
      <c r="I5" s="53">
        <v>2243.01</v>
      </c>
      <c r="J5" s="53">
        <f t="shared" si="0"/>
        <v>542.80842</v>
      </c>
      <c r="K5" s="68" t="s">
        <v>33</v>
      </c>
      <c r="L5" s="69">
        <v>49.2333333333333</v>
      </c>
      <c r="M5" s="70">
        <v>2798.08833333333</v>
      </c>
      <c r="N5" s="70">
        <f t="shared" si="1"/>
        <v>876.081457166666</v>
      </c>
      <c r="O5" s="71" t="s">
        <v>25</v>
      </c>
      <c r="P5" s="73">
        <f t="shared" si="2"/>
        <v>0.0155721056194997</v>
      </c>
      <c r="Q5" s="73">
        <f t="shared" si="3"/>
        <v>-0.198377701919107</v>
      </c>
      <c r="R5" s="73">
        <f t="shared" si="4"/>
        <v>-0.0711</v>
      </c>
      <c r="S5" s="140"/>
      <c r="T5" s="141"/>
      <c r="U5" s="85">
        <v>45</v>
      </c>
      <c r="V5" s="54">
        <v>3201.81</v>
      </c>
      <c r="W5" s="86" t="s">
        <v>34</v>
      </c>
      <c r="X5" s="86">
        <f t="shared" si="5"/>
        <v>0.111111111111111</v>
      </c>
      <c r="Y5" s="86">
        <f t="shared" si="6"/>
        <v>-0.299455620414703</v>
      </c>
      <c r="Z5" s="86">
        <f t="shared" si="7"/>
        <v>-0.01</v>
      </c>
    </row>
    <row r="6" ht="12.75" spans="1:26">
      <c r="A6" s="48">
        <v>52</v>
      </c>
      <c r="B6" s="49" t="s">
        <v>20</v>
      </c>
      <c r="C6" s="48" t="s">
        <v>21</v>
      </c>
      <c r="D6" s="120"/>
      <c r="E6" s="50">
        <v>6.16</v>
      </c>
      <c r="F6" s="51" t="s">
        <v>22</v>
      </c>
      <c r="G6" s="51" t="s">
        <v>23</v>
      </c>
      <c r="H6" s="52">
        <v>63</v>
      </c>
      <c r="I6" s="53">
        <v>1508.89</v>
      </c>
      <c r="J6" s="53">
        <f t="shared" si="0"/>
        <v>555.724187</v>
      </c>
      <c r="K6" s="68" t="s">
        <v>35</v>
      </c>
      <c r="L6" s="69">
        <v>49.2333333333333</v>
      </c>
      <c r="M6" s="70">
        <v>2798.08833333333</v>
      </c>
      <c r="N6" s="70">
        <f t="shared" si="1"/>
        <v>876.081457166666</v>
      </c>
      <c r="O6" s="71" t="s">
        <v>25</v>
      </c>
      <c r="P6" s="73">
        <f t="shared" si="2"/>
        <v>0.27962085308057</v>
      </c>
      <c r="Q6" s="73">
        <f t="shared" si="3"/>
        <v>-0.460742542676458</v>
      </c>
      <c r="R6" s="73">
        <f t="shared" si="4"/>
        <v>0.0552</v>
      </c>
      <c r="S6" s="140"/>
      <c r="T6" s="141"/>
      <c r="U6" s="85">
        <v>63</v>
      </c>
      <c r="V6" s="54">
        <v>5029.94</v>
      </c>
      <c r="W6" s="86" t="s">
        <v>36</v>
      </c>
      <c r="X6" s="86">
        <f t="shared" si="5"/>
        <v>0</v>
      </c>
      <c r="Y6" s="86">
        <f t="shared" si="6"/>
        <v>-0.700018290476626</v>
      </c>
      <c r="Z6" s="86">
        <f t="shared" si="7"/>
        <v>0.0594</v>
      </c>
    </row>
    <row r="7" ht="12.75" spans="1:26">
      <c r="A7" s="48">
        <v>52</v>
      </c>
      <c r="B7" s="49" t="s">
        <v>20</v>
      </c>
      <c r="C7" s="48" t="s">
        <v>21</v>
      </c>
      <c r="D7" s="120"/>
      <c r="E7" s="50">
        <v>6.23</v>
      </c>
      <c r="F7" s="51" t="s">
        <v>22</v>
      </c>
      <c r="G7" s="51" t="s">
        <v>23</v>
      </c>
      <c r="H7" s="52">
        <v>56</v>
      </c>
      <c r="I7" s="53">
        <v>2436.77</v>
      </c>
      <c r="J7" s="53">
        <f t="shared" si="0"/>
        <v>685.707078</v>
      </c>
      <c r="K7" s="68" t="s">
        <v>37</v>
      </c>
      <c r="L7" s="69">
        <v>49.2333333333333</v>
      </c>
      <c r="M7" s="70">
        <v>2798.08833333333</v>
      </c>
      <c r="N7" s="70">
        <f t="shared" si="1"/>
        <v>876.081457166666</v>
      </c>
      <c r="O7" s="71" t="s">
        <v>25</v>
      </c>
      <c r="P7" s="73">
        <f t="shared" si="2"/>
        <v>0.13744075829384</v>
      </c>
      <c r="Q7" s="73">
        <f t="shared" si="3"/>
        <v>-0.129130424164592</v>
      </c>
      <c r="R7" s="73">
        <f t="shared" si="4"/>
        <v>-0.0317</v>
      </c>
      <c r="S7" s="140"/>
      <c r="T7" s="141"/>
      <c r="U7" s="85">
        <v>64</v>
      </c>
      <c r="V7" s="54">
        <v>3558.07</v>
      </c>
      <c r="W7" s="86" t="s">
        <v>38</v>
      </c>
      <c r="X7" s="86">
        <f t="shared" si="5"/>
        <v>-0.125</v>
      </c>
      <c r="Y7" s="86">
        <f t="shared" si="6"/>
        <v>-0.315142759979427</v>
      </c>
      <c r="Z7" s="86">
        <f t="shared" si="7"/>
        <v>-0.0791</v>
      </c>
    </row>
    <row r="8" ht="12.75" spans="1:26">
      <c r="A8" s="48">
        <v>52</v>
      </c>
      <c r="B8" s="49" t="s">
        <v>20</v>
      </c>
      <c r="C8" s="48" t="s">
        <v>21</v>
      </c>
      <c r="D8" s="120"/>
      <c r="E8" s="54">
        <v>6.3</v>
      </c>
      <c r="F8" s="51" t="s">
        <v>22</v>
      </c>
      <c r="G8" s="51" t="s">
        <v>23</v>
      </c>
      <c r="H8" s="52">
        <v>57</v>
      </c>
      <c r="I8" s="53">
        <v>2233.63</v>
      </c>
      <c r="J8" s="53">
        <f t="shared" si="0"/>
        <v>727.493291</v>
      </c>
      <c r="K8" s="68" t="s">
        <v>39</v>
      </c>
      <c r="L8" s="69">
        <v>49.2333333333333</v>
      </c>
      <c r="M8" s="70">
        <v>2798.08833333333</v>
      </c>
      <c r="N8" s="70">
        <f t="shared" si="1"/>
        <v>876.081457166666</v>
      </c>
      <c r="O8" s="71" t="s">
        <v>25</v>
      </c>
      <c r="P8" s="73">
        <f t="shared" si="2"/>
        <v>0.15775220040623</v>
      </c>
      <c r="Q8" s="73">
        <f t="shared" si="3"/>
        <v>-0.201729990654333</v>
      </c>
      <c r="R8" s="73">
        <f t="shared" si="4"/>
        <v>0.0126</v>
      </c>
      <c r="S8" s="140"/>
      <c r="T8" s="141"/>
      <c r="U8" s="85">
        <v>54</v>
      </c>
      <c r="V8" s="54">
        <v>2970.46</v>
      </c>
      <c r="W8" s="86" t="s">
        <v>40</v>
      </c>
      <c r="X8" s="86">
        <f t="shared" si="5"/>
        <v>0.0555555555555556</v>
      </c>
      <c r="Y8" s="86">
        <f t="shared" si="6"/>
        <v>-0.248052490186705</v>
      </c>
      <c r="Z8" s="86">
        <f t="shared" si="7"/>
        <v>-0.052</v>
      </c>
    </row>
    <row r="9" ht="12.75" spans="1:26">
      <c r="A9" s="48">
        <v>339</v>
      </c>
      <c r="B9" s="49" t="s">
        <v>41</v>
      </c>
      <c r="C9" s="48" t="s">
        <v>42</v>
      </c>
      <c r="D9" s="120">
        <v>-22885.65</v>
      </c>
      <c r="E9" s="50">
        <v>6.2</v>
      </c>
      <c r="F9" s="51" t="s">
        <v>43</v>
      </c>
      <c r="G9" s="51" t="s">
        <v>44</v>
      </c>
      <c r="H9" s="52">
        <v>53</v>
      </c>
      <c r="I9" s="53">
        <v>3875.86</v>
      </c>
      <c r="J9" s="53">
        <f t="shared" si="0"/>
        <v>1048.807716</v>
      </c>
      <c r="K9" s="68" t="s">
        <v>45</v>
      </c>
      <c r="L9" s="69">
        <v>55.0666666666667</v>
      </c>
      <c r="M9" s="70">
        <v>3546.332</v>
      </c>
      <c r="N9" s="70">
        <f t="shared" si="1"/>
        <v>1031.982612</v>
      </c>
      <c r="O9" s="71" t="s">
        <v>46</v>
      </c>
      <c r="P9" s="73">
        <f t="shared" si="2"/>
        <v>-0.0375302663438262</v>
      </c>
      <c r="Q9" s="73">
        <f t="shared" si="3"/>
        <v>0.0929207981655413</v>
      </c>
      <c r="R9" s="73">
        <f t="shared" si="4"/>
        <v>-0.0204</v>
      </c>
      <c r="S9" s="140"/>
      <c r="T9" s="141"/>
      <c r="U9" s="85">
        <v>68</v>
      </c>
      <c r="V9" s="54">
        <v>3647.38</v>
      </c>
      <c r="W9" s="86" t="s">
        <v>47</v>
      </c>
      <c r="X9" s="86">
        <f t="shared" si="5"/>
        <v>-0.220588235294118</v>
      </c>
      <c r="Y9" s="86">
        <f t="shared" si="6"/>
        <v>0.0626422253782167</v>
      </c>
      <c r="Z9" s="86">
        <f t="shared" si="7"/>
        <v>-0.0997</v>
      </c>
    </row>
    <row r="10" ht="12.75" spans="1:26">
      <c r="A10" s="48">
        <v>347</v>
      </c>
      <c r="B10" s="49" t="s">
        <v>48</v>
      </c>
      <c r="C10" s="48" t="s">
        <v>42</v>
      </c>
      <c r="D10" s="120">
        <v>-20209.58</v>
      </c>
      <c r="E10" s="50">
        <v>6.4</v>
      </c>
      <c r="F10" s="51" t="s">
        <v>49</v>
      </c>
      <c r="G10" s="51" t="s">
        <v>44</v>
      </c>
      <c r="H10" s="52">
        <v>69</v>
      </c>
      <c r="I10" s="53">
        <v>4135.13</v>
      </c>
      <c r="J10" s="53">
        <f t="shared" si="0"/>
        <v>919.239399</v>
      </c>
      <c r="K10" s="68" t="s">
        <v>50</v>
      </c>
      <c r="L10" s="69">
        <v>64.7333333333333</v>
      </c>
      <c r="M10" s="70">
        <v>3796.64633333333</v>
      </c>
      <c r="N10" s="70">
        <f t="shared" si="1"/>
        <v>1060.4033209</v>
      </c>
      <c r="O10" s="71" t="s">
        <v>51</v>
      </c>
      <c r="P10" s="73">
        <f t="shared" si="2"/>
        <v>0.0659114315139036</v>
      </c>
      <c r="Q10" s="73">
        <f t="shared" si="3"/>
        <v>0.0891533308475148</v>
      </c>
      <c r="R10" s="73">
        <f t="shared" si="4"/>
        <v>-0.057</v>
      </c>
      <c r="S10" s="140"/>
      <c r="T10" s="141"/>
      <c r="U10" s="85">
        <v>76</v>
      </c>
      <c r="V10" s="54">
        <v>5674.8</v>
      </c>
      <c r="W10" s="86" t="s">
        <v>52</v>
      </c>
      <c r="X10" s="86">
        <f t="shared" si="5"/>
        <v>-0.0921052631578947</v>
      </c>
      <c r="Y10" s="86">
        <f t="shared" si="6"/>
        <v>-0.271317050821174</v>
      </c>
      <c r="Z10" s="86">
        <f t="shared" si="7"/>
        <v>-0.0182</v>
      </c>
    </row>
    <row r="11" ht="12.75" spans="1:26">
      <c r="A11" s="48">
        <v>347</v>
      </c>
      <c r="B11" s="49" t="s">
        <v>48</v>
      </c>
      <c r="C11" s="48" t="s">
        <v>42</v>
      </c>
      <c r="D11" s="120"/>
      <c r="E11" s="50">
        <v>6.11</v>
      </c>
      <c r="F11" s="51" t="s">
        <v>49</v>
      </c>
      <c r="G11" s="51" t="s">
        <v>44</v>
      </c>
      <c r="H11" s="52">
        <v>68</v>
      </c>
      <c r="I11" s="53">
        <v>5705.78</v>
      </c>
      <c r="J11" s="53">
        <f t="shared" si="0"/>
        <v>830.761568</v>
      </c>
      <c r="K11" s="68" t="s">
        <v>53</v>
      </c>
      <c r="L11" s="69">
        <v>64.7333333333333</v>
      </c>
      <c r="M11" s="70">
        <v>3796.64633333333</v>
      </c>
      <c r="N11" s="70">
        <f t="shared" si="1"/>
        <v>1060.4033209</v>
      </c>
      <c r="O11" s="71" t="s">
        <v>51</v>
      </c>
      <c r="P11" s="72">
        <f t="shared" si="2"/>
        <v>0.0504634397528326</v>
      </c>
      <c r="Q11" s="72">
        <f t="shared" si="3"/>
        <v>0.502847381359989</v>
      </c>
      <c r="R11" s="73">
        <f t="shared" si="4"/>
        <v>-0.1337</v>
      </c>
      <c r="S11" s="83">
        <v>0</v>
      </c>
      <c r="T11" s="84"/>
      <c r="U11" s="85">
        <v>50</v>
      </c>
      <c r="V11" s="54">
        <v>3178.09</v>
      </c>
      <c r="W11" s="86" t="s">
        <v>54</v>
      </c>
      <c r="X11" s="86">
        <f t="shared" si="5"/>
        <v>0.36</v>
      </c>
      <c r="Y11" s="86">
        <f t="shared" si="6"/>
        <v>0.795348778668949</v>
      </c>
      <c r="Z11" s="86">
        <f t="shared" si="7"/>
        <v>-0.2086</v>
      </c>
    </row>
    <row r="12" ht="12.75" spans="1:26">
      <c r="A12" s="48">
        <v>347</v>
      </c>
      <c r="B12" s="49" t="s">
        <v>48</v>
      </c>
      <c r="C12" s="48" t="s">
        <v>42</v>
      </c>
      <c r="D12" s="120"/>
      <c r="E12" s="50">
        <v>6.18</v>
      </c>
      <c r="F12" s="51" t="s">
        <v>49</v>
      </c>
      <c r="G12" s="51" t="s">
        <v>44</v>
      </c>
      <c r="H12" s="52">
        <v>74</v>
      </c>
      <c r="I12" s="53">
        <v>5565.13</v>
      </c>
      <c r="J12" s="53">
        <f t="shared" si="0"/>
        <v>1081.861272</v>
      </c>
      <c r="K12" s="68" t="s">
        <v>55</v>
      </c>
      <c r="L12" s="69">
        <v>64.7333333333333</v>
      </c>
      <c r="M12" s="70">
        <v>3796.64633333333</v>
      </c>
      <c r="N12" s="70">
        <f t="shared" si="1"/>
        <v>1060.4033209</v>
      </c>
      <c r="O12" s="71" t="s">
        <v>51</v>
      </c>
      <c r="P12" s="72">
        <f t="shared" si="2"/>
        <v>0.143151390319259</v>
      </c>
      <c r="Q12" s="72">
        <f t="shared" si="3"/>
        <v>0.465801528875617</v>
      </c>
      <c r="R12" s="73">
        <f t="shared" si="4"/>
        <v>-0.0849</v>
      </c>
      <c r="S12" s="83">
        <v>0</v>
      </c>
      <c r="T12" s="84" t="s">
        <v>56</v>
      </c>
      <c r="U12" s="85">
        <v>57</v>
      </c>
      <c r="V12" s="54">
        <v>4057.5</v>
      </c>
      <c r="W12" s="86" t="s">
        <v>57</v>
      </c>
      <c r="X12" s="86">
        <f t="shared" si="5"/>
        <v>0.298245614035088</v>
      </c>
      <c r="Y12" s="86">
        <f t="shared" si="6"/>
        <v>0.371566235366605</v>
      </c>
      <c r="Z12" s="86">
        <f t="shared" si="7"/>
        <v>-0.1507</v>
      </c>
    </row>
    <row r="13" ht="12.75" spans="1:26">
      <c r="A13" s="48">
        <v>347</v>
      </c>
      <c r="B13" s="49" t="s">
        <v>48</v>
      </c>
      <c r="C13" s="48" t="s">
        <v>42</v>
      </c>
      <c r="D13" s="120"/>
      <c r="E13" s="50">
        <v>6.25</v>
      </c>
      <c r="F13" s="51" t="s">
        <v>49</v>
      </c>
      <c r="G13" s="51" t="s">
        <v>44</v>
      </c>
      <c r="H13" s="52">
        <v>65</v>
      </c>
      <c r="I13" s="53">
        <v>3180.42</v>
      </c>
      <c r="J13" s="53">
        <f t="shared" si="0"/>
        <v>1157.990922</v>
      </c>
      <c r="K13" s="68" t="s">
        <v>58</v>
      </c>
      <c r="L13" s="69">
        <v>64.7333333333333</v>
      </c>
      <c r="M13" s="70">
        <v>3796.64633333333</v>
      </c>
      <c r="N13" s="70">
        <f t="shared" si="1"/>
        <v>1060.4033209</v>
      </c>
      <c r="O13" s="71" t="s">
        <v>51</v>
      </c>
      <c r="P13" s="73">
        <f t="shared" si="2"/>
        <v>0.00411946446961938</v>
      </c>
      <c r="Q13" s="73">
        <f t="shared" si="3"/>
        <v>-0.162308068550674</v>
      </c>
      <c r="R13" s="73">
        <f t="shared" si="4"/>
        <v>0.0848</v>
      </c>
      <c r="S13" s="140"/>
      <c r="T13" s="141"/>
      <c r="U13" s="85">
        <v>69</v>
      </c>
      <c r="V13" s="54">
        <v>8032.75</v>
      </c>
      <c r="W13" s="86" t="s">
        <v>59</v>
      </c>
      <c r="X13" s="86">
        <f t="shared" si="5"/>
        <v>-0.0579710144927536</v>
      </c>
      <c r="Y13" s="86">
        <f t="shared" si="6"/>
        <v>-0.604068345211789</v>
      </c>
      <c r="Z13" s="86">
        <f t="shared" si="7"/>
        <v>0.1203</v>
      </c>
    </row>
    <row r="14" ht="12.75" spans="1:26">
      <c r="A14" s="48">
        <v>355</v>
      </c>
      <c r="B14" s="49" t="s">
        <v>60</v>
      </c>
      <c r="C14" s="48" t="s">
        <v>61</v>
      </c>
      <c r="D14" s="120">
        <v>-35422.76</v>
      </c>
      <c r="E14" s="50">
        <v>6.4</v>
      </c>
      <c r="F14" s="51" t="s">
        <v>62</v>
      </c>
      <c r="G14" s="51" t="s">
        <v>44</v>
      </c>
      <c r="H14" s="52">
        <v>70</v>
      </c>
      <c r="I14" s="53">
        <v>4332.28</v>
      </c>
      <c r="J14" s="53">
        <f t="shared" si="0"/>
        <v>1107.763996</v>
      </c>
      <c r="K14" s="68" t="s">
        <v>63</v>
      </c>
      <c r="L14" s="69">
        <v>64.3333333333333</v>
      </c>
      <c r="M14" s="70">
        <v>5411.977</v>
      </c>
      <c r="N14" s="70">
        <f t="shared" si="1"/>
        <v>1612.769146</v>
      </c>
      <c r="O14" s="71" t="s">
        <v>64</v>
      </c>
      <c r="P14" s="73">
        <f t="shared" si="2"/>
        <v>0.0880829015544047</v>
      </c>
      <c r="Q14" s="73">
        <f t="shared" si="3"/>
        <v>-0.199501402167822</v>
      </c>
      <c r="R14" s="73">
        <f t="shared" si="4"/>
        <v>-0.0423</v>
      </c>
      <c r="S14" s="140"/>
      <c r="T14" s="141"/>
      <c r="U14" s="85">
        <v>61</v>
      </c>
      <c r="V14" s="54">
        <v>5232.65</v>
      </c>
      <c r="W14" s="86" t="s">
        <v>65</v>
      </c>
      <c r="X14" s="86">
        <f t="shared" si="5"/>
        <v>0.147540983606557</v>
      </c>
      <c r="Y14" s="86">
        <f t="shared" si="6"/>
        <v>-0.172067690367214</v>
      </c>
      <c r="Z14" s="86">
        <f t="shared" si="7"/>
        <v>-0.0733</v>
      </c>
    </row>
    <row r="15" ht="12.75" spans="1:26">
      <c r="A15" s="48">
        <v>357</v>
      </c>
      <c r="B15" s="49" t="s">
        <v>66</v>
      </c>
      <c r="C15" s="48" t="s">
        <v>42</v>
      </c>
      <c r="D15" s="120">
        <v>-61379.78</v>
      </c>
      <c r="E15" s="50">
        <v>6.6</v>
      </c>
      <c r="F15" s="51" t="s">
        <v>43</v>
      </c>
      <c r="G15" s="51" t="s">
        <v>29</v>
      </c>
      <c r="H15" s="52">
        <v>95</v>
      </c>
      <c r="I15" s="53">
        <v>5137.82</v>
      </c>
      <c r="J15" s="53">
        <f t="shared" si="0"/>
        <v>1775.11681</v>
      </c>
      <c r="K15" s="68" t="s">
        <v>67</v>
      </c>
      <c r="L15" s="69">
        <v>83.8333333333333</v>
      </c>
      <c r="M15" s="70">
        <v>7530.57966666667</v>
      </c>
      <c r="N15" s="70">
        <f t="shared" si="1"/>
        <v>2046.05849543333</v>
      </c>
      <c r="O15" s="71" t="s">
        <v>68</v>
      </c>
      <c r="P15" s="73">
        <f t="shared" si="2"/>
        <v>0.133200795228629</v>
      </c>
      <c r="Q15" s="73">
        <f t="shared" si="3"/>
        <v>-0.317739108087253</v>
      </c>
      <c r="R15" s="73">
        <f t="shared" si="4"/>
        <v>0.0738</v>
      </c>
      <c r="S15" s="140"/>
      <c r="T15" s="141"/>
      <c r="U15" s="85">
        <v>65</v>
      </c>
      <c r="V15" s="54">
        <v>3405.77</v>
      </c>
      <c r="W15" s="86" t="s">
        <v>69</v>
      </c>
      <c r="X15" s="86">
        <f t="shared" si="5"/>
        <v>0.461538461538462</v>
      </c>
      <c r="Y15" s="86">
        <f t="shared" si="6"/>
        <v>0.5085634085684</v>
      </c>
      <c r="Z15" s="86">
        <f t="shared" si="7"/>
        <v>0.00339999999999996</v>
      </c>
    </row>
    <row r="16" ht="12.75" spans="1:26">
      <c r="A16" s="48">
        <v>357</v>
      </c>
      <c r="B16" s="49" t="s">
        <v>66</v>
      </c>
      <c r="C16" s="48" t="s">
        <v>42</v>
      </c>
      <c r="D16" s="120">
        <v>-61378.78</v>
      </c>
      <c r="E16" s="50">
        <v>6.13</v>
      </c>
      <c r="F16" s="51" t="s">
        <v>70</v>
      </c>
      <c r="G16" s="51" t="s">
        <v>29</v>
      </c>
      <c r="H16" s="52">
        <v>71</v>
      </c>
      <c r="I16" s="53">
        <v>5454.53</v>
      </c>
      <c r="J16" s="53">
        <f t="shared" si="0"/>
        <v>1879.631038</v>
      </c>
      <c r="K16" s="68" t="s">
        <v>71</v>
      </c>
      <c r="L16" s="69">
        <v>83.8333333333333</v>
      </c>
      <c r="M16" s="70">
        <v>7530.57966666667</v>
      </c>
      <c r="N16" s="70">
        <f t="shared" si="1"/>
        <v>2046.05849543333</v>
      </c>
      <c r="O16" s="71" t="s">
        <v>68</v>
      </c>
      <c r="P16" s="73">
        <f t="shared" si="2"/>
        <v>-0.153081510934393</v>
      </c>
      <c r="Q16" s="73">
        <f t="shared" si="3"/>
        <v>-0.275682584682835</v>
      </c>
      <c r="R16" s="73">
        <f t="shared" si="4"/>
        <v>0.0729</v>
      </c>
      <c r="S16" s="140"/>
      <c r="T16" s="141"/>
      <c r="U16" s="85">
        <v>77</v>
      </c>
      <c r="V16" s="54">
        <v>6083.5</v>
      </c>
      <c r="W16" s="86" t="s">
        <v>72</v>
      </c>
      <c r="X16" s="86">
        <f t="shared" si="5"/>
        <v>-0.0779220779220779</v>
      </c>
      <c r="Y16" s="86">
        <f t="shared" si="6"/>
        <v>-0.103389496178187</v>
      </c>
      <c r="Z16" s="86">
        <f t="shared" si="7"/>
        <v>0.0904</v>
      </c>
    </row>
    <row r="17" ht="12.75" spans="1:26">
      <c r="A17" s="48">
        <v>357</v>
      </c>
      <c r="B17" s="49" t="s">
        <v>66</v>
      </c>
      <c r="C17" s="48" t="s">
        <v>42</v>
      </c>
      <c r="D17" s="120">
        <v>-61377.78</v>
      </c>
      <c r="E17" s="54">
        <v>6.2</v>
      </c>
      <c r="F17" s="51" t="s">
        <v>73</v>
      </c>
      <c r="G17" s="51" t="s">
        <v>29</v>
      </c>
      <c r="H17" s="52">
        <v>108</v>
      </c>
      <c r="I17" s="53">
        <v>8947.97</v>
      </c>
      <c r="J17" s="53">
        <f t="shared" si="0"/>
        <v>2735.394429</v>
      </c>
      <c r="K17" s="68" t="s">
        <v>74</v>
      </c>
      <c r="L17" s="69">
        <v>83.8333333333333</v>
      </c>
      <c r="M17" s="70">
        <v>7530.57966666667</v>
      </c>
      <c r="N17" s="70">
        <f t="shared" si="1"/>
        <v>2046.05849543333</v>
      </c>
      <c r="O17" s="71" t="s">
        <v>68</v>
      </c>
      <c r="P17" s="73">
        <f t="shared" si="2"/>
        <v>0.288270377733599</v>
      </c>
      <c r="Q17" s="73">
        <f t="shared" si="3"/>
        <v>0.188217958785731</v>
      </c>
      <c r="R17" s="73">
        <f t="shared" si="4"/>
        <v>0.034</v>
      </c>
      <c r="S17" s="140"/>
      <c r="T17" s="141"/>
      <c r="U17" s="85">
        <v>101</v>
      </c>
      <c r="V17" s="54">
        <v>9338.78</v>
      </c>
      <c r="W17" s="86" t="s">
        <v>75</v>
      </c>
      <c r="X17" s="86">
        <f t="shared" si="5"/>
        <v>0.0693069306930693</v>
      </c>
      <c r="Y17" s="86">
        <f t="shared" si="6"/>
        <v>-0.0418480786569553</v>
      </c>
      <c r="Z17" s="86">
        <f t="shared" si="7"/>
        <v>0.0305</v>
      </c>
    </row>
    <row r="18" ht="12.75" spans="1:26">
      <c r="A18" s="48">
        <v>357</v>
      </c>
      <c r="B18" s="49" t="s">
        <v>66</v>
      </c>
      <c r="C18" s="48" t="s">
        <v>42</v>
      </c>
      <c r="D18" s="120">
        <v>-61376.78</v>
      </c>
      <c r="E18" s="50">
        <v>6.27</v>
      </c>
      <c r="F18" s="51" t="s">
        <v>76</v>
      </c>
      <c r="G18" s="51" t="s">
        <v>29</v>
      </c>
      <c r="H18" s="52">
        <v>90</v>
      </c>
      <c r="I18" s="53">
        <v>5398.06</v>
      </c>
      <c r="J18" s="53">
        <f t="shared" si="0"/>
        <v>1818.066608</v>
      </c>
      <c r="K18" s="68" t="s">
        <v>77</v>
      </c>
      <c r="L18" s="69">
        <v>83.8333333333333</v>
      </c>
      <c r="M18" s="70">
        <v>7530.57966666667</v>
      </c>
      <c r="N18" s="70">
        <f t="shared" si="1"/>
        <v>2046.05849543333</v>
      </c>
      <c r="O18" s="71" t="s">
        <v>68</v>
      </c>
      <c r="P18" s="73">
        <f t="shared" si="2"/>
        <v>0.0735586481113324</v>
      </c>
      <c r="Q18" s="73">
        <f t="shared" si="3"/>
        <v>-0.283181343410527</v>
      </c>
      <c r="R18" s="73">
        <f t="shared" si="4"/>
        <v>0.0651</v>
      </c>
      <c r="S18" s="140"/>
      <c r="T18" s="141"/>
      <c r="U18" s="85">
        <v>93</v>
      </c>
      <c r="V18" s="54">
        <v>7021.57</v>
      </c>
      <c r="W18" s="86" t="s">
        <v>78</v>
      </c>
      <c r="X18" s="86">
        <f t="shared" si="5"/>
        <v>-0.032258064516129</v>
      </c>
      <c r="Y18" s="86">
        <f t="shared" si="6"/>
        <v>-0.231217519728494</v>
      </c>
      <c r="Z18" s="86">
        <f t="shared" si="7"/>
        <v>0.0691</v>
      </c>
    </row>
    <row r="19" ht="12.75" spans="1:26">
      <c r="A19" s="48">
        <v>365</v>
      </c>
      <c r="B19" s="49" t="s">
        <v>79</v>
      </c>
      <c r="C19" s="48" t="s">
        <v>42</v>
      </c>
      <c r="D19" s="120">
        <v>-8248.26000000001</v>
      </c>
      <c r="E19" s="50">
        <v>6.5</v>
      </c>
      <c r="F19" s="51" t="s">
        <v>43</v>
      </c>
      <c r="G19" s="51" t="s">
        <v>80</v>
      </c>
      <c r="H19" s="52">
        <v>117</v>
      </c>
      <c r="I19" s="53">
        <v>9353.97</v>
      </c>
      <c r="J19" s="53">
        <f t="shared" si="0"/>
        <v>3288.855852</v>
      </c>
      <c r="K19" s="68" t="s">
        <v>81</v>
      </c>
      <c r="L19" s="69">
        <v>103.766666666667</v>
      </c>
      <c r="M19" s="70">
        <v>10056.069</v>
      </c>
      <c r="N19" s="70">
        <f t="shared" si="1"/>
        <v>2673.9087471</v>
      </c>
      <c r="O19" s="71" t="s">
        <v>82</v>
      </c>
      <c r="P19" s="73">
        <f t="shared" si="2"/>
        <v>0.127529714102149</v>
      </c>
      <c r="Q19" s="73">
        <f t="shared" si="3"/>
        <v>-0.0698184350167049</v>
      </c>
      <c r="R19" s="73">
        <f t="shared" si="4"/>
        <v>0.0856999999999999</v>
      </c>
      <c r="S19" s="140"/>
      <c r="T19" s="141"/>
      <c r="U19" s="85">
        <v>117</v>
      </c>
      <c r="V19" s="54">
        <v>9353.97</v>
      </c>
      <c r="W19" s="86" t="s">
        <v>81</v>
      </c>
      <c r="X19" s="86">
        <f t="shared" si="5"/>
        <v>0</v>
      </c>
      <c r="Y19" s="86">
        <f t="shared" si="6"/>
        <v>0</v>
      </c>
      <c r="Z19" s="86">
        <f t="shared" si="7"/>
        <v>0</v>
      </c>
    </row>
    <row r="20" ht="12.75" spans="1:26">
      <c r="A20" s="48">
        <v>339</v>
      </c>
      <c r="B20" s="49" t="s">
        <v>41</v>
      </c>
      <c r="C20" s="48" t="s">
        <v>42</v>
      </c>
      <c r="D20" s="120"/>
      <c r="E20" s="50">
        <v>6.9</v>
      </c>
      <c r="F20" s="51" t="s">
        <v>43</v>
      </c>
      <c r="G20" s="51" t="s">
        <v>44</v>
      </c>
      <c r="H20" s="52">
        <v>69</v>
      </c>
      <c r="I20" s="53">
        <v>5009.06</v>
      </c>
      <c r="J20" s="53">
        <f t="shared" si="0"/>
        <v>1269.295804</v>
      </c>
      <c r="K20" s="68" t="s">
        <v>83</v>
      </c>
      <c r="L20" s="69">
        <v>55.0666666666667</v>
      </c>
      <c r="M20" s="70">
        <v>3546.332</v>
      </c>
      <c r="N20" s="70">
        <f t="shared" si="1"/>
        <v>1031.982612</v>
      </c>
      <c r="O20" s="71" t="s">
        <v>46</v>
      </c>
      <c r="P20" s="72">
        <f t="shared" si="2"/>
        <v>0.253026634382566</v>
      </c>
      <c r="Q20" s="72">
        <f t="shared" si="3"/>
        <v>0.412462228578712</v>
      </c>
      <c r="R20" s="73">
        <f t="shared" si="4"/>
        <v>-0.0376</v>
      </c>
      <c r="S20" s="83">
        <f>(J20-N20)*0.1</f>
        <v>23.7313192</v>
      </c>
      <c r="T20" s="84"/>
      <c r="U20" s="85">
        <v>66</v>
      </c>
      <c r="V20" s="54">
        <v>3577.8</v>
      </c>
      <c r="W20" s="86" t="s">
        <v>84</v>
      </c>
      <c r="X20" s="86">
        <f t="shared" si="5"/>
        <v>0.0454545454545455</v>
      </c>
      <c r="Y20" s="86">
        <f t="shared" si="6"/>
        <v>0.400039130191738</v>
      </c>
      <c r="Z20" s="86">
        <f t="shared" si="7"/>
        <v>-0.0365</v>
      </c>
    </row>
    <row r="21" ht="12.75" spans="1:26">
      <c r="A21" s="48">
        <v>339</v>
      </c>
      <c r="B21" s="49" t="s">
        <v>41</v>
      </c>
      <c r="C21" s="48" t="s">
        <v>42</v>
      </c>
      <c r="D21" s="120"/>
      <c r="E21" s="50">
        <v>6.16</v>
      </c>
      <c r="F21" s="51" t="s">
        <v>43</v>
      </c>
      <c r="G21" s="51" t="s">
        <v>44</v>
      </c>
      <c r="H21" s="52">
        <v>68</v>
      </c>
      <c r="I21" s="53">
        <v>3989.48</v>
      </c>
      <c r="J21" s="53">
        <f t="shared" si="0"/>
        <v>1084.340664</v>
      </c>
      <c r="K21" s="68" t="s">
        <v>85</v>
      </c>
      <c r="L21" s="69">
        <v>55.0666666666667</v>
      </c>
      <c r="M21" s="70">
        <v>3546.332</v>
      </c>
      <c r="N21" s="70">
        <f t="shared" si="1"/>
        <v>1031.982612</v>
      </c>
      <c r="O21" s="71" t="s">
        <v>46</v>
      </c>
      <c r="P21" s="73">
        <f t="shared" si="2"/>
        <v>0.234866828087166</v>
      </c>
      <c r="Q21" s="73">
        <f t="shared" si="3"/>
        <v>0.124959535655432</v>
      </c>
      <c r="R21" s="73">
        <f t="shared" si="4"/>
        <v>-0.0192000000000001</v>
      </c>
      <c r="S21" s="140"/>
      <c r="T21" s="141"/>
      <c r="U21" s="85">
        <v>67</v>
      </c>
      <c r="V21" s="54">
        <v>4217.05</v>
      </c>
      <c r="W21" s="86" t="s">
        <v>86</v>
      </c>
      <c r="X21" s="86">
        <f t="shared" si="5"/>
        <v>0.0149253731343284</v>
      </c>
      <c r="Y21" s="86">
        <f t="shared" si="6"/>
        <v>-0.0539642641182818</v>
      </c>
      <c r="Z21" s="86">
        <f t="shared" si="7"/>
        <v>-0.0742</v>
      </c>
    </row>
    <row r="22" ht="12.75" spans="1:26">
      <c r="A22" s="48">
        <v>339</v>
      </c>
      <c r="B22" s="49" t="s">
        <v>41</v>
      </c>
      <c r="C22" s="48" t="s">
        <v>42</v>
      </c>
      <c r="D22" s="120"/>
      <c r="E22" s="50">
        <v>6.23</v>
      </c>
      <c r="F22" s="51" t="s">
        <v>43</v>
      </c>
      <c r="G22" s="51" t="s">
        <v>44</v>
      </c>
      <c r="H22" s="52">
        <v>54</v>
      </c>
      <c r="I22" s="53">
        <v>2826.01</v>
      </c>
      <c r="J22" s="53">
        <f t="shared" si="0"/>
        <v>753.696867</v>
      </c>
      <c r="K22" s="68" t="s">
        <v>87</v>
      </c>
      <c r="L22" s="69">
        <v>55.0666666666667</v>
      </c>
      <c r="M22" s="70">
        <v>3546.332</v>
      </c>
      <c r="N22" s="70">
        <f t="shared" si="1"/>
        <v>1031.982612</v>
      </c>
      <c r="O22" s="71" t="s">
        <v>46</v>
      </c>
      <c r="P22" s="73">
        <f t="shared" si="2"/>
        <v>-0.0193704600484267</v>
      </c>
      <c r="Q22" s="73">
        <f t="shared" si="3"/>
        <v>-0.203117474618846</v>
      </c>
      <c r="R22" s="73">
        <f t="shared" si="4"/>
        <v>-0.0243</v>
      </c>
      <c r="S22" s="140"/>
      <c r="T22" s="141"/>
      <c r="U22" s="85">
        <v>54</v>
      </c>
      <c r="V22" s="54">
        <v>3330.52</v>
      </c>
      <c r="W22" s="86" t="s">
        <v>88</v>
      </c>
      <c r="X22" s="86">
        <f t="shared" si="5"/>
        <v>0</v>
      </c>
      <c r="Y22" s="86">
        <f t="shared" si="6"/>
        <v>-0.151480849837263</v>
      </c>
      <c r="Z22" s="86">
        <f t="shared" si="7"/>
        <v>-0.1705</v>
      </c>
    </row>
    <row r="23" ht="12.75" spans="1:26">
      <c r="A23" s="48">
        <v>339</v>
      </c>
      <c r="B23" s="49" t="s">
        <v>41</v>
      </c>
      <c r="C23" s="48" t="s">
        <v>42</v>
      </c>
      <c r="D23" s="120"/>
      <c r="E23" s="54">
        <v>6.3</v>
      </c>
      <c r="F23" s="51" t="s">
        <v>43</v>
      </c>
      <c r="G23" s="51" t="s">
        <v>44</v>
      </c>
      <c r="H23" s="52">
        <v>65</v>
      </c>
      <c r="I23" s="53">
        <v>3981.13</v>
      </c>
      <c r="J23" s="53">
        <f t="shared" si="0"/>
        <v>467.384662</v>
      </c>
      <c r="K23" s="68" t="s">
        <v>89</v>
      </c>
      <c r="L23" s="69">
        <v>55.0666666666667</v>
      </c>
      <c r="M23" s="70">
        <v>3546.332</v>
      </c>
      <c r="N23" s="70">
        <f t="shared" si="1"/>
        <v>1031.982612</v>
      </c>
      <c r="O23" s="71" t="s">
        <v>46</v>
      </c>
      <c r="P23" s="73">
        <f t="shared" si="2"/>
        <v>0.180387409200968</v>
      </c>
      <c r="Q23" s="73">
        <f t="shared" si="3"/>
        <v>0.122604990170125</v>
      </c>
      <c r="R23" s="73">
        <f t="shared" si="4"/>
        <v>-0.1736</v>
      </c>
      <c r="S23" s="140"/>
      <c r="T23" s="141"/>
      <c r="U23" s="85">
        <v>57</v>
      </c>
      <c r="V23" s="54">
        <v>2435.95</v>
      </c>
      <c r="W23" s="86" t="s">
        <v>90</v>
      </c>
      <c r="X23" s="86">
        <f t="shared" si="5"/>
        <v>0.140350877192982</v>
      </c>
      <c r="Y23" s="86">
        <f t="shared" si="6"/>
        <v>0.63432336460108</v>
      </c>
      <c r="Z23" s="86">
        <f t="shared" si="7"/>
        <v>-0.2444</v>
      </c>
    </row>
    <row r="24" ht="12.75" spans="1:26">
      <c r="A24" s="48">
        <v>367</v>
      </c>
      <c r="B24" s="49" t="s">
        <v>91</v>
      </c>
      <c r="C24" s="48" t="s">
        <v>21</v>
      </c>
      <c r="D24" s="120">
        <v>-14925.47</v>
      </c>
      <c r="E24" s="50">
        <v>6.2</v>
      </c>
      <c r="F24" s="51" t="s">
        <v>92</v>
      </c>
      <c r="G24" s="51" t="s">
        <v>44</v>
      </c>
      <c r="H24" s="52">
        <v>85</v>
      </c>
      <c r="I24" s="53">
        <v>3836.1</v>
      </c>
      <c r="J24" s="53">
        <f t="shared" si="0"/>
        <v>954.03807</v>
      </c>
      <c r="K24" s="68" t="s">
        <v>93</v>
      </c>
      <c r="L24" s="69">
        <v>72.1666666666667</v>
      </c>
      <c r="M24" s="70">
        <v>4667.41433333333</v>
      </c>
      <c r="N24" s="70">
        <f t="shared" si="1"/>
        <v>1206.9933466</v>
      </c>
      <c r="O24" s="71" t="s">
        <v>94</v>
      </c>
      <c r="P24" s="73">
        <f t="shared" si="2"/>
        <v>0.177829099307159</v>
      </c>
      <c r="Q24" s="73">
        <f t="shared" si="3"/>
        <v>-0.178110249907818</v>
      </c>
      <c r="R24" s="73">
        <f t="shared" si="4"/>
        <v>-0.00989999999999999</v>
      </c>
      <c r="S24" s="140"/>
      <c r="T24" s="141"/>
      <c r="U24" s="85">
        <v>87</v>
      </c>
      <c r="V24" s="54">
        <v>5224</v>
      </c>
      <c r="W24" s="86" t="s">
        <v>95</v>
      </c>
      <c r="X24" s="86">
        <f t="shared" si="5"/>
        <v>-0.0229885057471264</v>
      </c>
      <c r="Y24" s="86">
        <f t="shared" si="6"/>
        <v>-0.265677641653905</v>
      </c>
      <c r="Z24" s="86">
        <f t="shared" si="7"/>
        <v>-0.1161</v>
      </c>
    </row>
    <row r="25" ht="24" spans="1:26">
      <c r="A25" s="48">
        <v>365</v>
      </c>
      <c r="B25" s="49" t="s">
        <v>79</v>
      </c>
      <c r="C25" s="48" t="s">
        <v>42</v>
      </c>
      <c r="D25" s="120"/>
      <c r="E25" s="50">
        <v>6.12</v>
      </c>
      <c r="F25" s="51" t="s">
        <v>43</v>
      </c>
      <c r="G25" s="51" t="s">
        <v>80</v>
      </c>
      <c r="H25" s="52">
        <v>135</v>
      </c>
      <c r="I25" s="53">
        <v>18139.27</v>
      </c>
      <c r="J25" s="53">
        <f t="shared" si="0"/>
        <v>4099.47502</v>
      </c>
      <c r="K25" s="68" t="s">
        <v>96</v>
      </c>
      <c r="L25" s="69">
        <v>103.766666666667</v>
      </c>
      <c r="M25" s="70">
        <v>10056.069</v>
      </c>
      <c r="N25" s="70">
        <f t="shared" si="1"/>
        <v>2673.9087471</v>
      </c>
      <c r="O25" s="71" t="s">
        <v>82</v>
      </c>
      <c r="P25" s="72">
        <f t="shared" si="2"/>
        <v>0.300995823964018</v>
      </c>
      <c r="Q25" s="72">
        <f t="shared" si="3"/>
        <v>0.803813199770209</v>
      </c>
      <c r="R25" s="73">
        <f t="shared" si="4"/>
        <v>-0.0399</v>
      </c>
      <c r="S25" s="83">
        <v>0</v>
      </c>
      <c r="T25" s="84" t="s">
        <v>97</v>
      </c>
      <c r="U25" s="85">
        <v>98</v>
      </c>
      <c r="V25" s="54">
        <v>6943.57</v>
      </c>
      <c r="W25" s="86" t="s">
        <v>98</v>
      </c>
      <c r="X25" s="86">
        <f t="shared" si="5"/>
        <v>0.377551020408163</v>
      </c>
      <c r="Y25" s="86">
        <f t="shared" si="6"/>
        <v>1.61238383137205</v>
      </c>
      <c r="Z25" s="86">
        <f t="shared" si="7"/>
        <v>-0.1254</v>
      </c>
    </row>
    <row r="26" ht="12.75" spans="1:26">
      <c r="A26" s="48">
        <v>365</v>
      </c>
      <c r="B26" s="49" t="s">
        <v>79</v>
      </c>
      <c r="C26" s="48" t="s">
        <v>42</v>
      </c>
      <c r="D26" s="120"/>
      <c r="E26" s="50">
        <v>6.27</v>
      </c>
      <c r="F26" s="51" t="s">
        <v>43</v>
      </c>
      <c r="G26" s="51" t="s">
        <v>80</v>
      </c>
      <c r="H26" s="52">
        <v>103</v>
      </c>
      <c r="I26" s="53">
        <v>9278.69</v>
      </c>
      <c r="J26" s="53">
        <f t="shared" si="0"/>
        <v>2251.010194</v>
      </c>
      <c r="K26" s="68" t="s">
        <v>99</v>
      </c>
      <c r="L26" s="69">
        <v>103.766666666667</v>
      </c>
      <c r="M26" s="70">
        <v>10056.069</v>
      </c>
      <c r="N26" s="70">
        <f t="shared" si="1"/>
        <v>2673.9087471</v>
      </c>
      <c r="O26" s="71" t="s">
        <v>82</v>
      </c>
      <c r="P26" s="73">
        <f t="shared" si="2"/>
        <v>-0.00738837134597177</v>
      </c>
      <c r="Q26" s="73">
        <f t="shared" si="3"/>
        <v>-0.0773044616141754</v>
      </c>
      <c r="R26" s="73">
        <f t="shared" si="4"/>
        <v>-0.0233</v>
      </c>
      <c r="S26" s="140"/>
      <c r="T26" s="141"/>
      <c r="U26" s="85">
        <v>96</v>
      </c>
      <c r="V26" s="54">
        <v>7440.73</v>
      </c>
      <c r="W26" s="86" t="s">
        <v>100</v>
      </c>
      <c r="X26" s="86">
        <f t="shared" si="5"/>
        <v>0.0729166666666667</v>
      </c>
      <c r="Y26" s="86">
        <f t="shared" si="6"/>
        <v>0.247013397878972</v>
      </c>
      <c r="Z26" s="86">
        <f t="shared" si="7"/>
        <v>-0.1423</v>
      </c>
    </row>
    <row r="27" ht="12.75" spans="1:26">
      <c r="A27" s="48">
        <v>371</v>
      </c>
      <c r="B27" s="49" t="s">
        <v>101</v>
      </c>
      <c r="C27" s="48" t="s">
        <v>102</v>
      </c>
      <c r="D27" s="120">
        <v>-18513.07</v>
      </c>
      <c r="E27" s="50">
        <v>6.5</v>
      </c>
      <c r="F27" s="51" t="s">
        <v>103</v>
      </c>
      <c r="G27" s="51" t="s">
        <v>23</v>
      </c>
      <c r="H27" s="52">
        <v>51</v>
      </c>
      <c r="I27" s="53">
        <v>2128.93</v>
      </c>
      <c r="J27" s="53">
        <f t="shared" si="0"/>
        <v>783.020454</v>
      </c>
      <c r="K27" s="68" t="s">
        <v>104</v>
      </c>
      <c r="L27" s="69">
        <v>49.0666666666667</v>
      </c>
      <c r="M27" s="70">
        <v>2600.136</v>
      </c>
      <c r="N27" s="70">
        <f t="shared" si="1"/>
        <v>835.943724</v>
      </c>
      <c r="O27" s="71" t="s">
        <v>105</v>
      </c>
      <c r="P27" s="73">
        <f t="shared" si="2"/>
        <v>0.0394021739130428</v>
      </c>
      <c r="Q27" s="73">
        <f t="shared" si="3"/>
        <v>-0.181223597534898</v>
      </c>
      <c r="R27" s="73">
        <f t="shared" si="4"/>
        <v>0.0463</v>
      </c>
      <c r="S27" s="140"/>
      <c r="T27" s="141"/>
      <c r="U27" s="85">
        <v>51</v>
      </c>
      <c r="V27" s="54">
        <v>2128.93</v>
      </c>
      <c r="W27" s="86" t="s">
        <v>104</v>
      </c>
      <c r="X27" s="86">
        <f t="shared" si="5"/>
        <v>0</v>
      </c>
      <c r="Y27" s="86">
        <f t="shared" si="6"/>
        <v>0</v>
      </c>
      <c r="Z27" s="86">
        <f t="shared" si="7"/>
        <v>0</v>
      </c>
    </row>
    <row r="28" ht="12.75" spans="1:26">
      <c r="A28" s="48">
        <v>367</v>
      </c>
      <c r="B28" s="49" t="s">
        <v>91</v>
      </c>
      <c r="C28" s="48" t="s">
        <v>21</v>
      </c>
      <c r="D28" s="120"/>
      <c r="E28" s="50">
        <v>6.9</v>
      </c>
      <c r="F28" s="51" t="s">
        <v>92</v>
      </c>
      <c r="G28" s="51" t="s">
        <v>44</v>
      </c>
      <c r="H28" s="52">
        <v>52</v>
      </c>
      <c r="I28" s="53">
        <v>3850.99</v>
      </c>
      <c r="J28" s="53">
        <f t="shared" si="0"/>
        <v>911.144234</v>
      </c>
      <c r="K28" s="68" t="s">
        <v>106</v>
      </c>
      <c r="L28" s="69">
        <v>72.1666666666667</v>
      </c>
      <c r="M28" s="70">
        <v>4667.41433333333</v>
      </c>
      <c r="N28" s="70">
        <f t="shared" si="1"/>
        <v>1206.9933466</v>
      </c>
      <c r="O28" s="71" t="s">
        <v>94</v>
      </c>
      <c r="P28" s="73">
        <f t="shared" si="2"/>
        <v>-0.279445727482679</v>
      </c>
      <c r="Q28" s="73">
        <f t="shared" si="3"/>
        <v>-0.174920046738226</v>
      </c>
      <c r="R28" s="73">
        <f t="shared" si="4"/>
        <v>-0.022</v>
      </c>
      <c r="S28" s="140"/>
      <c r="T28" s="141"/>
      <c r="U28" s="85">
        <v>73</v>
      </c>
      <c r="V28" s="54">
        <v>5133.49</v>
      </c>
      <c r="W28" s="86" t="s">
        <v>107</v>
      </c>
      <c r="X28" s="86">
        <f t="shared" si="5"/>
        <v>-0.287671232876712</v>
      </c>
      <c r="Y28" s="86">
        <f t="shared" si="6"/>
        <v>-0.249830037654695</v>
      </c>
      <c r="Z28" s="86">
        <f t="shared" si="7"/>
        <v>-0.0781</v>
      </c>
    </row>
    <row r="29" ht="12.75" spans="1:26">
      <c r="A29" s="48">
        <v>367</v>
      </c>
      <c r="B29" s="49" t="s">
        <v>91</v>
      </c>
      <c r="C29" s="48" t="s">
        <v>21</v>
      </c>
      <c r="D29" s="120"/>
      <c r="E29" s="50">
        <v>6.16</v>
      </c>
      <c r="F29" s="51" t="s">
        <v>92</v>
      </c>
      <c r="G29" s="51" t="s">
        <v>44</v>
      </c>
      <c r="H29" s="52">
        <v>88</v>
      </c>
      <c r="I29" s="53">
        <v>5451.12</v>
      </c>
      <c r="J29" s="53">
        <f t="shared" si="0"/>
        <v>1790.69292</v>
      </c>
      <c r="K29" s="68" t="s">
        <v>108</v>
      </c>
      <c r="L29" s="69">
        <v>72.1666666666667</v>
      </c>
      <c r="M29" s="70">
        <v>4667.41433333333</v>
      </c>
      <c r="N29" s="70">
        <f t="shared" si="1"/>
        <v>1206.9933466</v>
      </c>
      <c r="O29" s="71" t="s">
        <v>94</v>
      </c>
      <c r="P29" s="73">
        <f t="shared" si="2"/>
        <v>0.219399538106235</v>
      </c>
      <c r="Q29" s="73">
        <f t="shared" si="3"/>
        <v>0.167910026986391</v>
      </c>
      <c r="R29" s="73">
        <f t="shared" si="4"/>
        <v>0.0699</v>
      </c>
      <c r="S29" s="140"/>
      <c r="T29" s="141"/>
      <c r="U29" s="85">
        <v>75</v>
      </c>
      <c r="V29" s="54">
        <v>5239.87</v>
      </c>
      <c r="W29" s="86" t="s">
        <v>109</v>
      </c>
      <c r="X29" s="86">
        <f t="shared" si="5"/>
        <v>0.173333333333333</v>
      </c>
      <c r="Y29" s="86">
        <f t="shared" si="6"/>
        <v>0.0403158856994544</v>
      </c>
      <c r="Z29" s="86">
        <f t="shared" si="7"/>
        <v>0.0158</v>
      </c>
    </row>
    <row r="30" ht="12.75" spans="1:26">
      <c r="A30" s="48">
        <v>367</v>
      </c>
      <c r="B30" s="49" t="s">
        <v>91</v>
      </c>
      <c r="C30" s="48" t="s">
        <v>21</v>
      </c>
      <c r="D30" s="120"/>
      <c r="E30" s="50">
        <v>6.23</v>
      </c>
      <c r="F30" s="51" t="s">
        <v>92</v>
      </c>
      <c r="G30" s="51" t="s">
        <v>44</v>
      </c>
      <c r="H30" s="52">
        <v>81</v>
      </c>
      <c r="I30" s="53">
        <v>4672.08</v>
      </c>
      <c r="J30" s="53">
        <f t="shared" si="0"/>
        <v>1183.437864</v>
      </c>
      <c r="K30" s="68" t="s">
        <v>110</v>
      </c>
      <c r="L30" s="69">
        <v>72.1666666666667</v>
      </c>
      <c r="M30" s="70">
        <v>4667.41433333333</v>
      </c>
      <c r="N30" s="70">
        <f t="shared" si="1"/>
        <v>1206.9933466</v>
      </c>
      <c r="O30" s="71" t="s">
        <v>94</v>
      </c>
      <c r="P30" s="73">
        <f t="shared" si="2"/>
        <v>0.122401847575057</v>
      </c>
      <c r="Q30" s="73">
        <f t="shared" si="3"/>
        <v>0.000999625559991245</v>
      </c>
      <c r="R30" s="73">
        <f t="shared" si="4"/>
        <v>-0.00530000000000003</v>
      </c>
      <c r="S30" s="140"/>
      <c r="T30" s="141"/>
      <c r="U30" s="85">
        <v>74</v>
      </c>
      <c r="V30" s="54">
        <v>5295.65</v>
      </c>
      <c r="W30" s="86" t="s">
        <v>111</v>
      </c>
      <c r="X30" s="86">
        <f t="shared" si="5"/>
        <v>0.0945945945945946</v>
      </c>
      <c r="Y30" s="86">
        <f t="shared" si="6"/>
        <v>-0.117751361966897</v>
      </c>
      <c r="Z30" s="86">
        <f t="shared" si="7"/>
        <v>-0.1111</v>
      </c>
    </row>
    <row r="31" ht="12.75" spans="1:26">
      <c r="A31" s="48">
        <v>367</v>
      </c>
      <c r="B31" s="49" t="s">
        <v>91</v>
      </c>
      <c r="C31" s="48" t="s">
        <v>21</v>
      </c>
      <c r="D31" s="120"/>
      <c r="E31" s="54">
        <v>6.3</v>
      </c>
      <c r="F31" s="51" t="s">
        <v>92</v>
      </c>
      <c r="G31" s="51" t="s">
        <v>44</v>
      </c>
      <c r="H31" s="52">
        <v>88</v>
      </c>
      <c r="I31" s="53">
        <v>4965.95</v>
      </c>
      <c r="J31" s="53">
        <f t="shared" si="0"/>
        <v>1170.97101</v>
      </c>
      <c r="K31" s="68" t="s">
        <v>112</v>
      </c>
      <c r="L31" s="69">
        <v>72.1666666666667</v>
      </c>
      <c r="M31" s="70">
        <v>4667.41433333333</v>
      </c>
      <c r="N31" s="70">
        <f t="shared" si="1"/>
        <v>1206.9933466</v>
      </c>
      <c r="O31" s="71" t="s">
        <v>94</v>
      </c>
      <c r="P31" s="73">
        <f t="shared" si="2"/>
        <v>0.219399538106235</v>
      </c>
      <c r="Q31" s="73">
        <f t="shared" si="3"/>
        <v>0.0639616809963953</v>
      </c>
      <c r="R31" s="73">
        <f t="shared" si="4"/>
        <v>-0.0228</v>
      </c>
      <c r="S31" s="140"/>
      <c r="T31" s="141"/>
      <c r="U31" s="85">
        <v>77</v>
      </c>
      <c r="V31" s="54">
        <v>5902</v>
      </c>
      <c r="W31" s="86" t="s">
        <v>113</v>
      </c>
      <c r="X31" s="86">
        <f t="shared" si="5"/>
        <v>0.142857142857143</v>
      </c>
      <c r="Y31" s="86">
        <f t="shared" si="6"/>
        <v>-0.158598780074551</v>
      </c>
      <c r="Z31" s="86">
        <f t="shared" si="7"/>
        <v>-0.0386000000000001</v>
      </c>
    </row>
    <row r="32" ht="12.75" spans="1:26">
      <c r="A32" s="48">
        <v>373</v>
      </c>
      <c r="B32" s="49" t="s">
        <v>114</v>
      </c>
      <c r="C32" s="48" t="s">
        <v>115</v>
      </c>
      <c r="D32" s="120">
        <v>-73005.24</v>
      </c>
      <c r="E32" s="50">
        <v>6.6</v>
      </c>
      <c r="F32" s="51" t="s">
        <v>116</v>
      </c>
      <c r="G32" s="51" t="s">
        <v>117</v>
      </c>
      <c r="H32" s="52">
        <v>124</v>
      </c>
      <c r="I32" s="53">
        <v>7499.73</v>
      </c>
      <c r="J32" s="53">
        <f t="shared" si="0"/>
        <v>1996.428126</v>
      </c>
      <c r="K32" s="68" t="s">
        <v>118</v>
      </c>
      <c r="L32" s="69">
        <v>113.766666666667</v>
      </c>
      <c r="M32" s="70">
        <v>9494.86733333333</v>
      </c>
      <c r="N32" s="70">
        <f t="shared" si="1"/>
        <v>2749.71357973333</v>
      </c>
      <c r="O32" s="71" t="s">
        <v>119</v>
      </c>
      <c r="P32" s="73">
        <f t="shared" si="2"/>
        <v>0.0899501904482827</v>
      </c>
      <c r="Q32" s="73">
        <f t="shared" si="3"/>
        <v>-0.210127984235131</v>
      </c>
      <c r="R32" s="73">
        <f t="shared" si="4"/>
        <v>-0.0234</v>
      </c>
      <c r="S32" s="140"/>
      <c r="T32" s="141"/>
      <c r="U32" s="85">
        <v>156</v>
      </c>
      <c r="V32" s="54">
        <v>15918.97</v>
      </c>
      <c r="W32" s="86" t="s">
        <v>120</v>
      </c>
      <c r="X32" s="86">
        <f t="shared" si="5"/>
        <v>-0.205128205128205</v>
      </c>
      <c r="Y32" s="86">
        <f t="shared" si="6"/>
        <v>-0.528880951468594</v>
      </c>
      <c r="Z32" s="86">
        <f t="shared" si="7"/>
        <v>-0.078</v>
      </c>
    </row>
    <row r="33" ht="12.75" spans="1:26">
      <c r="A33" s="48">
        <v>377</v>
      </c>
      <c r="B33" s="49" t="s">
        <v>121</v>
      </c>
      <c r="C33" s="48" t="s">
        <v>61</v>
      </c>
      <c r="D33" s="120">
        <v>-28339.96</v>
      </c>
      <c r="E33" s="50">
        <v>6.1</v>
      </c>
      <c r="F33" s="51" t="s">
        <v>122</v>
      </c>
      <c r="G33" s="51" t="s">
        <v>29</v>
      </c>
      <c r="H33" s="52">
        <v>116</v>
      </c>
      <c r="I33" s="53">
        <v>4772.39</v>
      </c>
      <c r="J33" s="53">
        <f t="shared" si="0"/>
        <v>1540.050253</v>
      </c>
      <c r="K33" s="68" t="s">
        <v>123</v>
      </c>
      <c r="L33" s="69">
        <v>121</v>
      </c>
      <c r="M33" s="70">
        <v>6661.552</v>
      </c>
      <c r="N33" s="70">
        <f t="shared" si="1"/>
        <v>2270.9230768</v>
      </c>
      <c r="O33" s="71" t="s">
        <v>124</v>
      </c>
      <c r="P33" s="73">
        <f t="shared" si="2"/>
        <v>-0.0413223140495868</v>
      </c>
      <c r="Q33" s="73">
        <f t="shared" si="3"/>
        <v>-0.283591871683956</v>
      </c>
      <c r="R33" s="73">
        <f t="shared" si="4"/>
        <v>-0.0182</v>
      </c>
      <c r="S33" s="140"/>
      <c r="T33" s="141"/>
      <c r="U33" s="85">
        <v>139</v>
      </c>
      <c r="V33" s="54">
        <v>6612.8</v>
      </c>
      <c r="W33" s="86" t="s">
        <v>125</v>
      </c>
      <c r="X33" s="86">
        <f t="shared" si="5"/>
        <v>-0.165467625899281</v>
      </c>
      <c r="Y33" s="86">
        <f t="shared" si="6"/>
        <v>-0.278310246794096</v>
      </c>
      <c r="Z33" s="86">
        <f t="shared" si="7"/>
        <v>-0.082</v>
      </c>
    </row>
    <row r="34" ht="12.75" spans="1:26">
      <c r="A34" s="48">
        <v>373</v>
      </c>
      <c r="B34" s="49" t="s">
        <v>114</v>
      </c>
      <c r="C34" s="48" t="s">
        <v>115</v>
      </c>
      <c r="D34" s="120"/>
      <c r="E34" s="50">
        <v>6.9</v>
      </c>
      <c r="F34" s="51" t="s">
        <v>116</v>
      </c>
      <c r="G34" s="51" t="s">
        <v>117</v>
      </c>
      <c r="H34" s="52">
        <v>85</v>
      </c>
      <c r="I34" s="53">
        <v>9448.46</v>
      </c>
      <c r="J34" s="53">
        <f t="shared" si="0"/>
        <v>2452.820216</v>
      </c>
      <c r="K34" s="68" t="s">
        <v>126</v>
      </c>
      <c r="L34" s="69">
        <v>113.766666666667</v>
      </c>
      <c r="M34" s="70">
        <v>9494.86733333333</v>
      </c>
      <c r="N34" s="70">
        <f t="shared" si="1"/>
        <v>2749.71357973333</v>
      </c>
      <c r="O34" s="71" t="s">
        <v>119</v>
      </c>
      <c r="P34" s="73">
        <f t="shared" si="2"/>
        <v>-0.252856724289484</v>
      </c>
      <c r="Q34" s="73">
        <f t="shared" si="3"/>
        <v>-0.00488762314460257</v>
      </c>
      <c r="R34" s="73">
        <f t="shared" si="4"/>
        <v>-0.03</v>
      </c>
      <c r="S34" s="140"/>
      <c r="T34" s="141"/>
      <c r="U34" s="85">
        <v>145</v>
      </c>
      <c r="V34" s="54">
        <v>7452.22</v>
      </c>
      <c r="W34" s="86" t="s">
        <v>120</v>
      </c>
      <c r="X34" s="86">
        <f t="shared" si="5"/>
        <v>-0.413793103448276</v>
      </c>
      <c r="Y34" s="86">
        <f t="shared" si="6"/>
        <v>0.267871855634965</v>
      </c>
      <c r="Z34" s="86">
        <f t="shared" si="7"/>
        <v>-0.0846</v>
      </c>
    </row>
    <row r="35" ht="12.75" spans="1:26">
      <c r="A35" s="48">
        <v>373</v>
      </c>
      <c r="B35" s="49" t="s">
        <v>114</v>
      </c>
      <c r="C35" s="48" t="s">
        <v>115</v>
      </c>
      <c r="D35" s="120"/>
      <c r="E35" s="50">
        <v>6.16</v>
      </c>
      <c r="F35" s="51" t="s">
        <v>116</v>
      </c>
      <c r="G35" s="51" t="s">
        <v>117</v>
      </c>
      <c r="H35" s="52">
        <v>98</v>
      </c>
      <c r="I35" s="53">
        <v>7066.55</v>
      </c>
      <c r="J35" s="53">
        <f t="shared" si="0"/>
        <v>2159.53768</v>
      </c>
      <c r="K35" s="68" t="s">
        <v>127</v>
      </c>
      <c r="L35" s="69">
        <v>113.766666666667</v>
      </c>
      <c r="M35" s="70">
        <v>9494.86733333333</v>
      </c>
      <c r="N35" s="70">
        <f t="shared" si="1"/>
        <v>2749.71357973333</v>
      </c>
      <c r="O35" s="71" t="s">
        <v>119</v>
      </c>
      <c r="P35" s="73">
        <f t="shared" si="2"/>
        <v>-0.138587752710228</v>
      </c>
      <c r="Q35" s="73">
        <f t="shared" si="3"/>
        <v>-0.255750527951909</v>
      </c>
      <c r="R35" s="73">
        <f t="shared" si="4"/>
        <v>0.016</v>
      </c>
      <c r="S35" s="140"/>
      <c r="T35" s="141"/>
      <c r="U35" s="85">
        <v>98</v>
      </c>
      <c r="V35" s="54">
        <v>6872.48</v>
      </c>
      <c r="W35" s="86" t="s">
        <v>128</v>
      </c>
      <c r="X35" s="86">
        <f t="shared" si="5"/>
        <v>0</v>
      </c>
      <c r="Y35" s="86">
        <f t="shared" si="6"/>
        <v>0.0282387144087725</v>
      </c>
      <c r="Z35" s="86">
        <f t="shared" si="7"/>
        <v>-0.00560000000000005</v>
      </c>
    </row>
    <row r="36" ht="12.75" spans="1:26">
      <c r="A36" s="48">
        <v>373</v>
      </c>
      <c r="B36" s="49" t="s">
        <v>114</v>
      </c>
      <c r="C36" s="48" t="s">
        <v>115</v>
      </c>
      <c r="D36" s="120"/>
      <c r="E36" s="50">
        <v>6.23</v>
      </c>
      <c r="F36" s="51" t="s">
        <v>116</v>
      </c>
      <c r="G36" s="51" t="s">
        <v>117</v>
      </c>
      <c r="H36" s="52">
        <v>116</v>
      </c>
      <c r="I36" s="53">
        <v>9313.64</v>
      </c>
      <c r="J36" s="53">
        <f t="shared" si="0"/>
        <v>2907.718408</v>
      </c>
      <c r="K36" s="68" t="s">
        <v>129</v>
      </c>
      <c r="L36" s="69">
        <v>113.766666666667</v>
      </c>
      <c r="M36" s="70">
        <v>9494.86733333333</v>
      </c>
      <c r="N36" s="70">
        <f t="shared" si="1"/>
        <v>2749.71357973333</v>
      </c>
      <c r="O36" s="71" t="s">
        <v>119</v>
      </c>
      <c r="P36" s="73">
        <f t="shared" si="2"/>
        <v>0.019630823322587</v>
      </c>
      <c r="Q36" s="73">
        <f t="shared" si="3"/>
        <v>-0.0190868736730108</v>
      </c>
      <c r="R36" s="73">
        <f t="shared" si="4"/>
        <v>0.0226</v>
      </c>
      <c r="S36" s="140"/>
      <c r="T36" s="141"/>
      <c r="U36" s="85">
        <v>94</v>
      </c>
      <c r="V36" s="54">
        <v>10170.23</v>
      </c>
      <c r="W36" s="86" t="s">
        <v>130</v>
      </c>
      <c r="X36" s="86">
        <f t="shared" si="5"/>
        <v>0.234042553191489</v>
      </c>
      <c r="Y36" s="86">
        <f t="shared" si="6"/>
        <v>-0.084225233844269</v>
      </c>
      <c r="Z36" s="86">
        <f t="shared" si="7"/>
        <v>-0.0892</v>
      </c>
    </row>
    <row r="37" ht="12.75" spans="1:26">
      <c r="A37" s="48">
        <v>373</v>
      </c>
      <c r="B37" s="49" t="s">
        <v>114</v>
      </c>
      <c r="C37" s="48" t="s">
        <v>115</v>
      </c>
      <c r="D37" s="120"/>
      <c r="E37" s="54">
        <v>6.3</v>
      </c>
      <c r="F37" s="51" t="s">
        <v>116</v>
      </c>
      <c r="G37" s="51" t="s">
        <v>117</v>
      </c>
      <c r="H37" s="52">
        <v>112</v>
      </c>
      <c r="I37" s="53">
        <v>7558.96</v>
      </c>
      <c r="J37" s="53">
        <f t="shared" si="0"/>
        <v>2053.013536</v>
      </c>
      <c r="K37" s="68" t="s">
        <v>131</v>
      </c>
      <c r="L37" s="69">
        <v>113.766666666667</v>
      </c>
      <c r="M37" s="70">
        <v>9494.86733333333</v>
      </c>
      <c r="N37" s="70">
        <f t="shared" si="1"/>
        <v>2749.71357973333</v>
      </c>
      <c r="O37" s="71" t="s">
        <v>119</v>
      </c>
      <c r="P37" s="73">
        <f t="shared" si="2"/>
        <v>-0.0155288602402608</v>
      </c>
      <c r="Q37" s="73">
        <f t="shared" si="3"/>
        <v>-0.203889877064106</v>
      </c>
      <c r="R37" s="73">
        <f t="shared" si="4"/>
        <v>-0.018</v>
      </c>
      <c r="S37" s="140"/>
      <c r="T37" s="141"/>
      <c r="U37" s="85">
        <v>125</v>
      </c>
      <c r="V37" s="54">
        <v>12774.23</v>
      </c>
      <c r="W37" s="86" t="s">
        <v>132</v>
      </c>
      <c r="X37" s="86">
        <f t="shared" si="5"/>
        <v>-0.104</v>
      </c>
      <c r="Y37" s="86">
        <f t="shared" si="6"/>
        <v>-0.408264920860201</v>
      </c>
      <c r="Z37" s="86">
        <f t="shared" si="7"/>
        <v>-0.0261</v>
      </c>
    </row>
    <row r="38" ht="12.75" spans="1:26">
      <c r="A38" s="48">
        <v>373</v>
      </c>
      <c r="B38" s="49" t="s">
        <v>114</v>
      </c>
      <c r="C38" s="48" t="s">
        <v>115</v>
      </c>
      <c r="D38" s="120"/>
      <c r="E38" s="50">
        <v>6.3</v>
      </c>
      <c r="F38" s="51" t="s">
        <v>116</v>
      </c>
      <c r="G38" s="51" t="s">
        <v>117</v>
      </c>
      <c r="H38" s="52">
        <v>111</v>
      </c>
      <c r="I38" s="53">
        <v>9090.9</v>
      </c>
      <c r="J38" s="53">
        <f t="shared" si="0"/>
        <v>3193.63317</v>
      </c>
      <c r="K38" s="68" t="s">
        <v>133</v>
      </c>
      <c r="L38" s="69">
        <v>113.766666666667</v>
      </c>
      <c r="M38" s="70">
        <v>9494.86733333333</v>
      </c>
      <c r="N38" s="70">
        <f t="shared" si="1"/>
        <v>2749.71357973333</v>
      </c>
      <c r="O38" s="71" t="s">
        <v>119</v>
      </c>
      <c r="P38" s="73">
        <f t="shared" si="2"/>
        <v>-0.0243187811309727</v>
      </c>
      <c r="Q38" s="73">
        <f t="shared" si="3"/>
        <v>-0.042545863902188</v>
      </c>
      <c r="R38" s="73">
        <f t="shared" si="4"/>
        <v>0.0617</v>
      </c>
      <c r="S38" s="140"/>
      <c r="T38" s="141"/>
      <c r="U38" s="85">
        <v>127</v>
      </c>
      <c r="V38" s="54">
        <v>7198.78</v>
      </c>
      <c r="W38" s="86" t="s">
        <v>134</v>
      </c>
      <c r="X38" s="86">
        <f t="shared" si="5"/>
        <v>-0.125984251968504</v>
      </c>
      <c r="Y38" s="86">
        <f t="shared" si="6"/>
        <v>0.262838981049567</v>
      </c>
      <c r="Z38" s="86">
        <f t="shared" si="7"/>
        <v>-0.002</v>
      </c>
    </row>
    <row r="39" ht="12.75" spans="1:26">
      <c r="A39" s="48">
        <v>399</v>
      </c>
      <c r="B39" s="49" t="s">
        <v>135</v>
      </c>
      <c r="C39" s="48" t="s">
        <v>115</v>
      </c>
      <c r="D39" s="120"/>
      <c r="E39" s="54">
        <v>6.1</v>
      </c>
      <c r="F39" s="51" t="s">
        <v>136</v>
      </c>
      <c r="G39" s="51" t="s">
        <v>137</v>
      </c>
      <c r="H39" s="52">
        <v>62</v>
      </c>
      <c r="I39" s="53">
        <v>4573.87</v>
      </c>
      <c r="J39" s="53">
        <f t="shared" si="0"/>
        <v>1001.67753</v>
      </c>
      <c r="K39" s="68" t="s">
        <v>138</v>
      </c>
      <c r="L39" s="69">
        <v>74.4333333333333</v>
      </c>
      <c r="M39" s="70">
        <v>6717.25033333333</v>
      </c>
      <c r="N39" s="70">
        <f t="shared" si="1"/>
        <v>1831.12244086667</v>
      </c>
      <c r="O39" s="71" t="s">
        <v>139</v>
      </c>
      <c r="P39" s="73">
        <f t="shared" si="2"/>
        <v>-0.167039856695029</v>
      </c>
      <c r="Q39" s="73">
        <f t="shared" si="3"/>
        <v>-0.319085969253987</v>
      </c>
      <c r="R39" s="73">
        <f t="shared" si="4"/>
        <v>-0.0536</v>
      </c>
      <c r="S39" s="140"/>
      <c r="T39" s="141"/>
      <c r="U39" s="85">
        <v>56</v>
      </c>
      <c r="V39" s="54">
        <v>3910.42</v>
      </c>
      <c r="W39" s="86" t="s">
        <v>140</v>
      </c>
      <c r="X39" s="86">
        <f t="shared" si="5"/>
        <v>0.107142857142857</v>
      </c>
      <c r="Y39" s="86">
        <f t="shared" si="6"/>
        <v>0.169662082333867</v>
      </c>
      <c r="Z39" s="86">
        <f t="shared" si="7"/>
        <v>-0.1529</v>
      </c>
    </row>
    <row r="40" ht="12.75" spans="1:26">
      <c r="A40" s="48">
        <v>399</v>
      </c>
      <c r="B40" s="49" t="s">
        <v>135</v>
      </c>
      <c r="C40" s="48" t="s">
        <v>115</v>
      </c>
      <c r="D40" s="120"/>
      <c r="E40" s="50">
        <v>6.17</v>
      </c>
      <c r="F40" s="51" t="s">
        <v>136</v>
      </c>
      <c r="G40" s="51" t="s">
        <v>137</v>
      </c>
      <c r="H40" s="52">
        <v>80</v>
      </c>
      <c r="I40" s="53">
        <v>4530.13</v>
      </c>
      <c r="J40" s="53">
        <f t="shared" si="0"/>
        <v>1155.18315</v>
      </c>
      <c r="K40" s="68" t="s">
        <v>141</v>
      </c>
      <c r="L40" s="69">
        <v>74.4333333333333</v>
      </c>
      <c r="M40" s="70">
        <v>6717.25033333333</v>
      </c>
      <c r="N40" s="70">
        <f t="shared" si="1"/>
        <v>1831.12244086667</v>
      </c>
      <c r="O40" s="71" t="s">
        <v>139</v>
      </c>
      <c r="P40" s="73">
        <f t="shared" si="2"/>
        <v>0.074787281683834</v>
      </c>
      <c r="Q40" s="73">
        <f t="shared" si="3"/>
        <v>-0.325597562216802</v>
      </c>
      <c r="R40" s="73">
        <f t="shared" si="4"/>
        <v>-0.0176</v>
      </c>
      <c r="S40" s="140"/>
      <c r="T40" s="141"/>
      <c r="U40" s="85">
        <v>92</v>
      </c>
      <c r="V40" s="54">
        <v>8858.88</v>
      </c>
      <c r="W40" s="86" t="s">
        <v>142</v>
      </c>
      <c r="X40" s="86">
        <f t="shared" si="5"/>
        <v>-0.130434782608696</v>
      </c>
      <c r="Y40" s="86">
        <f t="shared" si="6"/>
        <v>-0.488634003395463</v>
      </c>
      <c r="Z40" s="86">
        <f t="shared" si="7"/>
        <v>-0.026</v>
      </c>
    </row>
    <row r="41" ht="12.75" spans="1:26">
      <c r="A41" s="48">
        <v>373</v>
      </c>
      <c r="B41" s="49" t="s">
        <v>114</v>
      </c>
      <c r="C41" s="48" t="s">
        <v>115</v>
      </c>
      <c r="D41" s="120"/>
      <c r="E41" s="50">
        <v>6.24</v>
      </c>
      <c r="F41" s="51" t="s">
        <v>116</v>
      </c>
      <c r="G41" s="51" t="s">
        <v>117</v>
      </c>
      <c r="H41" s="52">
        <v>93</v>
      </c>
      <c r="I41" s="53">
        <v>5825.11</v>
      </c>
      <c r="J41" s="53">
        <f t="shared" si="0"/>
        <v>1780.736127</v>
      </c>
      <c r="K41" s="68" t="s">
        <v>74</v>
      </c>
      <c r="L41" s="69">
        <v>113.766666666667</v>
      </c>
      <c r="M41" s="70">
        <v>9494.86733333333</v>
      </c>
      <c r="N41" s="70">
        <f t="shared" si="1"/>
        <v>2749.71357973333</v>
      </c>
      <c r="O41" s="71" t="s">
        <v>119</v>
      </c>
      <c r="P41" s="73">
        <f t="shared" si="2"/>
        <v>-0.182537357163788</v>
      </c>
      <c r="Q41" s="73">
        <f t="shared" si="3"/>
        <v>-0.386499063599344</v>
      </c>
      <c r="R41" s="73">
        <f t="shared" si="4"/>
        <v>0.0161</v>
      </c>
      <c r="S41" s="140"/>
      <c r="T41" s="141"/>
      <c r="U41" s="85">
        <v>94</v>
      </c>
      <c r="V41" s="54">
        <v>10170.23</v>
      </c>
      <c r="W41" s="86" t="s">
        <v>130</v>
      </c>
      <c r="X41" s="86">
        <f t="shared" si="5"/>
        <v>-0.0106382978723404</v>
      </c>
      <c r="Y41" s="86">
        <f t="shared" si="6"/>
        <v>-0.427239108653393</v>
      </c>
      <c r="Z41" s="86">
        <f t="shared" si="7"/>
        <v>-0.0957</v>
      </c>
    </row>
    <row r="42" ht="12.75" spans="1:26">
      <c r="A42" s="48">
        <v>391</v>
      </c>
      <c r="B42" s="49" t="s">
        <v>143</v>
      </c>
      <c r="C42" s="48" t="s">
        <v>115</v>
      </c>
      <c r="D42" s="120">
        <v>-33316.1</v>
      </c>
      <c r="E42" s="50">
        <v>6.8</v>
      </c>
      <c r="F42" s="51" t="s">
        <v>144</v>
      </c>
      <c r="G42" s="51" t="s">
        <v>137</v>
      </c>
      <c r="H42" s="52">
        <v>76</v>
      </c>
      <c r="I42" s="53">
        <v>8844.7</v>
      </c>
      <c r="J42" s="53">
        <f t="shared" si="0"/>
        <v>3262.80983</v>
      </c>
      <c r="K42" s="68" t="s">
        <v>145</v>
      </c>
      <c r="L42" s="69">
        <v>68.2666666666667</v>
      </c>
      <c r="M42" s="70">
        <v>4893.939</v>
      </c>
      <c r="N42" s="70">
        <f t="shared" si="1"/>
        <v>1848.9301542</v>
      </c>
      <c r="O42" s="71" t="s">
        <v>146</v>
      </c>
      <c r="P42" s="72">
        <f t="shared" si="2"/>
        <v>0.11328125</v>
      </c>
      <c r="Q42" s="72">
        <f t="shared" si="3"/>
        <v>0.807276306468062</v>
      </c>
      <c r="R42" s="73">
        <f t="shared" si="4"/>
        <v>-0.00890000000000002</v>
      </c>
      <c r="S42" s="83">
        <f>(J42-N42)*0.3</f>
        <v>424.16390274</v>
      </c>
      <c r="T42" s="84"/>
      <c r="U42" s="85">
        <v>64</v>
      </c>
      <c r="V42" s="54">
        <v>4495.69</v>
      </c>
      <c r="W42" s="86" t="s">
        <v>147</v>
      </c>
      <c r="X42" s="86">
        <f t="shared" si="5"/>
        <v>0.1875</v>
      </c>
      <c r="Y42" s="86">
        <f t="shared" si="6"/>
        <v>0.967373195215863</v>
      </c>
      <c r="Z42" s="86">
        <f t="shared" si="7"/>
        <v>-0.00459999999999999</v>
      </c>
    </row>
    <row r="43" ht="12.75" spans="1:26">
      <c r="A43" s="48">
        <v>54</v>
      </c>
      <c r="B43" s="49" t="s">
        <v>27</v>
      </c>
      <c r="C43" s="48" t="s">
        <v>21</v>
      </c>
      <c r="D43" s="120"/>
      <c r="E43" s="54">
        <v>6.11</v>
      </c>
      <c r="F43" s="51" t="s">
        <v>28</v>
      </c>
      <c r="G43" s="51" t="s">
        <v>29</v>
      </c>
      <c r="H43" s="52">
        <v>117</v>
      </c>
      <c r="I43" s="53">
        <v>7131.35</v>
      </c>
      <c r="J43" s="53">
        <f t="shared" si="0"/>
        <v>2284.88454</v>
      </c>
      <c r="K43" s="68" t="s">
        <v>148</v>
      </c>
      <c r="L43" s="69">
        <v>93.9666666666667</v>
      </c>
      <c r="M43" s="70">
        <v>7138.723</v>
      </c>
      <c r="N43" s="70">
        <f t="shared" si="1"/>
        <v>2205.865407</v>
      </c>
      <c r="O43" s="71" t="s">
        <v>31</v>
      </c>
      <c r="P43" s="73">
        <f t="shared" si="2"/>
        <v>0.245122383824051</v>
      </c>
      <c r="Q43" s="73">
        <f t="shared" si="3"/>
        <v>-0.00103281777427134</v>
      </c>
      <c r="R43" s="73">
        <f t="shared" si="4"/>
        <v>0.0114</v>
      </c>
      <c r="S43" s="140"/>
      <c r="T43" s="141"/>
      <c r="U43" s="85">
        <v>94</v>
      </c>
      <c r="V43" s="54">
        <v>4810.96</v>
      </c>
      <c r="W43" s="86" t="s">
        <v>149</v>
      </c>
      <c r="X43" s="86">
        <f t="shared" si="5"/>
        <v>0.24468085106383</v>
      </c>
      <c r="Y43" s="86">
        <f t="shared" si="6"/>
        <v>0.482313301295376</v>
      </c>
      <c r="Z43" s="86">
        <f t="shared" si="7"/>
        <v>-0.0711999999999999</v>
      </c>
    </row>
    <row r="44" ht="12.75" spans="1:26">
      <c r="A44" s="48">
        <v>54</v>
      </c>
      <c r="B44" s="49" t="s">
        <v>27</v>
      </c>
      <c r="C44" s="48" t="s">
        <v>21</v>
      </c>
      <c r="D44" s="120"/>
      <c r="E44" s="50">
        <v>6.17</v>
      </c>
      <c r="F44" s="51" t="s">
        <v>28</v>
      </c>
      <c r="G44" s="51" t="s">
        <v>29</v>
      </c>
      <c r="H44" s="52">
        <v>110</v>
      </c>
      <c r="I44" s="53">
        <v>6723.73</v>
      </c>
      <c r="J44" s="53">
        <f t="shared" si="0"/>
        <v>2013.084762</v>
      </c>
      <c r="K44" s="68" t="s">
        <v>150</v>
      </c>
      <c r="L44" s="69">
        <v>93.9666666666667</v>
      </c>
      <c r="M44" s="70">
        <v>7138.723</v>
      </c>
      <c r="N44" s="70">
        <f t="shared" si="1"/>
        <v>2205.865407</v>
      </c>
      <c r="O44" s="71" t="s">
        <v>31</v>
      </c>
      <c r="P44" s="73">
        <f t="shared" si="2"/>
        <v>0.17062788222774</v>
      </c>
      <c r="Q44" s="73">
        <f t="shared" si="3"/>
        <v>-0.0581326660244417</v>
      </c>
      <c r="R44" s="73">
        <f t="shared" si="4"/>
        <v>-0.0096</v>
      </c>
      <c r="S44" s="140"/>
      <c r="T44" s="141"/>
      <c r="U44" s="85">
        <v>116</v>
      </c>
      <c r="V44" s="54">
        <v>7536.95</v>
      </c>
      <c r="W44" s="86" t="s">
        <v>151</v>
      </c>
      <c r="X44" s="86">
        <f t="shared" si="5"/>
        <v>-0.0517241379310345</v>
      </c>
      <c r="Y44" s="86">
        <f t="shared" si="6"/>
        <v>-0.107897757050266</v>
      </c>
      <c r="Z44" s="86">
        <f t="shared" si="7"/>
        <v>-0.0608</v>
      </c>
    </row>
    <row r="45" ht="12.75" spans="1:26">
      <c r="A45" s="48">
        <v>54</v>
      </c>
      <c r="B45" s="49" t="s">
        <v>27</v>
      </c>
      <c r="C45" s="48" t="s">
        <v>21</v>
      </c>
      <c r="D45" s="120"/>
      <c r="E45" s="50">
        <v>6.25</v>
      </c>
      <c r="F45" s="51" t="s">
        <v>28</v>
      </c>
      <c r="G45" s="51" t="s">
        <v>29</v>
      </c>
      <c r="H45" s="52">
        <v>93</v>
      </c>
      <c r="I45" s="53">
        <v>5808.53</v>
      </c>
      <c r="J45" s="53">
        <f t="shared" si="0"/>
        <v>1274.391482</v>
      </c>
      <c r="K45" s="68" t="s">
        <v>152</v>
      </c>
      <c r="L45" s="69">
        <v>93.9666666666667</v>
      </c>
      <c r="M45" s="70">
        <v>7138.723</v>
      </c>
      <c r="N45" s="70">
        <f t="shared" si="1"/>
        <v>2205.865407</v>
      </c>
      <c r="O45" s="71" t="s">
        <v>31</v>
      </c>
      <c r="P45" s="73">
        <f t="shared" si="2"/>
        <v>-0.0102873359347289</v>
      </c>
      <c r="Q45" s="73">
        <f t="shared" si="3"/>
        <v>-0.186334866894261</v>
      </c>
      <c r="R45" s="73">
        <f t="shared" si="4"/>
        <v>-0.0896</v>
      </c>
      <c r="S45" s="140"/>
      <c r="T45" s="141"/>
      <c r="U45" s="85">
        <v>95</v>
      </c>
      <c r="V45" s="54">
        <v>6382.88</v>
      </c>
      <c r="W45" s="86" t="s">
        <v>153</v>
      </c>
      <c r="X45" s="86">
        <f t="shared" si="5"/>
        <v>-0.0210526315789474</v>
      </c>
      <c r="Y45" s="86">
        <f t="shared" si="6"/>
        <v>-0.0899828917353922</v>
      </c>
      <c r="Z45" s="86">
        <f t="shared" si="7"/>
        <v>-0.1866</v>
      </c>
    </row>
    <row r="46" spans="1:26">
      <c r="A46" s="48">
        <v>116482</v>
      </c>
      <c r="B46" s="49" t="s">
        <v>154</v>
      </c>
      <c r="C46" s="48" t="s">
        <v>115</v>
      </c>
      <c r="D46" s="121" t="s">
        <v>155</v>
      </c>
      <c r="E46" s="50">
        <v>6.3</v>
      </c>
      <c r="F46" s="51" t="s">
        <v>156</v>
      </c>
      <c r="G46" s="51" t="s">
        <v>44</v>
      </c>
      <c r="H46" s="52">
        <v>66</v>
      </c>
      <c r="I46" s="53">
        <v>3745.37</v>
      </c>
      <c r="J46" s="53">
        <f t="shared" si="0"/>
        <v>1219.117935</v>
      </c>
      <c r="K46" s="68" t="s">
        <v>157</v>
      </c>
      <c r="L46" s="69">
        <v>77</v>
      </c>
      <c r="M46" s="70">
        <v>4504.15266666667</v>
      </c>
      <c r="N46" s="70">
        <f t="shared" si="1"/>
        <v>1266.1173146</v>
      </c>
      <c r="O46" s="71" t="s">
        <v>158</v>
      </c>
      <c r="P46" s="73">
        <f t="shared" si="2"/>
        <v>-0.142857142857143</v>
      </c>
      <c r="Q46" s="73">
        <f t="shared" si="3"/>
        <v>-0.168462910300998</v>
      </c>
      <c r="R46" s="73">
        <f t="shared" si="4"/>
        <v>0.0443999999999999</v>
      </c>
      <c r="S46" s="140"/>
      <c r="T46" s="141"/>
      <c r="U46" s="85">
        <v>0</v>
      </c>
      <c r="V46" s="54">
        <v>0</v>
      </c>
      <c r="W46" s="86">
        <v>0</v>
      </c>
      <c r="X46" s="86">
        <v>0</v>
      </c>
      <c r="Y46" s="86">
        <v>0</v>
      </c>
      <c r="Z46" s="86">
        <v>0</v>
      </c>
    </row>
    <row r="47" ht="12.75" spans="1:26">
      <c r="A47" s="48">
        <v>355</v>
      </c>
      <c r="B47" s="49" t="s">
        <v>60</v>
      </c>
      <c r="C47" s="48" t="s">
        <v>61</v>
      </c>
      <c r="D47" s="120"/>
      <c r="E47" s="50">
        <v>6.11</v>
      </c>
      <c r="F47" s="51" t="s">
        <v>62</v>
      </c>
      <c r="G47" s="51" t="s">
        <v>44</v>
      </c>
      <c r="H47" s="52">
        <v>70</v>
      </c>
      <c r="I47" s="53">
        <v>3537.34</v>
      </c>
      <c r="J47" s="53">
        <f t="shared" si="0"/>
        <v>1141.145884</v>
      </c>
      <c r="K47" s="68" t="s">
        <v>159</v>
      </c>
      <c r="L47" s="69">
        <v>64.3333333333333</v>
      </c>
      <c r="M47" s="70">
        <v>5411.977</v>
      </c>
      <c r="N47" s="70">
        <f t="shared" si="1"/>
        <v>1612.769146</v>
      </c>
      <c r="O47" s="71" t="s">
        <v>64</v>
      </c>
      <c r="P47" s="73">
        <f t="shared" si="2"/>
        <v>0.0880829015544047</v>
      </c>
      <c r="Q47" s="73">
        <f t="shared" si="3"/>
        <v>-0.3463867270685</v>
      </c>
      <c r="R47" s="73">
        <f t="shared" si="4"/>
        <v>0.0246</v>
      </c>
      <c r="S47" s="140"/>
      <c r="T47" s="141"/>
      <c r="U47" s="85">
        <v>88</v>
      </c>
      <c r="V47" s="54">
        <v>4198.11</v>
      </c>
      <c r="W47" s="86" t="s">
        <v>160</v>
      </c>
      <c r="X47" s="86">
        <f t="shared" si="5"/>
        <v>-0.204545454545455</v>
      </c>
      <c r="Y47" s="86">
        <f t="shared" si="6"/>
        <v>-0.157397019134801</v>
      </c>
      <c r="Z47" s="86">
        <f t="shared" si="7"/>
        <v>-0.0138</v>
      </c>
    </row>
    <row r="48" ht="12.75" spans="1:26">
      <c r="A48" s="48">
        <v>355</v>
      </c>
      <c r="B48" s="49" t="s">
        <v>60</v>
      </c>
      <c r="C48" s="48" t="s">
        <v>61</v>
      </c>
      <c r="D48" s="120"/>
      <c r="E48" s="50">
        <v>6.18</v>
      </c>
      <c r="F48" s="51" t="s">
        <v>62</v>
      </c>
      <c r="G48" s="51" t="s">
        <v>44</v>
      </c>
      <c r="H48" s="52">
        <v>68</v>
      </c>
      <c r="I48" s="53">
        <v>5329.1</v>
      </c>
      <c r="J48" s="53">
        <f t="shared" si="0"/>
        <v>669.86787</v>
      </c>
      <c r="K48" s="68" t="s">
        <v>161</v>
      </c>
      <c r="L48" s="69">
        <v>64.3333333333333</v>
      </c>
      <c r="M48" s="70">
        <v>5411.977</v>
      </c>
      <c r="N48" s="70">
        <f t="shared" si="1"/>
        <v>1612.769146</v>
      </c>
      <c r="O48" s="71" t="s">
        <v>64</v>
      </c>
      <c r="P48" s="73">
        <f t="shared" si="2"/>
        <v>0.0569948186528503</v>
      </c>
      <c r="Q48" s="73">
        <f t="shared" si="3"/>
        <v>-0.0153136275338937</v>
      </c>
      <c r="R48" s="73">
        <f t="shared" si="4"/>
        <v>-0.1723</v>
      </c>
      <c r="S48" s="140"/>
      <c r="T48" s="141"/>
      <c r="U48" s="85">
        <v>81</v>
      </c>
      <c r="V48" s="54">
        <v>4930.19</v>
      </c>
      <c r="W48" s="86" t="s">
        <v>162</v>
      </c>
      <c r="X48" s="86">
        <f t="shared" si="5"/>
        <v>-0.160493827160494</v>
      </c>
      <c r="Y48" s="86">
        <f t="shared" si="6"/>
        <v>0.0809116890018439</v>
      </c>
      <c r="Z48" s="86">
        <f t="shared" si="7"/>
        <v>-0.2657</v>
      </c>
    </row>
    <row r="49" ht="12.75" spans="1:26">
      <c r="A49" s="48">
        <v>355</v>
      </c>
      <c r="B49" s="49" t="s">
        <v>60</v>
      </c>
      <c r="C49" s="48" t="s">
        <v>61</v>
      </c>
      <c r="D49" s="120"/>
      <c r="E49" s="50">
        <v>6.25</v>
      </c>
      <c r="F49" s="51" t="s">
        <v>62</v>
      </c>
      <c r="G49" s="51" t="s">
        <v>44</v>
      </c>
      <c r="H49" s="52">
        <v>65</v>
      </c>
      <c r="I49" s="53">
        <v>5278.75</v>
      </c>
      <c r="J49" s="53">
        <f t="shared" si="0"/>
        <v>1785.27325</v>
      </c>
      <c r="K49" s="68" t="s">
        <v>163</v>
      </c>
      <c r="L49" s="69">
        <v>64.3333333333333</v>
      </c>
      <c r="M49" s="70">
        <v>5411.977</v>
      </c>
      <c r="N49" s="70">
        <f t="shared" si="1"/>
        <v>1612.769146</v>
      </c>
      <c r="O49" s="71" t="s">
        <v>64</v>
      </c>
      <c r="P49" s="73">
        <f t="shared" si="2"/>
        <v>0.0103626943005187</v>
      </c>
      <c r="Q49" s="73">
        <f t="shared" si="3"/>
        <v>-0.0246170669239725</v>
      </c>
      <c r="R49" s="73">
        <f t="shared" si="4"/>
        <v>0.0402</v>
      </c>
      <c r="S49" s="140"/>
      <c r="T49" s="141"/>
      <c r="U49" s="85">
        <v>91</v>
      </c>
      <c r="V49" s="54">
        <v>5365.44</v>
      </c>
      <c r="W49" s="86" t="s">
        <v>164</v>
      </c>
      <c r="X49" s="86">
        <f t="shared" si="5"/>
        <v>-0.285714285714286</v>
      </c>
      <c r="Y49" s="86">
        <f t="shared" si="6"/>
        <v>-0.0161571092026003</v>
      </c>
      <c r="Z49" s="86">
        <f t="shared" si="7"/>
        <v>-0.0381</v>
      </c>
    </row>
    <row r="50" ht="12.75" spans="1:26">
      <c r="A50" s="48">
        <v>513</v>
      </c>
      <c r="B50" s="49" t="s">
        <v>165</v>
      </c>
      <c r="C50" s="48" t="s">
        <v>166</v>
      </c>
      <c r="D50" s="120">
        <v>-15177.87</v>
      </c>
      <c r="E50" s="50">
        <v>6.4</v>
      </c>
      <c r="F50" s="51" t="s">
        <v>167</v>
      </c>
      <c r="G50" s="51" t="s">
        <v>29</v>
      </c>
      <c r="H50" s="52">
        <v>120</v>
      </c>
      <c r="I50" s="53">
        <v>8237.26</v>
      </c>
      <c r="J50" s="53">
        <f t="shared" si="0"/>
        <v>2917.637492</v>
      </c>
      <c r="K50" s="68" t="s">
        <v>54</v>
      </c>
      <c r="L50" s="69">
        <v>103.8</v>
      </c>
      <c r="M50" s="70">
        <v>7531.57433333333</v>
      </c>
      <c r="N50" s="70">
        <f t="shared" si="1"/>
        <v>2329.5159413</v>
      </c>
      <c r="O50" s="71" t="s">
        <v>168</v>
      </c>
      <c r="P50" s="73">
        <f t="shared" si="2"/>
        <v>0.15606936416185</v>
      </c>
      <c r="Q50" s="73">
        <f t="shared" si="3"/>
        <v>0.0936969663226237</v>
      </c>
      <c r="R50" s="73">
        <f t="shared" si="4"/>
        <v>0.0449</v>
      </c>
      <c r="S50" s="140"/>
      <c r="T50" s="141"/>
      <c r="U50" s="85">
        <v>108</v>
      </c>
      <c r="V50" s="54">
        <v>7629.52</v>
      </c>
      <c r="W50" s="86" t="s">
        <v>169</v>
      </c>
      <c r="X50" s="86">
        <f t="shared" si="5"/>
        <v>0.111111111111111</v>
      </c>
      <c r="Y50" s="86">
        <f t="shared" si="6"/>
        <v>0.0796563872956621</v>
      </c>
      <c r="Z50" s="86">
        <f t="shared" si="7"/>
        <v>0.0304</v>
      </c>
    </row>
    <row r="51" ht="12.75" spans="1:26">
      <c r="A51" s="48">
        <v>513</v>
      </c>
      <c r="B51" s="49" t="s">
        <v>165</v>
      </c>
      <c r="C51" s="48" t="s">
        <v>166</v>
      </c>
      <c r="D51" s="120"/>
      <c r="E51" s="50">
        <v>6.11</v>
      </c>
      <c r="F51" s="51" t="s">
        <v>167</v>
      </c>
      <c r="G51" s="51" t="s">
        <v>29</v>
      </c>
      <c r="H51" s="52">
        <v>111</v>
      </c>
      <c r="I51" s="53">
        <v>7902.34</v>
      </c>
      <c r="J51" s="53">
        <f t="shared" si="0"/>
        <v>2309.853982</v>
      </c>
      <c r="K51" s="68" t="s">
        <v>170</v>
      </c>
      <c r="L51" s="69">
        <v>103.8</v>
      </c>
      <c r="M51" s="70">
        <v>7531.57433333333</v>
      </c>
      <c r="N51" s="70">
        <f t="shared" si="1"/>
        <v>2329.5159413</v>
      </c>
      <c r="O51" s="71" t="s">
        <v>168</v>
      </c>
      <c r="P51" s="73">
        <f t="shared" si="2"/>
        <v>0.069364161849711</v>
      </c>
      <c r="Q51" s="73">
        <f t="shared" si="3"/>
        <v>0.0492281759771965</v>
      </c>
      <c r="R51" s="73">
        <f t="shared" si="4"/>
        <v>-0.017</v>
      </c>
      <c r="S51" s="140"/>
      <c r="T51" s="141"/>
      <c r="U51" s="85">
        <v>112</v>
      </c>
      <c r="V51" s="54">
        <v>7941.49</v>
      </c>
      <c r="W51" s="86" t="s">
        <v>171</v>
      </c>
      <c r="X51" s="86">
        <f t="shared" si="5"/>
        <v>-0.00892857142857143</v>
      </c>
      <c r="Y51" s="86">
        <f t="shared" si="6"/>
        <v>-0.00492980536398077</v>
      </c>
      <c r="Z51" s="86">
        <f t="shared" si="7"/>
        <v>-0.0598</v>
      </c>
    </row>
    <row r="52" ht="12.75" spans="1:26">
      <c r="A52" s="48">
        <v>513</v>
      </c>
      <c r="B52" s="49" t="s">
        <v>165</v>
      </c>
      <c r="C52" s="48" t="s">
        <v>166</v>
      </c>
      <c r="D52" s="120"/>
      <c r="E52" s="50">
        <v>6.18</v>
      </c>
      <c r="F52" s="51" t="s">
        <v>167</v>
      </c>
      <c r="G52" s="51" t="s">
        <v>29</v>
      </c>
      <c r="H52" s="52">
        <v>132</v>
      </c>
      <c r="I52" s="53">
        <v>10592.97</v>
      </c>
      <c r="J52" s="53">
        <f t="shared" si="0"/>
        <v>2830.441584</v>
      </c>
      <c r="K52" s="68" t="s">
        <v>172</v>
      </c>
      <c r="L52" s="69">
        <v>103.8</v>
      </c>
      <c r="M52" s="70">
        <v>7531.57433333333</v>
      </c>
      <c r="N52" s="70">
        <f t="shared" si="1"/>
        <v>2329.5159413</v>
      </c>
      <c r="O52" s="71" t="s">
        <v>168</v>
      </c>
      <c r="P52" s="72">
        <f t="shared" si="2"/>
        <v>0.271676300578035</v>
      </c>
      <c r="Q52" s="72">
        <f t="shared" si="3"/>
        <v>0.406474865834824</v>
      </c>
      <c r="R52" s="73">
        <f t="shared" si="4"/>
        <v>-0.0421</v>
      </c>
      <c r="S52" s="83">
        <v>0</v>
      </c>
      <c r="T52" s="84" t="s">
        <v>56</v>
      </c>
      <c r="U52" s="85">
        <v>110</v>
      </c>
      <c r="V52" s="54">
        <v>6643.14</v>
      </c>
      <c r="W52" s="86" t="s">
        <v>173</v>
      </c>
      <c r="X52" s="86">
        <f t="shared" si="5"/>
        <v>0.2</v>
      </c>
      <c r="Y52" s="86">
        <f t="shared" si="6"/>
        <v>0.594572747224957</v>
      </c>
      <c r="Z52" s="86">
        <f t="shared" si="7"/>
        <v>-0.0649</v>
      </c>
    </row>
    <row r="53" ht="12.75" spans="1:26">
      <c r="A53" s="48">
        <v>513</v>
      </c>
      <c r="B53" s="49" t="s">
        <v>165</v>
      </c>
      <c r="C53" s="48" t="s">
        <v>166</v>
      </c>
      <c r="D53" s="120"/>
      <c r="E53" s="50">
        <v>6.25</v>
      </c>
      <c r="F53" s="51" t="s">
        <v>167</v>
      </c>
      <c r="G53" s="51" t="s">
        <v>29</v>
      </c>
      <c r="H53" s="52">
        <v>100</v>
      </c>
      <c r="I53" s="53">
        <v>8330.92</v>
      </c>
      <c r="J53" s="53">
        <f t="shared" si="0"/>
        <v>1694.509128</v>
      </c>
      <c r="K53" s="68" t="s">
        <v>174</v>
      </c>
      <c r="L53" s="69">
        <v>103.8</v>
      </c>
      <c r="M53" s="70">
        <v>7531.57433333333</v>
      </c>
      <c r="N53" s="70">
        <f t="shared" si="1"/>
        <v>2329.5159413</v>
      </c>
      <c r="O53" s="71" t="s">
        <v>168</v>
      </c>
      <c r="P53" s="73">
        <f t="shared" si="2"/>
        <v>-0.0366088631984585</v>
      </c>
      <c r="Q53" s="73">
        <f t="shared" si="3"/>
        <v>0.106132613354012</v>
      </c>
      <c r="R53" s="73">
        <f t="shared" si="4"/>
        <v>-0.1059</v>
      </c>
      <c r="S53" s="140"/>
      <c r="T53" s="141"/>
      <c r="U53" s="85">
        <v>100</v>
      </c>
      <c r="V53" s="54">
        <v>6026.46</v>
      </c>
      <c r="W53" s="86" t="s">
        <v>175</v>
      </c>
      <c r="X53" s="86">
        <f t="shared" si="5"/>
        <v>0</v>
      </c>
      <c r="Y53" s="86">
        <f t="shared" si="6"/>
        <v>0.382390325331953</v>
      </c>
      <c r="Z53" s="86">
        <f t="shared" si="7"/>
        <v>-0.0875</v>
      </c>
    </row>
    <row r="54" ht="12.75" spans="1:26">
      <c r="A54" s="48">
        <v>514</v>
      </c>
      <c r="B54" s="49" t="s">
        <v>176</v>
      </c>
      <c r="C54" s="48" t="s">
        <v>102</v>
      </c>
      <c r="D54" s="120">
        <v>-43915.1</v>
      </c>
      <c r="E54" s="50">
        <v>6.4</v>
      </c>
      <c r="F54" s="51" t="s">
        <v>177</v>
      </c>
      <c r="G54" s="51" t="s">
        <v>117</v>
      </c>
      <c r="H54" s="52">
        <v>140</v>
      </c>
      <c r="I54" s="53">
        <v>7449.81</v>
      </c>
      <c r="J54" s="53">
        <f t="shared" si="0"/>
        <v>2394.368934</v>
      </c>
      <c r="K54" s="68" t="s">
        <v>178</v>
      </c>
      <c r="L54" s="69">
        <v>125.6</v>
      </c>
      <c r="M54" s="70">
        <v>7657.86133333333</v>
      </c>
      <c r="N54" s="70">
        <f t="shared" si="1"/>
        <v>2621.2859344</v>
      </c>
      <c r="O54" s="71" t="s">
        <v>179</v>
      </c>
      <c r="P54" s="73">
        <f t="shared" si="2"/>
        <v>0.114649681528662</v>
      </c>
      <c r="Q54" s="73">
        <f t="shared" si="3"/>
        <v>-0.0271683338568326</v>
      </c>
      <c r="R54" s="73">
        <f t="shared" si="4"/>
        <v>-0.0209</v>
      </c>
      <c r="S54" s="140"/>
      <c r="T54" s="141"/>
      <c r="U54" s="85">
        <v>127</v>
      </c>
      <c r="V54" s="54">
        <v>11592.04</v>
      </c>
      <c r="W54" s="86" t="s">
        <v>180</v>
      </c>
      <c r="X54" s="86">
        <f t="shared" si="5"/>
        <v>0.102362204724409</v>
      </c>
      <c r="Y54" s="86">
        <f t="shared" si="6"/>
        <v>-0.357333998157356</v>
      </c>
      <c r="Z54" s="86">
        <f t="shared" si="7"/>
        <v>0.0239</v>
      </c>
    </row>
    <row r="55" ht="12.75" spans="1:26">
      <c r="A55" s="48">
        <v>391</v>
      </c>
      <c r="B55" s="49" t="s">
        <v>143</v>
      </c>
      <c r="C55" s="48" t="s">
        <v>115</v>
      </c>
      <c r="D55" s="120"/>
      <c r="E55" s="50">
        <v>6.9</v>
      </c>
      <c r="F55" s="51" t="s">
        <v>144</v>
      </c>
      <c r="G55" s="51" t="s">
        <v>137</v>
      </c>
      <c r="H55" s="52">
        <v>63</v>
      </c>
      <c r="I55" s="53">
        <v>2918.7</v>
      </c>
      <c r="J55" s="53">
        <f t="shared" si="0"/>
        <v>522.15543</v>
      </c>
      <c r="K55" s="68" t="s">
        <v>181</v>
      </c>
      <c r="L55" s="69">
        <v>68.2666666666667</v>
      </c>
      <c r="M55" s="70">
        <v>4893.939</v>
      </c>
      <c r="N55" s="70">
        <f t="shared" si="1"/>
        <v>1848.9301542</v>
      </c>
      <c r="O55" s="71" t="s">
        <v>146</v>
      </c>
      <c r="P55" s="73">
        <f t="shared" si="2"/>
        <v>-0.0771484375000004</v>
      </c>
      <c r="Q55" s="73">
        <f t="shared" si="3"/>
        <v>-0.40360923991901</v>
      </c>
      <c r="R55" s="73">
        <f t="shared" si="4"/>
        <v>-0.1989</v>
      </c>
      <c r="S55" s="140"/>
      <c r="T55" s="141"/>
      <c r="U55" s="85">
        <v>112</v>
      </c>
      <c r="V55" s="54">
        <v>9457.1</v>
      </c>
      <c r="W55" s="86" t="s">
        <v>182</v>
      </c>
      <c r="X55" s="86">
        <f t="shared" si="5"/>
        <v>-0.4375</v>
      </c>
      <c r="Y55" s="86">
        <f t="shared" si="6"/>
        <v>-0.691374734326591</v>
      </c>
      <c r="Z55" s="86">
        <f t="shared" si="7"/>
        <v>-0.2197</v>
      </c>
    </row>
    <row r="56" ht="12.75" spans="1:26">
      <c r="A56" s="48">
        <v>391</v>
      </c>
      <c r="B56" s="49" t="s">
        <v>143</v>
      </c>
      <c r="C56" s="48" t="s">
        <v>115</v>
      </c>
      <c r="D56" s="120"/>
      <c r="E56" s="50">
        <v>6.16</v>
      </c>
      <c r="F56" s="51" t="s">
        <v>144</v>
      </c>
      <c r="G56" s="51" t="s">
        <v>137</v>
      </c>
      <c r="H56" s="52">
        <v>65</v>
      </c>
      <c r="I56" s="53">
        <v>5678.88</v>
      </c>
      <c r="J56" s="53">
        <f t="shared" si="0"/>
        <v>1943.312736</v>
      </c>
      <c r="K56" s="68" t="s">
        <v>183</v>
      </c>
      <c r="L56" s="69">
        <v>68.2666666666667</v>
      </c>
      <c r="M56" s="70">
        <v>4893.939</v>
      </c>
      <c r="N56" s="70">
        <f t="shared" si="1"/>
        <v>1848.9301542</v>
      </c>
      <c r="O56" s="71" t="s">
        <v>146</v>
      </c>
      <c r="P56" s="73">
        <f t="shared" si="2"/>
        <v>-0.0478515625000004</v>
      </c>
      <c r="Q56" s="73">
        <f t="shared" si="3"/>
        <v>0.160390433963317</v>
      </c>
      <c r="R56" s="73">
        <f t="shared" si="4"/>
        <v>-0.0356</v>
      </c>
      <c r="S56" s="140"/>
      <c r="T56" s="141"/>
      <c r="U56" s="85">
        <v>121</v>
      </c>
      <c r="V56" s="54">
        <v>6463.87</v>
      </c>
      <c r="W56" s="86" t="s">
        <v>184</v>
      </c>
      <c r="X56" s="86">
        <f t="shared" si="5"/>
        <v>-0.462809917355372</v>
      </c>
      <c r="Y56" s="86">
        <f t="shared" si="6"/>
        <v>-0.121442727035042</v>
      </c>
      <c r="Z56" s="86">
        <f t="shared" si="7"/>
        <v>-0.0174</v>
      </c>
    </row>
    <row r="57" ht="12.75" spans="1:26">
      <c r="A57" s="48">
        <v>391</v>
      </c>
      <c r="B57" s="49" t="s">
        <v>143</v>
      </c>
      <c r="C57" s="48" t="s">
        <v>115</v>
      </c>
      <c r="D57" s="120"/>
      <c r="E57" s="50">
        <v>6.29</v>
      </c>
      <c r="F57" s="51" t="s">
        <v>144</v>
      </c>
      <c r="G57" s="51" t="s">
        <v>137</v>
      </c>
      <c r="H57" s="52">
        <v>74</v>
      </c>
      <c r="I57" s="53">
        <v>7013.99</v>
      </c>
      <c r="J57" s="53">
        <f t="shared" si="0"/>
        <v>2802.089005</v>
      </c>
      <c r="K57" s="68" t="s">
        <v>185</v>
      </c>
      <c r="L57" s="69">
        <v>68.2666666666667</v>
      </c>
      <c r="M57" s="70">
        <v>4893.939</v>
      </c>
      <c r="N57" s="70">
        <f t="shared" si="1"/>
        <v>1848.9301542</v>
      </c>
      <c r="O57" s="71" t="s">
        <v>146</v>
      </c>
      <c r="P57" s="72">
        <f t="shared" si="2"/>
        <v>0.0839843749999996</v>
      </c>
      <c r="Q57" s="72">
        <f t="shared" si="3"/>
        <v>0.433199310412328</v>
      </c>
      <c r="R57" s="73">
        <f t="shared" si="4"/>
        <v>0.0217</v>
      </c>
      <c r="S57" s="83">
        <f>(J57-N57)*0.1</f>
        <v>95.31588508</v>
      </c>
      <c r="T57" s="84"/>
      <c r="U57" s="85">
        <v>100</v>
      </c>
      <c r="V57" s="54">
        <v>6112.53</v>
      </c>
      <c r="W57" s="86" t="s">
        <v>186</v>
      </c>
      <c r="X57" s="86">
        <f t="shared" si="5"/>
        <v>-0.26</v>
      </c>
      <c r="Y57" s="86">
        <f t="shared" si="6"/>
        <v>0.147477394793972</v>
      </c>
      <c r="Z57" s="86">
        <f t="shared" si="7"/>
        <v>0.00130000000000002</v>
      </c>
    </row>
    <row r="58" ht="12.75" spans="1:26">
      <c r="A58" s="48">
        <v>391</v>
      </c>
      <c r="B58" s="49" t="s">
        <v>143</v>
      </c>
      <c r="C58" s="48" t="s">
        <v>115</v>
      </c>
      <c r="D58" s="120"/>
      <c r="E58" s="54">
        <v>6.3</v>
      </c>
      <c r="F58" s="51" t="s">
        <v>144</v>
      </c>
      <c r="G58" s="51" t="s">
        <v>137</v>
      </c>
      <c r="H58" s="52">
        <v>80</v>
      </c>
      <c r="I58" s="53">
        <v>9555.38</v>
      </c>
      <c r="J58" s="53">
        <f t="shared" si="0"/>
        <v>3159.008628</v>
      </c>
      <c r="K58" s="68" t="s">
        <v>187</v>
      </c>
      <c r="L58" s="69">
        <v>68.2666666666667</v>
      </c>
      <c r="M58" s="70">
        <v>4893.939</v>
      </c>
      <c r="N58" s="70">
        <f t="shared" si="1"/>
        <v>1848.9301542</v>
      </c>
      <c r="O58" s="71" t="s">
        <v>146</v>
      </c>
      <c r="P58" s="72">
        <f t="shared" si="2"/>
        <v>0.171875</v>
      </c>
      <c r="Q58" s="72">
        <f t="shared" si="3"/>
        <v>0.95249266490653</v>
      </c>
      <c r="R58" s="73">
        <f t="shared" si="4"/>
        <v>-0.0472</v>
      </c>
      <c r="S58" s="83">
        <f>(J58-N58)*0.3</f>
        <v>393.02354214</v>
      </c>
      <c r="T58" s="84"/>
      <c r="U58" s="85">
        <v>100</v>
      </c>
      <c r="V58" s="54">
        <v>6112.53</v>
      </c>
      <c r="W58" s="86" t="s">
        <v>186</v>
      </c>
      <c r="X58" s="86">
        <f t="shared" si="5"/>
        <v>-0.2</v>
      </c>
      <c r="Y58" s="86">
        <f t="shared" si="6"/>
        <v>0.563244679371717</v>
      </c>
      <c r="Z58" s="86">
        <f t="shared" si="7"/>
        <v>-0.0676</v>
      </c>
    </row>
    <row r="59" ht="12.75" spans="1:26">
      <c r="A59" s="48">
        <v>391</v>
      </c>
      <c r="B59" s="49" t="s">
        <v>143</v>
      </c>
      <c r="C59" s="48" t="s">
        <v>115</v>
      </c>
      <c r="D59" s="120"/>
      <c r="E59" s="50">
        <v>6.4</v>
      </c>
      <c r="F59" s="51" t="s">
        <v>144</v>
      </c>
      <c r="G59" s="51" t="s">
        <v>137</v>
      </c>
      <c r="H59" s="52">
        <v>76</v>
      </c>
      <c r="I59" s="53">
        <v>4492.8</v>
      </c>
      <c r="J59" s="53">
        <f t="shared" si="0"/>
        <v>1840.70016</v>
      </c>
      <c r="K59" s="68" t="s">
        <v>188</v>
      </c>
      <c r="L59" s="69">
        <v>68.2666666666667</v>
      </c>
      <c r="M59" s="70">
        <v>4893.939</v>
      </c>
      <c r="N59" s="70">
        <f t="shared" si="1"/>
        <v>1848.9301542</v>
      </c>
      <c r="O59" s="71" t="s">
        <v>146</v>
      </c>
      <c r="P59" s="73">
        <f t="shared" si="2"/>
        <v>0.11328125</v>
      </c>
      <c r="Q59" s="73">
        <f t="shared" si="3"/>
        <v>-0.081966489570058</v>
      </c>
      <c r="R59" s="73">
        <f t="shared" si="4"/>
        <v>0.0319</v>
      </c>
      <c r="S59" s="140"/>
      <c r="T59" s="141"/>
      <c r="U59" s="85">
        <v>49</v>
      </c>
      <c r="V59" s="54">
        <v>2396.61</v>
      </c>
      <c r="W59" s="86" t="s">
        <v>189</v>
      </c>
      <c r="X59" s="86">
        <f t="shared" si="5"/>
        <v>0.551020408163265</v>
      </c>
      <c r="Y59" s="86">
        <f t="shared" si="6"/>
        <v>0.874647940215554</v>
      </c>
      <c r="Z59" s="86">
        <f t="shared" si="7"/>
        <v>0.0531</v>
      </c>
    </row>
    <row r="60" ht="12.75" spans="1:26">
      <c r="A60" s="48">
        <v>391</v>
      </c>
      <c r="B60" s="49" t="s">
        <v>143</v>
      </c>
      <c r="C60" s="48" t="s">
        <v>115</v>
      </c>
      <c r="D60" s="120"/>
      <c r="E60" s="50">
        <v>6.11</v>
      </c>
      <c r="F60" s="51" t="s">
        <v>144</v>
      </c>
      <c r="G60" s="51" t="s">
        <v>137</v>
      </c>
      <c r="H60" s="52">
        <v>58</v>
      </c>
      <c r="I60" s="53">
        <v>5068.01</v>
      </c>
      <c r="J60" s="53">
        <f t="shared" si="0"/>
        <v>1647.610051</v>
      </c>
      <c r="K60" s="68" t="s">
        <v>190</v>
      </c>
      <c r="L60" s="69">
        <v>68.2666666666667</v>
      </c>
      <c r="M60" s="70">
        <v>4893.939</v>
      </c>
      <c r="N60" s="70">
        <f t="shared" si="1"/>
        <v>1848.9301542</v>
      </c>
      <c r="O60" s="71" t="s">
        <v>146</v>
      </c>
      <c r="P60" s="73">
        <f t="shared" si="2"/>
        <v>-0.150390625</v>
      </c>
      <c r="Q60" s="73">
        <f t="shared" si="3"/>
        <v>0.0355686901696159</v>
      </c>
      <c r="R60" s="73">
        <f t="shared" si="4"/>
        <v>-0.0527</v>
      </c>
      <c r="S60" s="140"/>
      <c r="T60" s="141"/>
      <c r="U60" s="85">
        <v>112</v>
      </c>
      <c r="V60" s="54">
        <v>9457.1</v>
      </c>
      <c r="W60" s="86" t="s">
        <v>182</v>
      </c>
      <c r="X60" s="86">
        <f t="shared" si="5"/>
        <v>-0.482142857142857</v>
      </c>
      <c r="Y60" s="86">
        <f t="shared" si="6"/>
        <v>-0.46410527540155</v>
      </c>
      <c r="Z60" s="86">
        <f t="shared" si="7"/>
        <v>-0.0735</v>
      </c>
    </row>
    <row r="61" ht="12.75" spans="1:26">
      <c r="A61" s="48">
        <v>391</v>
      </c>
      <c r="B61" s="49" t="s">
        <v>143</v>
      </c>
      <c r="C61" s="48" t="s">
        <v>115</v>
      </c>
      <c r="D61" s="120"/>
      <c r="E61" s="50">
        <v>6.18</v>
      </c>
      <c r="F61" s="51" t="s">
        <v>144</v>
      </c>
      <c r="G61" s="51" t="s">
        <v>137</v>
      </c>
      <c r="H61" s="52">
        <v>68</v>
      </c>
      <c r="I61" s="53">
        <v>6519.79</v>
      </c>
      <c r="J61" s="53">
        <f t="shared" si="0"/>
        <v>2193.257356</v>
      </c>
      <c r="K61" s="68" t="s">
        <v>160</v>
      </c>
      <c r="L61" s="69">
        <v>68.2666666666667</v>
      </c>
      <c r="M61" s="70">
        <v>4893.939</v>
      </c>
      <c r="N61" s="70">
        <f t="shared" si="1"/>
        <v>1848.9301542</v>
      </c>
      <c r="O61" s="71" t="s">
        <v>146</v>
      </c>
      <c r="P61" s="73">
        <f t="shared" si="2"/>
        <v>-0.0039062500000004</v>
      </c>
      <c r="Q61" s="73">
        <f t="shared" si="3"/>
        <v>0.332217258940089</v>
      </c>
      <c r="R61" s="73">
        <f t="shared" si="4"/>
        <v>-0.0414</v>
      </c>
      <c r="S61" s="140"/>
      <c r="T61" s="141"/>
      <c r="U61" s="85">
        <v>121</v>
      </c>
      <c r="V61" s="54">
        <v>6463.87</v>
      </c>
      <c r="W61" s="86" t="s">
        <v>184</v>
      </c>
      <c r="X61" s="86">
        <f t="shared" si="5"/>
        <v>-0.43801652892562</v>
      </c>
      <c r="Y61" s="86">
        <f t="shared" si="6"/>
        <v>0.00865116408591139</v>
      </c>
      <c r="Z61" s="86">
        <f t="shared" si="7"/>
        <v>-0.0232</v>
      </c>
    </row>
    <row r="62" ht="12.75" spans="1:26">
      <c r="A62" s="48">
        <v>391</v>
      </c>
      <c r="B62" s="49" t="s">
        <v>143</v>
      </c>
      <c r="C62" s="48" t="s">
        <v>115</v>
      </c>
      <c r="D62" s="120"/>
      <c r="E62" s="50">
        <v>6.25</v>
      </c>
      <c r="F62" s="51" t="s">
        <v>144</v>
      </c>
      <c r="G62" s="51" t="s">
        <v>137</v>
      </c>
      <c r="H62" s="52">
        <v>55</v>
      </c>
      <c r="I62" s="53">
        <v>3719.9</v>
      </c>
      <c r="J62" s="53">
        <f t="shared" si="0"/>
        <v>1327.63231</v>
      </c>
      <c r="K62" s="68" t="s">
        <v>191</v>
      </c>
      <c r="L62" s="69">
        <v>68.2666666666667</v>
      </c>
      <c r="M62" s="70">
        <v>4893.939</v>
      </c>
      <c r="N62" s="70">
        <f t="shared" si="1"/>
        <v>1848.9301542</v>
      </c>
      <c r="O62" s="71" t="s">
        <v>146</v>
      </c>
      <c r="P62" s="73">
        <f t="shared" si="2"/>
        <v>-0.1943359375</v>
      </c>
      <c r="Q62" s="73">
        <f t="shared" si="3"/>
        <v>-0.239896533242445</v>
      </c>
      <c r="R62" s="73">
        <f t="shared" si="4"/>
        <v>-0.0209</v>
      </c>
      <c r="S62" s="140"/>
      <c r="T62" s="141"/>
      <c r="U62" s="85">
        <v>100</v>
      </c>
      <c r="V62" s="54">
        <v>6112.53</v>
      </c>
      <c r="W62" s="86" t="s">
        <v>186</v>
      </c>
      <c r="X62" s="86">
        <f t="shared" si="5"/>
        <v>-0.45</v>
      </c>
      <c r="Y62" s="86">
        <f t="shared" si="6"/>
        <v>-0.391430389707699</v>
      </c>
      <c r="Z62" s="86">
        <f t="shared" si="7"/>
        <v>-0.0413</v>
      </c>
    </row>
    <row r="63" ht="12.75" spans="1:26">
      <c r="A63" s="48">
        <v>515</v>
      </c>
      <c r="B63" s="49" t="s">
        <v>192</v>
      </c>
      <c r="C63" s="48" t="s">
        <v>61</v>
      </c>
      <c r="D63" s="120">
        <v>-39929.44</v>
      </c>
      <c r="E63" s="50">
        <v>6.2</v>
      </c>
      <c r="F63" s="51" t="s">
        <v>193</v>
      </c>
      <c r="G63" s="51" t="s">
        <v>137</v>
      </c>
      <c r="H63" s="52">
        <v>91</v>
      </c>
      <c r="I63" s="53">
        <v>4650.2</v>
      </c>
      <c r="J63" s="53">
        <f t="shared" si="0"/>
        <v>1557.817</v>
      </c>
      <c r="K63" s="68" t="s">
        <v>194</v>
      </c>
      <c r="L63" s="69">
        <v>90.5666666666667</v>
      </c>
      <c r="M63" s="70">
        <v>5809.32133333333</v>
      </c>
      <c r="N63" s="70">
        <f t="shared" si="1"/>
        <v>1783.46164933333</v>
      </c>
      <c r="O63" s="71" t="s">
        <v>195</v>
      </c>
      <c r="P63" s="73">
        <f t="shared" si="2"/>
        <v>0.00478468899521488</v>
      </c>
      <c r="Q63" s="73">
        <f t="shared" si="3"/>
        <v>-0.199527839281742</v>
      </c>
      <c r="R63" s="73">
        <f t="shared" si="4"/>
        <v>0.028</v>
      </c>
      <c r="S63" s="140"/>
      <c r="T63" s="141"/>
      <c r="U63" s="85">
        <v>114</v>
      </c>
      <c r="V63" s="54">
        <v>8217.84</v>
      </c>
      <c r="W63" s="86" t="s">
        <v>196</v>
      </c>
      <c r="X63" s="86">
        <f t="shared" si="5"/>
        <v>-0.201754385964912</v>
      </c>
      <c r="Y63" s="86">
        <f t="shared" si="6"/>
        <v>-0.434133543607566</v>
      </c>
      <c r="Z63" s="86">
        <f t="shared" si="7"/>
        <v>0.0549</v>
      </c>
    </row>
    <row r="64" ht="12.75" spans="1:26">
      <c r="A64" s="48">
        <v>371</v>
      </c>
      <c r="B64" s="49" t="s">
        <v>101</v>
      </c>
      <c r="C64" s="48" t="s">
        <v>102</v>
      </c>
      <c r="D64" s="120"/>
      <c r="E64" s="50">
        <v>6.12</v>
      </c>
      <c r="F64" s="51" t="s">
        <v>103</v>
      </c>
      <c r="G64" s="51" t="s">
        <v>23</v>
      </c>
      <c r="H64" s="52">
        <v>47</v>
      </c>
      <c r="I64" s="53">
        <v>3203.09</v>
      </c>
      <c r="J64" s="53">
        <f t="shared" si="0"/>
        <v>1113.073775</v>
      </c>
      <c r="K64" s="68" t="s">
        <v>197</v>
      </c>
      <c r="L64" s="69">
        <v>49.0666666666667</v>
      </c>
      <c r="M64" s="70">
        <v>2600.136</v>
      </c>
      <c r="N64" s="70">
        <f t="shared" si="1"/>
        <v>835.943724</v>
      </c>
      <c r="O64" s="71" t="s">
        <v>105</v>
      </c>
      <c r="P64" s="73">
        <f t="shared" si="2"/>
        <v>-0.0421195652173919</v>
      </c>
      <c r="Q64" s="73">
        <f t="shared" si="3"/>
        <v>0.231893254814364</v>
      </c>
      <c r="R64" s="73">
        <f t="shared" si="4"/>
        <v>0.026</v>
      </c>
      <c r="S64" s="140"/>
      <c r="T64" s="141"/>
      <c r="U64" s="85">
        <v>54</v>
      </c>
      <c r="V64" s="54">
        <v>3406.04</v>
      </c>
      <c r="W64" s="86" t="s">
        <v>198</v>
      </c>
      <c r="X64" s="86">
        <f t="shared" si="5"/>
        <v>-0.12962962962963</v>
      </c>
      <c r="Y64" s="86">
        <f t="shared" si="6"/>
        <v>-0.0595853248934246</v>
      </c>
      <c r="Z64" s="86">
        <f t="shared" si="7"/>
        <v>-0.0259</v>
      </c>
    </row>
    <row r="65" ht="12.75" spans="1:26">
      <c r="A65" s="48">
        <v>371</v>
      </c>
      <c r="B65" s="49" t="s">
        <v>101</v>
      </c>
      <c r="C65" s="48" t="s">
        <v>102</v>
      </c>
      <c r="D65" s="120"/>
      <c r="E65" s="50">
        <v>6.19</v>
      </c>
      <c r="F65" s="51" t="s">
        <v>103</v>
      </c>
      <c r="G65" s="51" t="s">
        <v>23</v>
      </c>
      <c r="H65" s="52">
        <v>64</v>
      </c>
      <c r="I65" s="53">
        <v>3933.43</v>
      </c>
      <c r="J65" s="53">
        <f t="shared" si="0"/>
        <v>1340.512944</v>
      </c>
      <c r="K65" s="68" t="s">
        <v>199</v>
      </c>
      <c r="L65" s="69">
        <v>49.0666666666667</v>
      </c>
      <c r="M65" s="70">
        <v>2600.136</v>
      </c>
      <c r="N65" s="70">
        <f t="shared" si="1"/>
        <v>835.943724</v>
      </c>
      <c r="O65" s="71" t="s">
        <v>105</v>
      </c>
      <c r="P65" s="72">
        <f t="shared" si="2"/>
        <v>0.304347826086956</v>
      </c>
      <c r="Q65" s="72">
        <f t="shared" si="3"/>
        <v>0.512778562352123</v>
      </c>
      <c r="R65" s="73">
        <f t="shared" si="4"/>
        <v>0.0193</v>
      </c>
      <c r="S65" s="83">
        <v>0</v>
      </c>
      <c r="T65" s="84" t="s">
        <v>56</v>
      </c>
      <c r="U65" s="85">
        <v>46</v>
      </c>
      <c r="V65" s="54">
        <v>3378.82</v>
      </c>
      <c r="W65" s="86" t="s">
        <v>200</v>
      </c>
      <c r="X65" s="86">
        <f t="shared" si="5"/>
        <v>0.391304347826087</v>
      </c>
      <c r="Y65" s="86">
        <f t="shared" si="6"/>
        <v>0.164143103213548</v>
      </c>
      <c r="Z65" s="86">
        <f t="shared" si="7"/>
        <v>0.001</v>
      </c>
    </row>
    <row r="66" ht="12.75" spans="1:26">
      <c r="A66" s="48">
        <v>371</v>
      </c>
      <c r="B66" s="49" t="s">
        <v>101</v>
      </c>
      <c r="C66" s="48" t="s">
        <v>102</v>
      </c>
      <c r="D66" s="120"/>
      <c r="E66" s="50">
        <v>6.26</v>
      </c>
      <c r="F66" s="51" t="s">
        <v>103</v>
      </c>
      <c r="G66" s="51" t="s">
        <v>23</v>
      </c>
      <c r="H66" s="52">
        <v>53</v>
      </c>
      <c r="I66" s="53">
        <v>3037.4</v>
      </c>
      <c r="J66" s="53">
        <f t="shared" si="0"/>
        <v>911.22</v>
      </c>
      <c r="K66" s="68" t="s">
        <v>201</v>
      </c>
      <c r="L66" s="69">
        <v>49.0666666666667</v>
      </c>
      <c r="M66" s="70">
        <v>2600.136</v>
      </c>
      <c r="N66" s="70">
        <f t="shared" si="1"/>
        <v>835.943724</v>
      </c>
      <c r="O66" s="71" t="s">
        <v>105</v>
      </c>
      <c r="P66" s="73">
        <f t="shared" si="2"/>
        <v>0.0801630434782602</v>
      </c>
      <c r="Q66" s="73">
        <f t="shared" si="3"/>
        <v>0.168169664971371</v>
      </c>
      <c r="R66" s="73">
        <f t="shared" si="4"/>
        <v>-0.0215</v>
      </c>
      <c r="S66" s="140"/>
      <c r="T66" s="141"/>
      <c r="U66" s="85">
        <v>51</v>
      </c>
      <c r="V66" s="54">
        <v>2712.1</v>
      </c>
      <c r="W66" s="86" t="s">
        <v>202</v>
      </c>
      <c r="X66" s="86">
        <f t="shared" si="5"/>
        <v>0.0392156862745098</v>
      </c>
      <c r="Y66" s="86">
        <f t="shared" si="6"/>
        <v>0.119943954868921</v>
      </c>
      <c r="Z66" s="86">
        <f t="shared" si="7"/>
        <v>-0.00480000000000003</v>
      </c>
    </row>
    <row r="67" ht="12.75" spans="1:26">
      <c r="A67" s="48">
        <v>545</v>
      </c>
      <c r="B67" s="49" t="s">
        <v>203</v>
      </c>
      <c r="C67" s="48" t="s">
        <v>61</v>
      </c>
      <c r="D67" s="120">
        <v>-31230.47</v>
      </c>
      <c r="E67" s="50">
        <v>6.5</v>
      </c>
      <c r="F67" s="51" t="s">
        <v>204</v>
      </c>
      <c r="G67" s="51" t="s">
        <v>23</v>
      </c>
      <c r="H67" s="52">
        <v>39</v>
      </c>
      <c r="I67" s="53">
        <v>2236.89</v>
      </c>
      <c r="J67" s="53">
        <f t="shared" si="0"/>
        <v>857.399937</v>
      </c>
      <c r="K67" s="68" t="s">
        <v>205</v>
      </c>
      <c r="L67" s="69">
        <v>40.8333333333333</v>
      </c>
      <c r="M67" s="70">
        <v>2522.052</v>
      </c>
      <c r="N67" s="70">
        <f t="shared" si="1"/>
        <v>727.8642072</v>
      </c>
      <c r="O67" s="71" t="s">
        <v>206</v>
      </c>
      <c r="P67" s="73">
        <f t="shared" si="2"/>
        <v>-0.0448979591836727</v>
      </c>
      <c r="Q67" s="73">
        <f t="shared" si="3"/>
        <v>-0.113067454596495</v>
      </c>
      <c r="R67" s="73">
        <f t="shared" si="4"/>
        <v>0.0947</v>
      </c>
      <c r="S67" s="140"/>
      <c r="T67" s="141"/>
      <c r="U67" s="85">
        <v>39</v>
      </c>
      <c r="V67" s="54">
        <v>2236.89</v>
      </c>
      <c r="W67" s="86" t="s">
        <v>205</v>
      </c>
      <c r="X67" s="86">
        <f t="shared" si="5"/>
        <v>0</v>
      </c>
      <c r="Y67" s="86">
        <f t="shared" si="6"/>
        <v>0</v>
      </c>
      <c r="Z67" s="86">
        <f t="shared" si="7"/>
        <v>0</v>
      </c>
    </row>
    <row r="68" ht="12.75" spans="1:26">
      <c r="A68" s="48">
        <v>539</v>
      </c>
      <c r="B68" s="49" t="s">
        <v>207</v>
      </c>
      <c r="C68" s="48" t="s">
        <v>208</v>
      </c>
      <c r="D68" s="120"/>
      <c r="E68" s="54">
        <v>6.1</v>
      </c>
      <c r="F68" s="51" t="s">
        <v>209</v>
      </c>
      <c r="G68" s="51" t="s">
        <v>137</v>
      </c>
      <c r="H68" s="52">
        <v>57</v>
      </c>
      <c r="I68" s="53">
        <v>5300.55</v>
      </c>
      <c r="J68" s="53">
        <f t="shared" ref="J68:J131" si="8">I68*K68</f>
        <v>1096.683795</v>
      </c>
      <c r="K68" s="68" t="s">
        <v>210</v>
      </c>
      <c r="L68" s="69">
        <v>55.5161290322581</v>
      </c>
      <c r="M68" s="70">
        <v>4491.25677419355</v>
      </c>
      <c r="N68" s="70">
        <f t="shared" ref="N68:N131" si="9">M68*O68</f>
        <v>1235.09561290323</v>
      </c>
      <c r="O68" s="71" t="s">
        <v>211</v>
      </c>
      <c r="P68" s="73">
        <f t="shared" ref="P68:P131" si="10">(H68-L68)/L68</f>
        <v>0.0267286461359668</v>
      </c>
      <c r="Q68" s="73">
        <f t="shared" ref="Q68:Q131" si="11">(I68-M68)/M68</f>
        <v>0.180193043171478</v>
      </c>
      <c r="R68" s="73">
        <f t="shared" ref="R68:R131" si="12">(K68-O68)</f>
        <v>-0.0681</v>
      </c>
      <c r="S68" s="140"/>
      <c r="T68" s="141"/>
      <c r="U68" s="85">
        <v>57</v>
      </c>
      <c r="V68" s="54">
        <v>3315.36</v>
      </c>
      <c r="W68" s="86" t="s">
        <v>212</v>
      </c>
      <c r="X68" s="86">
        <f t="shared" ref="X68:X131" si="13">(H68-U68)/U68</f>
        <v>0</v>
      </c>
      <c r="Y68" s="86">
        <f t="shared" ref="Y68:Y131" si="14">(I68-V68)/V68</f>
        <v>0.598785652236861</v>
      </c>
      <c r="Z68" s="86">
        <f t="shared" ref="Z68:Z131" si="15">(K68-W68)</f>
        <v>-0.1166</v>
      </c>
    </row>
    <row r="69" ht="12.75" spans="1:26">
      <c r="A69" s="48">
        <v>539</v>
      </c>
      <c r="B69" s="49" t="s">
        <v>207</v>
      </c>
      <c r="C69" s="48" t="s">
        <v>208</v>
      </c>
      <c r="D69" s="120"/>
      <c r="E69" s="50">
        <v>6.17</v>
      </c>
      <c r="F69" s="51" t="s">
        <v>209</v>
      </c>
      <c r="G69" s="51" t="s">
        <v>137</v>
      </c>
      <c r="H69" s="52">
        <v>61</v>
      </c>
      <c r="I69" s="53">
        <v>3400.62</v>
      </c>
      <c r="J69" s="53">
        <f t="shared" si="8"/>
        <v>1153.490304</v>
      </c>
      <c r="K69" s="68" t="s">
        <v>213</v>
      </c>
      <c r="L69" s="69">
        <v>55.5161290322581</v>
      </c>
      <c r="M69" s="70">
        <v>4491.25677419355</v>
      </c>
      <c r="N69" s="70">
        <f t="shared" si="9"/>
        <v>1235.09561290323</v>
      </c>
      <c r="O69" s="71" t="s">
        <v>211</v>
      </c>
      <c r="P69" s="73">
        <f t="shared" si="10"/>
        <v>0.0987797791981399</v>
      </c>
      <c r="Q69" s="73">
        <f t="shared" si="11"/>
        <v>-0.242835542260748</v>
      </c>
      <c r="R69" s="73">
        <f t="shared" si="12"/>
        <v>0.0642</v>
      </c>
      <c r="S69" s="140"/>
      <c r="T69" s="141"/>
      <c r="U69" s="85">
        <v>58</v>
      </c>
      <c r="V69" s="54">
        <v>4665.18</v>
      </c>
      <c r="W69" s="86" t="s">
        <v>214</v>
      </c>
      <c r="X69" s="86">
        <f t="shared" si="13"/>
        <v>0.0517241379310345</v>
      </c>
      <c r="Y69" s="86">
        <f t="shared" si="14"/>
        <v>-0.271063495942279</v>
      </c>
      <c r="Z69" s="86">
        <f t="shared" si="15"/>
        <v>0.00480000000000003</v>
      </c>
    </row>
    <row r="70" ht="12.75" spans="1:26">
      <c r="A70" s="48">
        <v>399</v>
      </c>
      <c r="B70" s="49" t="s">
        <v>135</v>
      </c>
      <c r="C70" s="48" t="s">
        <v>115</v>
      </c>
      <c r="D70" s="120"/>
      <c r="E70" s="50">
        <v>6.6</v>
      </c>
      <c r="F70" s="51" t="s">
        <v>136</v>
      </c>
      <c r="G70" s="51" t="s">
        <v>137</v>
      </c>
      <c r="H70" s="52">
        <v>82</v>
      </c>
      <c r="I70" s="53">
        <v>5513.91</v>
      </c>
      <c r="J70" s="53">
        <f t="shared" si="8"/>
        <v>1602.893637</v>
      </c>
      <c r="K70" s="68" t="s">
        <v>215</v>
      </c>
      <c r="L70" s="69">
        <v>74.4333333333333</v>
      </c>
      <c r="M70" s="70">
        <v>6717.25033333333</v>
      </c>
      <c r="N70" s="70">
        <f t="shared" si="9"/>
        <v>1831.12244086667</v>
      </c>
      <c r="O70" s="71" t="s">
        <v>139</v>
      </c>
      <c r="P70" s="73">
        <f t="shared" si="10"/>
        <v>0.10165696372593</v>
      </c>
      <c r="Q70" s="73">
        <f t="shared" si="11"/>
        <v>-0.179141802615564</v>
      </c>
      <c r="R70" s="73">
        <f t="shared" si="12"/>
        <v>0.0181</v>
      </c>
      <c r="S70" s="140"/>
      <c r="T70" s="141"/>
      <c r="U70" s="85">
        <v>81</v>
      </c>
      <c r="V70" s="54">
        <v>5531.15</v>
      </c>
      <c r="W70" s="86" t="s">
        <v>216</v>
      </c>
      <c r="X70" s="86">
        <f t="shared" si="13"/>
        <v>0.0123456790123457</v>
      </c>
      <c r="Y70" s="86">
        <f t="shared" si="14"/>
        <v>-0.00311689250879108</v>
      </c>
      <c r="Z70" s="86">
        <f t="shared" si="15"/>
        <v>-0.0511</v>
      </c>
    </row>
    <row r="71" ht="12.75" spans="1:26">
      <c r="A71" s="48">
        <v>399</v>
      </c>
      <c r="B71" s="49" t="s">
        <v>135</v>
      </c>
      <c r="C71" s="48" t="s">
        <v>115</v>
      </c>
      <c r="D71" s="120"/>
      <c r="E71" s="50">
        <v>6.13</v>
      </c>
      <c r="F71" s="51" t="s">
        <v>136</v>
      </c>
      <c r="G71" s="51" t="s">
        <v>137</v>
      </c>
      <c r="H71" s="52">
        <v>58</v>
      </c>
      <c r="I71" s="53">
        <v>4546</v>
      </c>
      <c r="J71" s="53">
        <f t="shared" si="8"/>
        <v>1102.405</v>
      </c>
      <c r="K71" s="68" t="s">
        <v>217</v>
      </c>
      <c r="L71" s="69">
        <v>74.4333333333333</v>
      </c>
      <c r="M71" s="70">
        <v>6717.25033333333</v>
      </c>
      <c r="N71" s="70">
        <f t="shared" si="9"/>
        <v>1831.12244086667</v>
      </c>
      <c r="O71" s="71" t="s">
        <v>139</v>
      </c>
      <c r="P71" s="73">
        <f t="shared" si="10"/>
        <v>-0.22077922077922</v>
      </c>
      <c r="Q71" s="73">
        <f t="shared" si="11"/>
        <v>-0.323234988364038</v>
      </c>
      <c r="R71" s="73">
        <f t="shared" si="12"/>
        <v>-0.0301</v>
      </c>
      <c r="S71" s="140"/>
      <c r="T71" s="141"/>
      <c r="U71" s="85">
        <v>56</v>
      </c>
      <c r="V71" s="54">
        <v>3910.42</v>
      </c>
      <c r="W71" s="86" t="s">
        <v>140</v>
      </c>
      <c r="X71" s="86">
        <f t="shared" si="13"/>
        <v>0.0357142857142857</v>
      </c>
      <c r="Y71" s="86">
        <f t="shared" si="14"/>
        <v>0.162534970668112</v>
      </c>
      <c r="Z71" s="86">
        <f t="shared" si="15"/>
        <v>-0.1294</v>
      </c>
    </row>
    <row r="72" ht="12.75" spans="1:26">
      <c r="A72" s="48">
        <v>399</v>
      </c>
      <c r="B72" s="49" t="s">
        <v>135</v>
      </c>
      <c r="C72" s="48" t="s">
        <v>115</v>
      </c>
      <c r="D72" s="120"/>
      <c r="E72" s="54">
        <v>6.2</v>
      </c>
      <c r="F72" s="51" t="s">
        <v>136</v>
      </c>
      <c r="G72" s="51" t="s">
        <v>137</v>
      </c>
      <c r="H72" s="52">
        <v>94</v>
      </c>
      <c r="I72" s="53">
        <v>4857.03</v>
      </c>
      <c r="J72" s="53">
        <f t="shared" si="8"/>
        <v>1532.878668</v>
      </c>
      <c r="K72" s="68" t="s">
        <v>218</v>
      </c>
      <c r="L72" s="69">
        <v>74.4333333333333</v>
      </c>
      <c r="M72" s="70">
        <v>6717.25033333333</v>
      </c>
      <c r="N72" s="70">
        <f t="shared" si="9"/>
        <v>1831.12244086667</v>
      </c>
      <c r="O72" s="71" t="s">
        <v>139</v>
      </c>
      <c r="P72" s="73">
        <f t="shared" si="10"/>
        <v>0.262875055978505</v>
      </c>
      <c r="Q72" s="73">
        <f t="shared" si="11"/>
        <v>-0.276931815999513</v>
      </c>
      <c r="R72" s="73">
        <f t="shared" si="12"/>
        <v>0.043</v>
      </c>
      <c r="S72" s="140"/>
      <c r="T72" s="141"/>
      <c r="U72" s="85">
        <v>92</v>
      </c>
      <c r="V72" s="54">
        <v>8858.88</v>
      </c>
      <c r="W72" s="86" t="s">
        <v>142</v>
      </c>
      <c r="X72" s="86">
        <f t="shared" si="13"/>
        <v>0.0217391304347826</v>
      </c>
      <c r="Y72" s="86">
        <f t="shared" si="14"/>
        <v>-0.451733176202861</v>
      </c>
      <c r="Z72" s="86">
        <f t="shared" si="15"/>
        <v>0.0346</v>
      </c>
    </row>
    <row r="73" ht="12.75" spans="1:26">
      <c r="A73" s="48">
        <v>399</v>
      </c>
      <c r="B73" s="49" t="s">
        <v>135</v>
      </c>
      <c r="C73" s="48" t="s">
        <v>115</v>
      </c>
      <c r="D73" s="120"/>
      <c r="E73" s="50">
        <v>6.27</v>
      </c>
      <c r="F73" s="51" t="s">
        <v>136</v>
      </c>
      <c r="G73" s="51" t="s">
        <v>137</v>
      </c>
      <c r="H73" s="52">
        <v>74</v>
      </c>
      <c r="I73" s="53">
        <v>4566.61</v>
      </c>
      <c r="J73" s="53">
        <f t="shared" si="8"/>
        <v>1525.24774</v>
      </c>
      <c r="K73" s="68" t="s">
        <v>219</v>
      </c>
      <c r="L73" s="69">
        <v>74.4333333333333</v>
      </c>
      <c r="M73" s="70">
        <v>6717.25033333333</v>
      </c>
      <c r="N73" s="70">
        <f t="shared" si="9"/>
        <v>1831.12244086667</v>
      </c>
      <c r="O73" s="71" t="s">
        <v>139</v>
      </c>
      <c r="P73" s="73">
        <f t="shared" si="10"/>
        <v>-0.00582176444245358</v>
      </c>
      <c r="Q73" s="73">
        <f t="shared" si="11"/>
        <v>-0.320166768634646</v>
      </c>
      <c r="R73" s="73">
        <f t="shared" si="12"/>
        <v>0.0614</v>
      </c>
      <c r="S73" s="140"/>
      <c r="T73" s="141"/>
      <c r="U73" s="85">
        <v>59</v>
      </c>
      <c r="V73" s="54">
        <v>5328.52</v>
      </c>
      <c r="W73" s="86" t="s">
        <v>220</v>
      </c>
      <c r="X73" s="86">
        <f t="shared" si="13"/>
        <v>0.254237288135593</v>
      </c>
      <c r="Y73" s="86">
        <f t="shared" si="14"/>
        <v>-0.142987170921757</v>
      </c>
      <c r="Z73" s="86">
        <f t="shared" si="15"/>
        <v>-0.0336</v>
      </c>
    </row>
    <row r="74" ht="12.75" spans="1:26">
      <c r="A74" s="48">
        <v>546</v>
      </c>
      <c r="B74" s="49" t="s">
        <v>221</v>
      </c>
      <c r="C74" s="48" t="s">
        <v>61</v>
      </c>
      <c r="D74" s="120">
        <v>-40457.89</v>
      </c>
      <c r="E74" s="50">
        <v>6.3</v>
      </c>
      <c r="F74" s="51" t="s">
        <v>222</v>
      </c>
      <c r="G74" s="51" t="s">
        <v>117</v>
      </c>
      <c r="H74" s="52">
        <v>148</v>
      </c>
      <c r="I74" s="53">
        <v>7804.59</v>
      </c>
      <c r="J74" s="53">
        <f t="shared" si="8"/>
        <v>2205.577134</v>
      </c>
      <c r="K74" s="68" t="s">
        <v>223</v>
      </c>
      <c r="L74" s="69">
        <v>144.8</v>
      </c>
      <c r="M74" s="70">
        <v>9788.61533333333</v>
      </c>
      <c r="N74" s="70">
        <f t="shared" si="9"/>
        <v>3170.53250646667</v>
      </c>
      <c r="O74" s="71" t="s">
        <v>224</v>
      </c>
      <c r="P74" s="73">
        <f t="shared" si="10"/>
        <v>0.0220994475138121</v>
      </c>
      <c r="Q74" s="73">
        <f t="shared" si="11"/>
        <v>-0.202687026282164</v>
      </c>
      <c r="R74" s="73">
        <f t="shared" si="12"/>
        <v>-0.0413</v>
      </c>
      <c r="S74" s="140"/>
      <c r="T74" s="141"/>
      <c r="U74" s="85">
        <v>168</v>
      </c>
      <c r="V74" s="54">
        <v>14418.1</v>
      </c>
      <c r="W74" s="86" t="s">
        <v>225</v>
      </c>
      <c r="X74" s="86">
        <f t="shared" si="13"/>
        <v>-0.119047619047619</v>
      </c>
      <c r="Y74" s="86">
        <f t="shared" si="14"/>
        <v>-0.458694973678917</v>
      </c>
      <c r="Z74" s="86">
        <f t="shared" si="15"/>
        <v>-0.0947</v>
      </c>
    </row>
    <row r="75" ht="12.75" spans="1:26">
      <c r="A75" s="48">
        <v>514</v>
      </c>
      <c r="B75" s="49" t="s">
        <v>176</v>
      </c>
      <c r="C75" s="48" t="s">
        <v>102</v>
      </c>
      <c r="D75" s="120"/>
      <c r="E75" s="50">
        <v>6.11</v>
      </c>
      <c r="F75" s="51" t="s">
        <v>177</v>
      </c>
      <c r="G75" s="51" t="s">
        <v>117</v>
      </c>
      <c r="H75" s="52">
        <v>111</v>
      </c>
      <c r="I75" s="53">
        <v>5495.82</v>
      </c>
      <c r="J75" s="53">
        <f t="shared" si="8"/>
        <v>1983.441438</v>
      </c>
      <c r="K75" s="68" t="s">
        <v>226</v>
      </c>
      <c r="L75" s="69">
        <v>125.6</v>
      </c>
      <c r="M75" s="70">
        <v>7657.86133333333</v>
      </c>
      <c r="N75" s="70">
        <f t="shared" si="9"/>
        <v>2621.2859344</v>
      </c>
      <c r="O75" s="71" t="s">
        <v>179</v>
      </c>
      <c r="P75" s="73">
        <f t="shared" si="10"/>
        <v>-0.11624203821656</v>
      </c>
      <c r="Q75" s="73">
        <f t="shared" si="11"/>
        <v>-0.282329653048475</v>
      </c>
      <c r="R75" s="73">
        <f t="shared" si="12"/>
        <v>0.0186000000000001</v>
      </c>
      <c r="S75" s="140"/>
      <c r="T75" s="141"/>
      <c r="U75" s="85">
        <v>119</v>
      </c>
      <c r="V75" s="54">
        <v>6570.87</v>
      </c>
      <c r="W75" s="86" t="s">
        <v>227</v>
      </c>
      <c r="X75" s="86">
        <f t="shared" si="13"/>
        <v>-0.0672268907563025</v>
      </c>
      <c r="Y75" s="86">
        <f t="shared" si="14"/>
        <v>-0.163608471937506</v>
      </c>
      <c r="Z75" s="86">
        <f t="shared" si="15"/>
        <v>0.0247000000000001</v>
      </c>
    </row>
    <row r="76" ht="12.75" spans="1:26">
      <c r="A76" s="48">
        <v>514</v>
      </c>
      <c r="B76" s="49" t="s">
        <v>176</v>
      </c>
      <c r="C76" s="48" t="s">
        <v>102</v>
      </c>
      <c r="D76" s="120"/>
      <c r="E76" s="50">
        <v>6.22</v>
      </c>
      <c r="F76" s="51" t="s">
        <v>177</v>
      </c>
      <c r="G76" s="51" t="s">
        <v>117</v>
      </c>
      <c r="H76" s="52">
        <v>138</v>
      </c>
      <c r="I76" s="53">
        <v>11057.55</v>
      </c>
      <c r="J76" s="53">
        <f t="shared" si="8"/>
        <v>2905.92414</v>
      </c>
      <c r="K76" s="68" t="s">
        <v>228</v>
      </c>
      <c r="L76" s="69">
        <v>125.6</v>
      </c>
      <c r="M76" s="70">
        <v>7657.86133333333</v>
      </c>
      <c r="N76" s="70">
        <f t="shared" si="9"/>
        <v>2621.2859344</v>
      </c>
      <c r="O76" s="71" t="s">
        <v>179</v>
      </c>
      <c r="P76" s="72">
        <f t="shared" si="10"/>
        <v>0.0987261146496816</v>
      </c>
      <c r="Q76" s="72">
        <f t="shared" si="11"/>
        <v>0.443947535569549</v>
      </c>
      <c r="R76" s="73">
        <f t="shared" si="12"/>
        <v>-0.0795</v>
      </c>
      <c r="S76" s="83">
        <v>0</v>
      </c>
      <c r="T76" s="84" t="s">
        <v>56</v>
      </c>
      <c r="U76" s="85">
        <v>97</v>
      </c>
      <c r="V76" s="54">
        <v>6960.38</v>
      </c>
      <c r="W76" s="86" t="s">
        <v>229</v>
      </c>
      <c r="X76" s="86">
        <f t="shared" si="13"/>
        <v>0.422680412371134</v>
      </c>
      <c r="Y76" s="86">
        <f t="shared" si="14"/>
        <v>0.588641712090432</v>
      </c>
      <c r="Z76" s="86">
        <f t="shared" si="15"/>
        <v>-0.0496</v>
      </c>
    </row>
    <row r="77" ht="12.75" spans="1:26">
      <c r="A77" s="48">
        <v>514</v>
      </c>
      <c r="B77" s="49" t="s">
        <v>176</v>
      </c>
      <c r="C77" s="48" t="s">
        <v>102</v>
      </c>
      <c r="D77" s="120"/>
      <c r="E77" s="50">
        <v>6.26</v>
      </c>
      <c r="F77" s="51" t="s">
        <v>177</v>
      </c>
      <c r="G77" s="51" t="s">
        <v>117</v>
      </c>
      <c r="H77" s="52">
        <v>139</v>
      </c>
      <c r="I77" s="53">
        <v>7053.55</v>
      </c>
      <c r="J77" s="53">
        <f t="shared" si="8"/>
        <v>2178.841595</v>
      </c>
      <c r="K77" s="68" t="s">
        <v>36</v>
      </c>
      <c r="L77" s="69">
        <v>125.6</v>
      </c>
      <c r="M77" s="70">
        <v>7657.86133333333</v>
      </c>
      <c r="N77" s="70">
        <f t="shared" si="9"/>
        <v>2621.2859344</v>
      </c>
      <c r="O77" s="71" t="s">
        <v>179</v>
      </c>
      <c r="P77" s="73">
        <f t="shared" si="10"/>
        <v>0.106687898089172</v>
      </c>
      <c r="Q77" s="73">
        <f t="shared" si="11"/>
        <v>-0.0789138516654602</v>
      </c>
      <c r="R77" s="73">
        <f t="shared" si="12"/>
        <v>-0.0334</v>
      </c>
      <c r="S77" s="140"/>
      <c r="T77" s="141"/>
      <c r="U77" s="85">
        <v>133</v>
      </c>
      <c r="V77" s="54">
        <v>8084.56</v>
      </c>
      <c r="W77" s="86" t="s">
        <v>71</v>
      </c>
      <c r="X77" s="86">
        <f t="shared" si="13"/>
        <v>0.0451127819548872</v>
      </c>
      <c r="Y77" s="86">
        <f t="shared" si="14"/>
        <v>-0.127528276121397</v>
      </c>
      <c r="Z77" s="86">
        <f t="shared" si="15"/>
        <v>-0.0357</v>
      </c>
    </row>
    <row r="78" ht="12.75" spans="1:26">
      <c r="A78" s="48">
        <v>573</v>
      </c>
      <c r="B78" s="49" t="s">
        <v>230</v>
      </c>
      <c r="C78" s="48" t="s">
        <v>61</v>
      </c>
      <c r="D78" s="120">
        <v>-6262.92</v>
      </c>
      <c r="E78" s="50">
        <v>6.4</v>
      </c>
      <c r="F78" s="51" t="s">
        <v>231</v>
      </c>
      <c r="G78" s="51" t="s">
        <v>44</v>
      </c>
      <c r="H78" s="52">
        <v>64</v>
      </c>
      <c r="I78" s="53">
        <v>2643.72</v>
      </c>
      <c r="J78" s="53">
        <f t="shared" si="8"/>
        <v>857.358396</v>
      </c>
      <c r="K78" s="68" t="s">
        <v>232</v>
      </c>
      <c r="L78" s="69">
        <v>64.7</v>
      </c>
      <c r="M78" s="70">
        <v>3800.16333333333</v>
      </c>
      <c r="N78" s="70">
        <f t="shared" si="9"/>
        <v>1237.33318133333</v>
      </c>
      <c r="O78" s="71" t="s">
        <v>233</v>
      </c>
      <c r="P78" s="73">
        <f t="shared" si="10"/>
        <v>-0.0108191653786708</v>
      </c>
      <c r="Q78" s="73">
        <f t="shared" si="11"/>
        <v>-0.304314112814449</v>
      </c>
      <c r="R78" s="73">
        <f t="shared" si="12"/>
        <v>-0.00130000000000002</v>
      </c>
      <c r="S78" s="140"/>
      <c r="T78" s="141"/>
      <c r="U78" s="85">
        <v>84</v>
      </c>
      <c r="V78" s="54">
        <v>4219.7</v>
      </c>
      <c r="W78" s="86" t="s">
        <v>234</v>
      </c>
      <c r="X78" s="86">
        <f t="shared" si="13"/>
        <v>-0.238095238095238</v>
      </c>
      <c r="Y78" s="86">
        <f t="shared" si="14"/>
        <v>-0.373481527122781</v>
      </c>
      <c r="Z78" s="86">
        <f t="shared" si="15"/>
        <v>-0.0170000000000001</v>
      </c>
    </row>
    <row r="79" ht="12.75" spans="1:26">
      <c r="A79" s="48">
        <v>545</v>
      </c>
      <c r="B79" s="49" t="s">
        <v>203</v>
      </c>
      <c r="C79" s="48" t="s">
        <v>61</v>
      </c>
      <c r="D79" s="120"/>
      <c r="E79" s="50">
        <v>6.12</v>
      </c>
      <c r="F79" s="51" t="s">
        <v>204</v>
      </c>
      <c r="G79" s="51" t="s">
        <v>23</v>
      </c>
      <c r="H79" s="52">
        <v>41</v>
      </c>
      <c r="I79" s="53">
        <v>2385.39</v>
      </c>
      <c r="J79" s="53">
        <f t="shared" si="8"/>
        <v>726.589794</v>
      </c>
      <c r="K79" s="68" t="s">
        <v>235</v>
      </c>
      <c r="L79" s="69">
        <v>40.8333333333333</v>
      </c>
      <c r="M79" s="70">
        <v>2522.052</v>
      </c>
      <c r="N79" s="70">
        <f t="shared" si="9"/>
        <v>727.8642072</v>
      </c>
      <c r="O79" s="71" t="s">
        <v>206</v>
      </c>
      <c r="P79" s="73">
        <f t="shared" si="10"/>
        <v>0.00408163265306204</v>
      </c>
      <c r="Q79" s="73">
        <f t="shared" si="11"/>
        <v>-0.0541868288203416</v>
      </c>
      <c r="R79" s="73">
        <f t="shared" si="12"/>
        <v>0.016</v>
      </c>
      <c r="S79" s="140"/>
      <c r="T79" s="141"/>
      <c r="U79" s="85">
        <v>38</v>
      </c>
      <c r="V79" s="54">
        <v>2428.36</v>
      </c>
      <c r="W79" s="86" t="s">
        <v>190</v>
      </c>
      <c r="X79" s="86">
        <f t="shared" si="13"/>
        <v>0.0789473684210526</v>
      </c>
      <c r="Y79" s="86">
        <f t="shared" si="14"/>
        <v>-0.0176950699237346</v>
      </c>
      <c r="Z79" s="86">
        <f t="shared" si="15"/>
        <v>-0.0205</v>
      </c>
    </row>
    <row r="80" ht="12.75" spans="1:26">
      <c r="A80" s="48">
        <v>545</v>
      </c>
      <c r="B80" s="49" t="s">
        <v>203</v>
      </c>
      <c r="C80" s="48" t="s">
        <v>61</v>
      </c>
      <c r="D80" s="120"/>
      <c r="E80" s="50">
        <v>6.25</v>
      </c>
      <c r="F80" s="51" t="s">
        <v>204</v>
      </c>
      <c r="G80" s="51" t="s">
        <v>23</v>
      </c>
      <c r="H80" s="52">
        <v>35</v>
      </c>
      <c r="I80" s="53">
        <v>2450.86</v>
      </c>
      <c r="J80" s="53">
        <f t="shared" si="8"/>
        <v>503.65173</v>
      </c>
      <c r="K80" s="68" t="s">
        <v>236</v>
      </c>
      <c r="L80" s="69">
        <v>40.8333333333333</v>
      </c>
      <c r="M80" s="70">
        <v>2522.052</v>
      </c>
      <c r="N80" s="70">
        <f t="shared" si="9"/>
        <v>727.8642072</v>
      </c>
      <c r="O80" s="71" t="s">
        <v>206</v>
      </c>
      <c r="P80" s="73">
        <f t="shared" si="10"/>
        <v>-0.142857142857142</v>
      </c>
      <c r="Q80" s="73">
        <f t="shared" si="11"/>
        <v>-0.0282278081498716</v>
      </c>
      <c r="R80" s="73">
        <f t="shared" si="12"/>
        <v>-0.0831</v>
      </c>
      <c r="S80" s="140"/>
      <c r="T80" s="141"/>
      <c r="U80" s="85">
        <v>33</v>
      </c>
      <c r="V80" s="54">
        <v>1815.8</v>
      </c>
      <c r="W80" s="86" t="s">
        <v>237</v>
      </c>
      <c r="X80" s="86">
        <f t="shared" si="13"/>
        <v>0.0606060606060606</v>
      </c>
      <c r="Y80" s="86">
        <f t="shared" si="14"/>
        <v>0.349741160920806</v>
      </c>
      <c r="Z80" s="86">
        <f t="shared" si="15"/>
        <v>-0.1169</v>
      </c>
    </row>
    <row r="81" ht="12.75" spans="1:26">
      <c r="A81" s="48">
        <v>545</v>
      </c>
      <c r="B81" s="49" t="s">
        <v>203</v>
      </c>
      <c r="C81" s="48" t="s">
        <v>61</v>
      </c>
      <c r="D81" s="120"/>
      <c r="E81" s="50">
        <v>6.26</v>
      </c>
      <c r="F81" s="51" t="s">
        <v>204</v>
      </c>
      <c r="G81" s="51" t="s">
        <v>23</v>
      </c>
      <c r="H81" s="52">
        <v>25</v>
      </c>
      <c r="I81" s="53">
        <v>1267.5</v>
      </c>
      <c r="J81" s="53">
        <f t="shared" si="8"/>
        <v>455.793</v>
      </c>
      <c r="K81" s="68" t="s">
        <v>184</v>
      </c>
      <c r="L81" s="69">
        <v>40.8333333333333</v>
      </c>
      <c r="M81" s="70">
        <v>2522.052</v>
      </c>
      <c r="N81" s="70">
        <f t="shared" si="9"/>
        <v>727.8642072</v>
      </c>
      <c r="O81" s="71" t="s">
        <v>206</v>
      </c>
      <c r="P81" s="73">
        <f t="shared" si="10"/>
        <v>-0.387755102040816</v>
      </c>
      <c r="Q81" s="73">
        <f t="shared" si="11"/>
        <v>-0.497433042617678</v>
      </c>
      <c r="R81" s="73">
        <f t="shared" si="12"/>
        <v>0.0710000000000001</v>
      </c>
      <c r="S81" s="140"/>
      <c r="T81" s="141"/>
      <c r="U81" s="85">
        <v>33</v>
      </c>
      <c r="V81" s="54">
        <v>1815.8</v>
      </c>
      <c r="W81" s="86" t="s">
        <v>237</v>
      </c>
      <c r="X81" s="86">
        <f t="shared" si="13"/>
        <v>-0.242424242424242</v>
      </c>
      <c r="Y81" s="86">
        <f t="shared" si="14"/>
        <v>-0.301960568344531</v>
      </c>
      <c r="Z81" s="86">
        <f t="shared" si="15"/>
        <v>0.0372</v>
      </c>
    </row>
    <row r="82" ht="12.75" spans="1:26">
      <c r="A82" s="48">
        <v>578</v>
      </c>
      <c r="B82" s="49" t="s">
        <v>238</v>
      </c>
      <c r="C82" s="48" t="s">
        <v>166</v>
      </c>
      <c r="D82" s="120">
        <v>-31405.86</v>
      </c>
      <c r="E82" s="50">
        <v>6.5</v>
      </c>
      <c r="F82" s="51" t="s">
        <v>239</v>
      </c>
      <c r="G82" s="51" t="s">
        <v>29</v>
      </c>
      <c r="H82" s="52">
        <v>116</v>
      </c>
      <c r="I82" s="53">
        <v>8558.11</v>
      </c>
      <c r="J82" s="53">
        <f t="shared" si="8"/>
        <v>2893.496991</v>
      </c>
      <c r="K82" s="68" t="s">
        <v>240</v>
      </c>
      <c r="L82" s="69">
        <v>111.8</v>
      </c>
      <c r="M82" s="70">
        <v>7469.68333333333</v>
      </c>
      <c r="N82" s="70">
        <f t="shared" si="9"/>
        <v>2569.57106666667</v>
      </c>
      <c r="O82" s="71" t="s">
        <v>241</v>
      </c>
      <c r="P82" s="73">
        <f t="shared" si="10"/>
        <v>0.037567084078712</v>
      </c>
      <c r="Q82" s="73">
        <f t="shared" si="11"/>
        <v>0.145712558095948</v>
      </c>
      <c r="R82" s="73">
        <f t="shared" si="12"/>
        <v>-0.00589999999999996</v>
      </c>
      <c r="S82" s="140"/>
      <c r="T82" s="141"/>
      <c r="U82" s="85">
        <v>116</v>
      </c>
      <c r="V82" s="54">
        <v>8558.11</v>
      </c>
      <c r="W82" s="86" t="s">
        <v>240</v>
      </c>
      <c r="X82" s="86">
        <f t="shared" si="13"/>
        <v>0</v>
      </c>
      <c r="Y82" s="86">
        <f t="shared" si="14"/>
        <v>0</v>
      </c>
      <c r="Z82" s="86">
        <f t="shared" si="15"/>
        <v>0</v>
      </c>
    </row>
    <row r="83" ht="12.75" spans="1:26">
      <c r="A83" s="48">
        <v>573</v>
      </c>
      <c r="B83" s="49" t="s">
        <v>230</v>
      </c>
      <c r="C83" s="48" t="s">
        <v>61</v>
      </c>
      <c r="D83" s="120"/>
      <c r="E83" s="50">
        <v>6.11</v>
      </c>
      <c r="F83" s="51" t="s">
        <v>231</v>
      </c>
      <c r="G83" s="51" t="s">
        <v>44</v>
      </c>
      <c r="H83" s="52">
        <v>72</v>
      </c>
      <c r="I83" s="53">
        <v>2729.07</v>
      </c>
      <c r="J83" s="53">
        <f t="shared" si="8"/>
        <v>676.263546</v>
      </c>
      <c r="K83" s="68" t="s">
        <v>242</v>
      </c>
      <c r="L83" s="69">
        <v>64.7</v>
      </c>
      <c r="M83" s="70">
        <v>3800.16333333333</v>
      </c>
      <c r="N83" s="70">
        <f t="shared" si="9"/>
        <v>1237.33318133333</v>
      </c>
      <c r="O83" s="71" t="s">
        <v>233</v>
      </c>
      <c r="P83" s="73">
        <f t="shared" si="10"/>
        <v>0.112828438948995</v>
      </c>
      <c r="Q83" s="73">
        <f t="shared" si="11"/>
        <v>-0.281854551865752</v>
      </c>
      <c r="R83" s="73">
        <f t="shared" si="12"/>
        <v>-0.0778</v>
      </c>
      <c r="S83" s="140"/>
      <c r="T83" s="141"/>
      <c r="U83" s="85">
        <v>64</v>
      </c>
      <c r="V83" s="54">
        <v>3156.12</v>
      </c>
      <c r="W83" s="86" t="s">
        <v>243</v>
      </c>
      <c r="X83" s="86">
        <f t="shared" si="13"/>
        <v>0.125</v>
      </c>
      <c r="Y83" s="86">
        <f t="shared" si="14"/>
        <v>-0.135308543401392</v>
      </c>
      <c r="Z83" s="86">
        <f t="shared" si="15"/>
        <v>-0.121</v>
      </c>
    </row>
    <row r="84" ht="12.75" spans="1:26">
      <c r="A84" s="48">
        <v>573</v>
      </c>
      <c r="B84" s="49" t="s">
        <v>230</v>
      </c>
      <c r="C84" s="48" t="s">
        <v>61</v>
      </c>
      <c r="D84" s="120"/>
      <c r="E84" s="50">
        <v>6.18</v>
      </c>
      <c r="F84" s="51" t="s">
        <v>231</v>
      </c>
      <c r="G84" s="51" t="s">
        <v>44</v>
      </c>
      <c r="H84" s="52">
        <v>107</v>
      </c>
      <c r="I84" s="53">
        <v>6009.04</v>
      </c>
      <c r="J84" s="53">
        <f t="shared" si="8"/>
        <v>1504.062712</v>
      </c>
      <c r="K84" s="68" t="s">
        <v>244</v>
      </c>
      <c r="L84" s="69">
        <v>64.7</v>
      </c>
      <c r="M84" s="70">
        <v>3800.16333333333</v>
      </c>
      <c r="N84" s="70">
        <f t="shared" si="9"/>
        <v>1237.33318133333</v>
      </c>
      <c r="O84" s="71" t="s">
        <v>233</v>
      </c>
      <c r="P84" s="72">
        <f t="shared" si="10"/>
        <v>0.653786707882535</v>
      </c>
      <c r="Q84" s="72">
        <f t="shared" si="11"/>
        <v>0.581258349421825</v>
      </c>
      <c r="R84" s="73">
        <f t="shared" si="12"/>
        <v>-0.0753</v>
      </c>
      <c r="S84" s="83">
        <v>0</v>
      </c>
      <c r="T84" s="84" t="s">
        <v>56</v>
      </c>
      <c r="U84" s="85">
        <v>62</v>
      </c>
      <c r="V84" s="54">
        <v>3676.22</v>
      </c>
      <c r="W84" s="86" t="s">
        <v>245</v>
      </c>
      <c r="X84" s="86">
        <f t="shared" si="13"/>
        <v>0.725806451612903</v>
      </c>
      <c r="Y84" s="86">
        <f t="shared" si="14"/>
        <v>0.634570292311124</v>
      </c>
      <c r="Z84" s="86">
        <f t="shared" si="15"/>
        <v>-0.0235</v>
      </c>
    </row>
    <row r="85" ht="12.75" spans="1:26">
      <c r="A85" s="48">
        <v>573</v>
      </c>
      <c r="B85" s="49" t="s">
        <v>230</v>
      </c>
      <c r="C85" s="48" t="s">
        <v>61</v>
      </c>
      <c r="D85" s="120"/>
      <c r="E85" s="50">
        <v>6.25</v>
      </c>
      <c r="F85" s="51" t="s">
        <v>231</v>
      </c>
      <c r="G85" s="51" t="s">
        <v>44</v>
      </c>
      <c r="H85" s="52">
        <v>71</v>
      </c>
      <c r="I85" s="53">
        <v>2921.84</v>
      </c>
      <c r="J85" s="53">
        <f t="shared" si="8"/>
        <v>1018.26124</v>
      </c>
      <c r="K85" s="68" t="s">
        <v>246</v>
      </c>
      <c r="L85" s="69">
        <v>64.7</v>
      </c>
      <c r="M85" s="70">
        <v>3800.16333333333</v>
      </c>
      <c r="N85" s="70">
        <f t="shared" si="9"/>
        <v>1237.33318133333</v>
      </c>
      <c r="O85" s="71" t="s">
        <v>233</v>
      </c>
      <c r="P85" s="73">
        <f t="shared" si="10"/>
        <v>0.097372488408037</v>
      </c>
      <c r="Q85" s="73">
        <f t="shared" si="11"/>
        <v>-0.231127784858369</v>
      </c>
      <c r="R85" s="73">
        <f t="shared" si="12"/>
        <v>0.0229</v>
      </c>
      <c r="S85" s="140"/>
      <c r="T85" s="141"/>
      <c r="U85" s="85">
        <v>70</v>
      </c>
      <c r="V85" s="54">
        <v>2657.56</v>
      </c>
      <c r="W85" s="86" t="s">
        <v>247</v>
      </c>
      <c r="X85" s="86">
        <f t="shared" si="13"/>
        <v>0.0142857142857143</v>
      </c>
      <c r="Y85" s="86">
        <f t="shared" si="14"/>
        <v>0.099444603320339</v>
      </c>
      <c r="Z85" s="86">
        <f t="shared" si="15"/>
        <v>-0.00209999999999999</v>
      </c>
    </row>
    <row r="86" ht="12.75" spans="1:26">
      <c r="A86" s="48">
        <v>587</v>
      </c>
      <c r="B86" s="49" t="s">
        <v>248</v>
      </c>
      <c r="C86" s="48" t="s">
        <v>21</v>
      </c>
      <c r="D86" s="120">
        <v>-9466.25</v>
      </c>
      <c r="E86" s="50">
        <v>6.4</v>
      </c>
      <c r="F86" s="51" t="s">
        <v>249</v>
      </c>
      <c r="G86" s="51" t="s">
        <v>137</v>
      </c>
      <c r="H86" s="52">
        <v>67</v>
      </c>
      <c r="I86" s="53">
        <v>4535.12</v>
      </c>
      <c r="J86" s="53">
        <f t="shared" si="8"/>
        <v>1441.261136</v>
      </c>
      <c r="K86" s="68" t="s">
        <v>250</v>
      </c>
      <c r="L86" s="69">
        <v>64.2666666666667</v>
      </c>
      <c r="M86" s="70">
        <v>5019.55866666667</v>
      </c>
      <c r="N86" s="70">
        <f t="shared" si="9"/>
        <v>1370.84147186667</v>
      </c>
      <c r="O86" s="71" t="s">
        <v>251</v>
      </c>
      <c r="P86" s="73">
        <f t="shared" si="10"/>
        <v>0.0425311203319498</v>
      </c>
      <c r="Q86" s="73">
        <f t="shared" si="11"/>
        <v>-0.0965102111234753</v>
      </c>
      <c r="R86" s="73">
        <f t="shared" si="12"/>
        <v>0.0447</v>
      </c>
      <c r="S86" s="140"/>
      <c r="T86" s="141"/>
      <c r="U86" s="85">
        <v>72</v>
      </c>
      <c r="V86" s="54">
        <v>5436.4</v>
      </c>
      <c r="W86" s="86" t="s">
        <v>252</v>
      </c>
      <c r="X86" s="86">
        <f t="shared" si="13"/>
        <v>-0.0694444444444444</v>
      </c>
      <c r="Y86" s="86">
        <f t="shared" si="14"/>
        <v>-0.165786182032227</v>
      </c>
      <c r="Z86" s="86">
        <f t="shared" si="15"/>
        <v>-0.0136999999999999</v>
      </c>
    </row>
    <row r="87" ht="12.75" spans="1:26">
      <c r="A87" s="48">
        <v>578</v>
      </c>
      <c r="B87" s="49" t="s">
        <v>238</v>
      </c>
      <c r="C87" s="48" t="s">
        <v>166</v>
      </c>
      <c r="D87" s="120"/>
      <c r="E87" s="50">
        <v>6.12</v>
      </c>
      <c r="F87" s="51" t="s">
        <v>239</v>
      </c>
      <c r="G87" s="51" t="s">
        <v>29</v>
      </c>
      <c r="H87" s="52">
        <v>122</v>
      </c>
      <c r="I87" s="53">
        <v>8476.4</v>
      </c>
      <c r="J87" s="53">
        <f t="shared" si="8"/>
        <v>2810.77424</v>
      </c>
      <c r="K87" s="68" t="s">
        <v>253</v>
      </c>
      <c r="L87" s="69">
        <v>111.8</v>
      </c>
      <c r="M87" s="70">
        <v>7469.68333333333</v>
      </c>
      <c r="N87" s="70">
        <f t="shared" si="9"/>
        <v>2569.57106666667</v>
      </c>
      <c r="O87" s="71" t="s">
        <v>241</v>
      </c>
      <c r="P87" s="73">
        <f t="shared" si="10"/>
        <v>0.0912343470483006</v>
      </c>
      <c r="Q87" s="73">
        <f t="shared" si="11"/>
        <v>0.13477367402902</v>
      </c>
      <c r="R87" s="73">
        <f t="shared" si="12"/>
        <v>-0.0124</v>
      </c>
      <c r="S87" s="140"/>
      <c r="T87" s="141"/>
      <c r="U87" s="85">
        <v>128</v>
      </c>
      <c r="V87" s="54">
        <v>7682.12</v>
      </c>
      <c r="W87" s="86" t="s">
        <v>254</v>
      </c>
      <c r="X87" s="86">
        <f t="shared" si="13"/>
        <v>-0.046875</v>
      </c>
      <c r="Y87" s="86">
        <f t="shared" si="14"/>
        <v>0.103393334131724</v>
      </c>
      <c r="Z87" s="86">
        <f t="shared" si="15"/>
        <v>-0.0785</v>
      </c>
    </row>
    <row r="88" ht="12.75" spans="1:26">
      <c r="A88" s="48">
        <v>578</v>
      </c>
      <c r="B88" s="49" t="s">
        <v>238</v>
      </c>
      <c r="C88" s="48" t="s">
        <v>166</v>
      </c>
      <c r="D88" s="120"/>
      <c r="E88" s="50">
        <v>6.19</v>
      </c>
      <c r="F88" s="51" t="s">
        <v>239</v>
      </c>
      <c r="G88" s="51" t="s">
        <v>29</v>
      </c>
      <c r="H88" s="52">
        <v>138</v>
      </c>
      <c r="I88" s="53">
        <v>10627.51</v>
      </c>
      <c r="J88" s="53">
        <f t="shared" si="8"/>
        <v>3180.813743</v>
      </c>
      <c r="K88" s="68" t="s">
        <v>255</v>
      </c>
      <c r="L88" s="69">
        <v>111.8</v>
      </c>
      <c r="M88" s="70">
        <v>7469.68333333333</v>
      </c>
      <c r="N88" s="70">
        <f t="shared" si="9"/>
        <v>2569.57106666667</v>
      </c>
      <c r="O88" s="71" t="s">
        <v>241</v>
      </c>
      <c r="P88" s="72">
        <f t="shared" si="10"/>
        <v>0.234347048300537</v>
      </c>
      <c r="Q88" s="72">
        <f t="shared" si="11"/>
        <v>0.422752414761001</v>
      </c>
      <c r="R88" s="73">
        <f t="shared" si="12"/>
        <v>-0.0447</v>
      </c>
      <c r="S88" s="83">
        <v>0</v>
      </c>
      <c r="T88" s="84" t="s">
        <v>56</v>
      </c>
      <c r="U88" s="85">
        <v>136</v>
      </c>
      <c r="V88" s="54">
        <v>10404.23</v>
      </c>
      <c r="W88" s="86" t="s">
        <v>256</v>
      </c>
      <c r="X88" s="86">
        <f t="shared" si="13"/>
        <v>0.0147058823529412</v>
      </c>
      <c r="Y88" s="86">
        <f t="shared" si="14"/>
        <v>0.0214605021226944</v>
      </c>
      <c r="Z88" s="86">
        <f t="shared" si="15"/>
        <v>-0.0203</v>
      </c>
    </row>
    <row r="89" ht="12.75" spans="1:26">
      <c r="A89" s="48">
        <v>578</v>
      </c>
      <c r="B89" s="49" t="s">
        <v>238</v>
      </c>
      <c r="C89" s="48" t="s">
        <v>166</v>
      </c>
      <c r="D89" s="120"/>
      <c r="E89" s="50">
        <v>6.26</v>
      </c>
      <c r="F89" s="51" t="s">
        <v>239</v>
      </c>
      <c r="G89" s="51" t="s">
        <v>29</v>
      </c>
      <c r="H89" s="52">
        <v>128</v>
      </c>
      <c r="I89" s="53">
        <v>6882</v>
      </c>
      <c r="J89" s="53">
        <f t="shared" si="8"/>
        <v>1928.3364</v>
      </c>
      <c r="K89" s="68" t="s">
        <v>257</v>
      </c>
      <c r="L89" s="69">
        <v>111.8</v>
      </c>
      <c r="M89" s="70">
        <v>7469.68333333333</v>
      </c>
      <c r="N89" s="70">
        <f t="shared" si="9"/>
        <v>2569.57106666667</v>
      </c>
      <c r="O89" s="71" t="s">
        <v>241</v>
      </c>
      <c r="P89" s="73">
        <f t="shared" si="10"/>
        <v>0.144901610017889</v>
      </c>
      <c r="Q89" s="73">
        <f t="shared" si="11"/>
        <v>-0.0786758028564348</v>
      </c>
      <c r="R89" s="73">
        <f t="shared" si="12"/>
        <v>-0.0638</v>
      </c>
      <c r="S89" s="140"/>
      <c r="T89" s="141"/>
      <c r="U89" s="85">
        <v>130</v>
      </c>
      <c r="V89" s="54">
        <v>7581.01</v>
      </c>
      <c r="W89" s="86" t="s">
        <v>258</v>
      </c>
      <c r="X89" s="86">
        <f t="shared" si="13"/>
        <v>-0.0153846153846154</v>
      </c>
      <c r="Y89" s="86">
        <f t="shared" si="14"/>
        <v>-0.0922053921575094</v>
      </c>
      <c r="Z89" s="86">
        <f t="shared" si="15"/>
        <v>-0.0365</v>
      </c>
    </row>
    <row r="90" ht="12.75" spans="1:26">
      <c r="A90" s="48">
        <v>704</v>
      </c>
      <c r="B90" s="49" t="s">
        <v>259</v>
      </c>
      <c r="C90" s="48" t="s">
        <v>21</v>
      </c>
      <c r="D90" s="120">
        <v>-4562.37000000001</v>
      </c>
      <c r="E90" s="50">
        <v>6.5</v>
      </c>
      <c r="F90" s="51" t="s">
        <v>260</v>
      </c>
      <c r="G90" s="51" t="s">
        <v>44</v>
      </c>
      <c r="H90" s="52">
        <v>78</v>
      </c>
      <c r="I90" s="53">
        <v>5075.99</v>
      </c>
      <c r="J90" s="53">
        <f t="shared" si="8"/>
        <v>1407.064428</v>
      </c>
      <c r="K90" s="68" t="s">
        <v>261</v>
      </c>
      <c r="L90" s="69">
        <v>62.5666666666667</v>
      </c>
      <c r="M90" s="70">
        <v>4076.19966666667</v>
      </c>
      <c r="N90" s="70">
        <f t="shared" si="9"/>
        <v>1147.45020616667</v>
      </c>
      <c r="O90" s="71" t="s">
        <v>262</v>
      </c>
      <c r="P90" s="73">
        <f t="shared" si="10"/>
        <v>0.24667021843367</v>
      </c>
      <c r="Q90" s="73">
        <f t="shared" si="11"/>
        <v>0.2452751128727</v>
      </c>
      <c r="R90" s="73">
        <f t="shared" si="12"/>
        <v>-0.00429999999999997</v>
      </c>
      <c r="S90" s="140"/>
      <c r="T90" s="141"/>
      <c r="U90" s="85">
        <v>78</v>
      </c>
      <c r="V90" s="54">
        <v>5075.99</v>
      </c>
      <c r="W90" s="86" t="s">
        <v>261</v>
      </c>
      <c r="X90" s="86">
        <f t="shared" si="13"/>
        <v>0</v>
      </c>
      <c r="Y90" s="86">
        <f t="shared" si="14"/>
        <v>0</v>
      </c>
      <c r="Z90" s="86">
        <f t="shared" si="15"/>
        <v>0</v>
      </c>
    </row>
    <row r="91" ht="12.75" spans="1:26">
      <c r="A91" s="48">
        <v>515</v>
      </c>
      <c r="B91" s="49" t="s">
        <v>192</v>
      </c>
      <c r="C91" s="48" t="s">
        <v>61</v>
      </c>
      <c r="D91" s="120"/>
      <c r="E91" s="50">
        <v>6.9</v>
      </c>
      <c r="F91" s="51" t="s">
        <v>193</v>
      </c>
      <c r="G91" s="51" t="s">
        <v>137</v>
      </c>
      <c r="H91" s="52">
        <v>88</v>
      </c>
      <c r="I91" s="53">
        <v>4612.62</v>
      </c>
      <c r="J91" s="53">
        <f t="shared" si="8"/>
        <v>1530.928578</v>
      </c>
      <c r="K91" s="68" t="s">
        <v>263</v>
      </c>
      <c r="L91" s="69">
        <v>90.5666666666667</v>
      </c>
      <c r="M91" s="70">
        <v>5809.32133333333</v>
      </c>
      <c r="N91" s="70">
        <f t="shared" si="9"/>
        <v>1783.46164933333</v>
      </c>
      <c r="O91" s="71" t="s">
        <v>195</v>
      </c>
      <c r="P91" s="73">
        <f t="shared" si="10"/>
        <v>-0.0283400809716603</v>
      </c>
      <c r="Q91" s="73">
        <f t="shared" si="11"/>
        <v>-0.205996753263892</v>
      </c>
      <c r="R91" s="73">
        <f t="shared" si="12"/>
        <v>0.0249</v>
      </c>
      <c r="S91" s="140"/>
      <c r="T91" s="141"/>
      <c r="U91" s="85">
        <v>82</v>
      </c>
      <c r="V91" s="54">
        <v>5862.44</v>
      </c>
      <c r="W91" s="86" t="s">
        <v>264</v>
      </c>
      <c r="X91" s="86">
        <f t="shared" si="13"/>
        <v>0.0731707317073171</v>
      </c>
      <c r="Y91" s="86">
        <f t="shared" si="14"/>
        <v>-0.213191094493078</v>
      </c>
      <c r="Z91" s="86">
        <f t="shared" si="15"/>
        <v>-0.0279</v>
      </c>
    </row>
    <row r="92" ht="12.75" spans="1:26">
      <c r="A92" s="48">
        <v>515</v>
      </c>
      <c r="B92" s="49" t="s">
        <v>192</v>
      </c>
      <c r="C92" s="48" t="s">
        <v>61</v>
      </c>
      <c r="D92" s="120"/>
      <c r="E92" s="50">
        <v>6.16</v>
      </c>
      <c r="F92" s="51" t="s">
        <v>193</v>
      </c>
      <c r="G92" s="51" t="s">
        <v>137</v>
      </c>
      <c r="H92" s="52">
        <v>95</v>
      </c>
      <c r="I92" s="53">
        <v>4571.19</v>
      </c>
      <c r="J92" s="53">
        <f t="shared" si="8"/>
        <v>1409.754996</v>
      </c>
      <c r="K92" s="68" t="s">
        <v>265</v>
      </c>
      <c r="L92" s="69">
        <v>90.5666666666667</v>
      </c>
      <c r="M92" s="70">
        <v>5809.32133333333</v>
      </c>
      <c r="N92" s="70">
        <f t="shared" si="9"/>
        <v>1783.46164933333</v>
      </c>
      <c r="O92" s="71" t="s">
        <v>195</v>
      </c>
      <c r="P92" s="73">
        <f t="shared" si="10"/>
        <v>0.0489510489510485</v>
      </c>
      <c r="Q92" s="73">
        <f t="shared" si="11"/>
        <v>-0.213128395261775</v>
      </c>
      <c r="R92" s="73">
        <f t="shared" si="12"/>
        <v>0.00140000000000001</v>
      </c>
      <c r="S92" s="140"/>
      <c r="T92" s="141"/>
      <c r="U92" s="85">
        <v>139</v>
      </c>
      <c r="V92" s="54">
        <v>8830.88</v>
      </c>
      <c r="W92" s="86" t="s">
        <v>266</v>
      </c>
      <c r="X92" s="86">
        <f t="shared" si="13"/>
        <v>-0.316546762589928</v>
      </c>
      <c r="Y92" s="86">
        <f t="shared" si="14"/>
        <v>-0.482363026108383</v>
      </c>
      <c r="Z92" s="86">
        <f t="shared" si="15"/>
        <v>-0.0922</v>
      </c>
    </row>
    <row r="93" ht="12.75" spans="1:26">
      <c r="A93" s="48">
        <v>515</v>
      </c>
      <c r="B93" s="49" t="s">
        <v>192</v>
      </c>
      <c r="C93" s="48" t="s">
        <v>61</v>
      </c>
      <c r="D93" s="120"/>
      <c r="E93" s="50">
        <v>6.23</v>
      </c>
      <c r="F93" s="51" t="s">
        <v>193</v>
      </c>
      <c r="G93" s="51" t="s">
        <v>137</v>
      </c>
      <c r="H93" s="52">
        <v>95</v>
      </c>
      <c r="I93" s="53">
        <v>5792.72</v>
      </c>
      <c r="J93" s="53">
        <f t="shared" si="8"/>
        <v>1583.150376</v>
      </c>
      <c r="K93" s="68" t="s">
        <v>267</v>
      </c>
      <c r="L93" s="69">
        <v>90.5666666666667</v>
      </c>
      <c r="M93" s="70">
        <v>5809.32133333333</v>
      </c>
      <c r="N93" s="70">
        <f t="shared" si="9"/>
        <v>1783.46164933333</v>
      </c>
      <c r="O93" s="71" t="s">
        <v>195</v>
      </c>
      <c r="P93" s="73">
        <f t="shared" si="10"/>
        <v>0.0489510489510485</v>
      </c>
      <c r="Q93" s="73">
        <f t="shared" si="11"/>
        <v>-0.00285770615546304</v>
      </c>
      <c r="R93" s="73">
        <f t="shared" si="12"/>
        <v>-0.0337</v>
      </c>
      <c r="S93" s="140"/>
      <c r="T93" s="141"/>
      <c r="U93" s="85">
        <v>116</v>
      </c>
      <c r="V93" s="54">
        <v>8490.87</v>
      </c>
      <c r="W93" s="86" t="s">
        <v>268</v>
      </c>
      <c r="X93" s="86">
        <f t="shared" si="13"/>
        <v>-0.181034482758621</v>
      </c>
      <c r="Y93" s="86">
        <f t="shared" si="14"/>
        <v>-0.317770734918801</v>
      </c>
      <c r="Z93" s="86">
        <f t="shared" si="15"/>
        <v>-0.0196</v>
      </c>
    </row>
    <row r="94" ht="12.75" spans="1:26">
      <c r="A94" s="48">
        <v>515</v>
      </c>
      <c r="B94" s="49" t="s">
        <v>192</v>
      </c>
      <c r="C94" s="48" t="s">
        <v>61</v>
      </c>
      <c r="D94" s="120"/>
      <c r="E94" s="54">
        <v>6.3</v>
      </c>
      <c r="F94" s="51" t="s">
        <v>193</v>
      </c>
      <c r="G94" s="51" t="s">
        <v>137</v>
      </c>
      <c r="H94" s="52">
        <v>108</v>
      </c>
      <c r="I94" s="53">
        <v>8058.67</v>
      </c>
      <c r="J94" s="53">
        <f t="shared" si="8"/>
        <v>1955.839209</v>
      </c>
      <c r="K94" s="68" t="s">
        <v>269</v>
      </c>
      <c r="L94" s="69">
        <v>90.5666666666667</v>
      </c>
      <c r="M94" s="70">
        <v>5809.32133333333</v>
      </c>
      <c r="N94" s="70">
        <f t="shared" si="9"/>
        <v>1783.46164933333</v>
      </c>
      <c r="O94" s="71" t="s">
        <v>195</v>
      </c>
      <c r="P94" s="73">
        <f t="shared" si="10"/>
        <v>0.192491718807508</v>
      </c>
      <c r="Q94" s="73">
        <f t="shared" si="11"/>
        <v>0.387196461961937</v>
      </c>
      <c r="R94" s="73">
        <f t="shared" si="12"/>
        <v>-0.0643</v>
      </c>
      <c r="S94" s="140"/>
      <c r="T94" s="141"/>
      <c r="U94" s="85">
        <v>124</v>
      </c>
      <c r="V94" s="54">
        <v>6203.84</v>
      </c>
      <c r="W94" s="86" t="s">
        <v>270</v>
      </c>
      <c r="X94" s="86">
        <f t="shared" si="13"/>
        <v>-0.129032258064516</v>
      </c>
      <c r="Y94" s="86">
        <f t="shared" si="14"/>
        <v>0.298980953731882</v>
      </c>
      <c r="Z94" s="86">
        <f t="shared" si="15"/>
        <v>-0.00960000000000003</v>
      </c>
    </row>
    <row r="95" ht="12.75" spans="1:26">
      <c r="A95" s="48">
        <v>709</v>
      </c>
      <c r="B95" s="49" t="s">
        <v>271</v>
      </c>
      <c r="C95" s="48" t="s">
        <v>166</v>
      </c>
      <c r="D95" s="120">
        <v>-90128.08</v>
      </c>
      <c r="E95" s="50">
        <v>6.11</v>
      </c>
      <c r="F95" s="51" t="s">
        <v>272</v>
      </c>
      <c r="G95" s="51" t="s">
        <v>29</v>
      </c>
      <c r="H95" s="52">
        <v>89</v>
      </c>
      <c r="I95" s="53">
        <v>7545.28</v>
      </c>
      <c r="J95" s="53">
        <f t="shared" si="8"/>
        <v>2551.813696</v>
      </c>
      <c r="K95" s="68" t="s">
        <v>163</v>
      </c>
      <c r="L95" s="69">
        <v>102.2</v>
      </c>
      <c r="M95" s="70">
        <v>7242.645</v>
      </c>
      <c r="N95" s="70">
        <f t="shared" si="9"/>
        <v>2222.7677505</v>
      </c>
      <c r="O95" s="71" t="s">
        <v>273</v>
      </c>
      <c r="P95" s="73">
        <f t="shared" si="10"/>
        <v>-0.129158512720157</v>
      </c>
      <c r="Q95" s="73">
        <f t="shared" si="11"/>
        <v>0.0417851489338493</v>
      </c>
      <c r="R95" s="73">
        <f t="shared" si="12"/>
        <v>0.0313</v>
      </c>
      <c r="S95" s="140"/>
      <c r="T95" s="141"/>
      <c r="U95" s="85">
        <v>137</v>
      </c>
      <c r="V95" s="54">
        <v>8752.9</v>
      </c>
      <c r="W95" s="86" t="s">
        <v>274</v>
      </c>
      <c r="X95" s="86">
        <f t="shared" si="13"/>
        <v>-0.35036496350365</v>
      </c>
      <c r="Y95" s="86">
        <f t="shared" si="14"/>
        <v>-0.137967987752631</v>
      </c>
      <c r="Z95" s="86">
        <f t="shared" si="15"/>
        <v>-0.0206</v>
      </c>
    </row>
    <row r="96" ht="12.75" spans="1:26">
      <c r="A96" s="48">
        <v>704</v>
      </c>
      <c r="B96" s="49" t="s">
        <v>259</v>
      </c>
      <c r="C96" s="48" t="s">
        <v>21</v>
      </c>
      <c r="D96" s="120"/>
      <c r="E96" s="50">
        <v>6.12</v>
      </c>
      <c r="F96" s="51" t="s">
        <v>260</v>
      </c>
      <c r="G96" s="51" t="s">
        <v>44</v>
      </c>
      <c r="H96" s="52">
        <v>83</v>
      </c>
      <c r="I96" s="53">
        <v>5205.89</v>
      </c>
      <c r="J96" s="53">
        <f t="shared" si="8"/>
        <v>1629.964159</v>
      </c>
      <c r="K96" s="68" t="s">
        <v>25</v>
      </c>
      <c r="L96" s="69">
        <v>62.5666666666667</v>
      </c>
      <c r="M96" s="70">
        <v>4076.19966666667</v>
      </c>
      <c r="N96" s="70">
        <f t="shared" si="9"/>
        <v>1147.45020616667</v>
      </c>
      <c r="O96" s="71" t="s">
        <v>262</v>
      </c>
      <c r="P96" s="73">
        <f t="shared" si="10"/>
        <v>0.326584976025572</v>
      </c>
      <c r="Q96" s="73">
        <f t="shared" si="11"/>
        <v>0.277143031675173</v>
      </c>
      <c r="R96" s="73">
        <f t="shared" si="12"/>
        <v>0.0316</v>
      </c>
      <c r="S96" s="140"/>
      <c r="T96" s="141"/>
      <c r="U96" s="85">
        <v>72</v>
      </c>
      <c r="V96" s="54">
        <v>3078.7</v>
      </c>
      <c r="W96" s="86" t="s">
        <v>275</v>
      </c>
      <c r="X96" s="86">
        <f t="shared" si="13"/>
        <v>0.152777777777778</v>
      </c>
      <c r="Y96" s="86">
        <f t="shared" si="14"/>
        <v>0.690937733458928</v>
      </c>
      <c r="Z96" s="86">
        <f t="shared" si="15"/>
        <v>-0.0713</v>
      </c>
    </row>
    <row r="97" ht="12.75" spans="1:26">
      <c r="A97" s="48">
        <v>704</v>
      </c>
      <c r="B97" s="49" t="s">
        <v>259</v>
      </c>
      <c r="C97" s="48" t="s">
        <v>21</v>
      </c>
      <c r="D97" s="120"/>
      <c r="E97" s="50">
        <v>6.17</v>
      </c>
      <c r="F97" s="51" t="s">
        <v>260</v>
      </c>
      <c r="G97" s="51" t="s">
        <v>44</v>
      </c>
      <c r="H97" s="144">
        <v>75</v>
      </c>
      <c r="I97" s="144">
        <v>4784.75</v>
      </c>
      <c r="J97" s="53">
        <f t="shared" si="8"/>
        <v>1332.552875</v>
      </c>
      <c r="K97" s="144" t="s">
        <v>276</v>
      </c>
      <c r="L97" s="69">
        <v>62.5666666666667</v>
      </c>
      <c r="M97" s="70">
        <v>4076.19966666667</v>
      </c>
      <c r="N97" s="70">
        <f t="shared" si="9"/>
        <v>1147.45020616667</v>
      </c>
      <c r="O97" s="71" t="s">
        <v>262</v>
      </c>
      <c r="P97" s="73">
        <f t="shared" si="10"/>
        <v>0.198721363878529</v>
      </c>
      <c r="Q97" s="73">
        <f t="shared" si="11"/>
        <v>0.173826208546048</v>
      </c>
      <c r="R97" s="73">
        <f t="shared" si="12"/>
        <v>-0.00299999999999995</v>
      </c>
      <c r="S97" s="140"/>
      <c r="T97" s="141"/>
      <c r="U97" s="85">
        <v>80</v>
      </c>
      <c r="V97" s="54">
        <v>5732.18</v>
      </c>
      <c r="W97" s="86" t="s">
        <v>277</v>
      </c>
      <c r="X97" s="86">
        <f t="shared" si="13"/>
        <v>-0.0625</v>
      </c>
      <c r="Y97" s="86">
        <f t="shared" si="14"/>
        <v>-0.165282667327265</v>
      </c>
      <c r="Z97" s="86">
        <f t="shared" si="15"/>
        <v>-0.0188</v>
      </c>
    </row>
    <row r="98" ht="12.75" spans="1:26">
      <c r="A98" s="48">
        <v>704</v>
      </c>
      <c r="B98" s="49" t="s">
        <v>259</v>
      </c>
      <c r="C98" s="48" t="s">
        <v>21</v>
      </c>
      <c r="D98" s="120"/>
      <c r="E98" s="50">
        <v>6.26</v>
      </c>
      <c r="F98" s="51" t="s">
        <v>260</v>
      </c>
      <c r="G98" s="51" t="s">
        <v>44</v>
      </c>
      <c r="H98" s="52">
        <v>81</v>
      </c>
      <c r="I98" s="53">
        <v>5006.79</v>
      </c>
      <c r="J98" s="53">
        <f t="shared" si="8"/>
        <v>1316.78577</v>
      </c>
      <c r="K98" s="68" t="s">
        <v>278</v>
      </c>
      <c r="L98" s="69">
        <v>62.5666666666667</v>
      </c>
      <c r="M98" s="70">
        <v>4076.19966666667</v>
      </c>
      <c r="N98" s="70">
        <f t="shared" si="9"/>
        <v>1147.45020616667</v>
      </c>
      <c r="O98" s="71" t="s">
        <v>262</v>
      </c>
      <c r="P98" s="73">
        <f t="shared" si="10"/>
        <v>0.294619072988811</v>
      </c>
      <c r="Q98" s="73">
        <f t="shared" si="11"/>
        <v>0.228298515635355</v>
      </c>
      <c r="R98" s="73">
        <f t="shared" si="12"/>
        <v>-0.0185</v>
      </c>
      <c r="S98" s="140"/>
      <c r="T98" s="141"/>
      <c r="U98" s="85">
        <v>60</v>
      </c>
      <c r="V98" s="54">
        <v>4787.55</v>
      </c>
      <c r="W98" s="86" t="s">
        <v>279</v>
      </c>
      <c r="X98" s="86">
        <f t="shared" si="13"/>
        <v>0.35</v>
      </c>
      <c r="Y98" s="86">
        <f t="shared" si="14"/>
        <v>0.0457937776106776</v>
      </c>
      <c r="Z98" s="86">
        <f t="shared" si="15"/>
        <v>-0.00179999999999997</v>
      </c>
    </row>
    <row r="99" ht="12.75" spans="1:26">
      <c r="A99" s="48">
        <v>712</v>
      </c>
      <c r="B99" s="49" t="s">
        <v>280</v>
      </c>
      <c r="C99" s="48" t="s">
        <v>61</v>
      </c>
      <c r="D99" s="120">
        <v>-677.669999999984</v>
      </c>
      <c r="E99" s="50">
        <v>6.5</v>
      </c>
      <c r="F99" s="51" t="s">
        <v>281</v>
      </c>
      <c r="G99" s="51" t="s">
        <v>80</v>
      </c>
      <c r="H99" s="52">
        <v>167</v>
      </c>
      <c r="I99" s="53">
        <v>9607.32</v>
      </c>
      <c r="J99" s="53">
        <f t="shared" si="8"/>
        <v>3097.399968</v>
      </c>
      <c r="K99" s="68" t="s">
        <v>237</v>
      </c>
      <c r="L99" s="69">
        <v>170.2</v>
      </c>
      <c r="M99" s="70">
        <v>10970.569</v>
      </c>
      <c r="N99" s="70">
        <f t="shared" si="9"/>
        <v>3954.8901245</v>
      </c>
      <c r="O99" s="71" t="s">
        <v>38</v>
      </c>
      <c r="P99" s="73">
        <f t="shared" si="10"/>
        <v>-0.0188014101057579</v>
      </c>
      <c r="Q99" s="73">
        <f t="shared" si="11"/>
        <v>-0.124264201792997</v>
      </c>
      <c r="R99" s="73">
        <f t="shared" si="12"/>
        <v>-0.0381</v>
      </c>
      <c r="S99" s="140"/>
      <c r="T99" s="141"/>
      <c r="U99" s="85">
        <v>167</v>
      </c>
      <c r="V99" s="54">
        <v>9607.32</v>
      </c>
      <c r="W99" s="86" t="s">
        <v>237</v>
      </c>
      <c r="X99" s="86">
        <f t="shared" si="13"/>
        <v>0</v>
      </c>
      <c r="Y99" s="86">
        <f t="shared" si="14"/>
        <v>0</v>
      </c>
      <c r="Z99" s="86">
        <f t="shared" si="15"/>
        <v>0</v>
      </c>
    </row>
    <row r="100" ht="12.75" spans="1:26">
      <c r="A100" s="48">
        <v>587</v>
      </c>
      <c r="B100" s="49" t="s">
        <v>248</v>
      </c>
      <c r="C100" s="48" t="s">
        <v>21</v>
      </c>
      <c r="D100" s="120"/>
      <c r="E100" s="50">
        <v>6.11</v>
      </c>
      <c r="F100" s="51" t="s">
        <v>249</v>
      </c>
      <c r="G100" s="51" t="s">
        <v>137</v>
      </c>
      <c r="H100" s="52">
        <v>65</v>
      </c>
      <c r="I100" s="53">
        <v>4404.9</v>
      </c>
      <c r="J100" s="53">
        <f t="shared" si="8"/>
        <v>1296.36207</v>
      </c>
      <c r="K100" s="68" t="s">
        <v>282</v>
      </c>
      <c r="L100" s="69">
        <v>64.2666666666667</v>
      </c>
      <c r="M100" s="70">
        <v>5019.55866666667</v>
      </c>
      <c r="N100" s="70">
        <f t="shared" si="9"/>
        <v>1370.84147186667</v>
      </c>
      <c r="O100" s="71" t="s">
        <v>251</v>
      </c>
      <c r="P100" s="73">
        <f t="shared" si="10"/>
        <v>0.0114107883817423</v>
      </c>
      <c r="Q100" s="73">
        <f t="shared" si="11"/>
        <v>-0.122452730904099</v>
      </c>
      <c r="R100" s="73">
        <f t="shared" si="12"/>
        <v>0.0212</v>
      </c>
      <c r="S100" s="140"/>
      <c r="T100" s="141"/>
      <c r="U100" s="85">
        <v>53</v>
      </c>
      <c r="V100" s="54">
        <v>4185.1</v>
      </c>
      <c r="W100" s="86" t="s">
        <v>283</v>
      </c>
      <c r="X100" s="86">
        <f t="shared" si="13"/>
        <v>0.226415094339623</v>
      </c>
      <c r="Y100" s="86">
        <f t="shared" si="14"/>
        <v>0.052519653054885</v>
      </c>
      <c r="Z100" s="86">
        <f t="shared" si="15"/>
        <v>0.0221</v>
      </c>
    </row>
    <row r="101" ht="12.75" spans="1:26">
      <c r="A101" s="48">
        <v>587</v>
      </c>
      <c r="B101" s="49" t="s">
        <v>248</v>
      </c>
      <c r="C101" s="48" t="s">
        <v>21</v>
      </c>
      <c r="D101" s="120"/>
      <c r="E101" s="50">
        <v>6.18</v>
      </c>
      <c r="F101" s="51" t="s">
        <v>249</v>
      </c>
      <c r="G101" s="51" t="s">
        <v>137</v>
      </c>
      <c r="H101" s="52">
        <v>71</v>
      </c>
      <c r="I101" s="53">
        <v>7512.19</v>
      </c>
      <c r="J101" s="53">
        <f t="shared" si="8"/>
        <v>1901.335289</v>
      </c>
      <c r="K101" s="68" t="s">
        <v>284</v>
      </c>
      <c r="L101" s="69">
        <v>64.2666666666667</v>
      </c>
      <c r="M101" s="70">
        <v>5019.55866666667</v>
      </c>
      <c r="N101" s="70">
        <f t="shared" si="9"/>
        <v>1370.84147186667</v>
      </c>
      <c r="O101" s="71" t="s">
        <v>251</v>
      </c>
      <c r="P101" s="72">
        <f t="shared" si="10"/>
        <v>0.104771784232365</v>
      </c>
      <c r="Q101" s="72">
        <f t="shared" si="11"/>
        <v>0.496583763406556</v>
      </c>
      <c r="R101" s="73">
        <f t="shared" si="12"/>
        <v>-0.02</v>
      </c>
      <c r="S101" s="83">
        <v>0</v>
      </c>
      <c r="T101" s="84" t="s">
        <v>56</v>
      </c>
      <c r="U101" s="85">
        <v>70</v>
      </c>
      <c r="V101" s="54">
        <v>5088.79</v>
      </c>
      <c r="W101" s="86" t="s">
        <v>285</v>
      </c>
      <c r="X101" s="86">
        <f t="shared" si="13"/>
        <v>0.0142857142857143</v>
      </c>
      <c r="Y101" s="86">
        <f t="shared" si="14"/>
        <v>0.476223227918621</v>
      </c>
      <c r="Z101" s="86">
        <f t="shared" si="15"/>
        <v>-0.0917</v>
      </c>
    </row>
    <row r="102" ht="12.75" spans="1:26">
      <c r="A102" s="48">
        <v>587</v>
      </c>
      <c r="B102" s="49" t="s">
        <v>248</v>
      </c>
      <c r="C102" s="48" t="s">
        <v>21</v>
      </c>
      <c r="D102" s="120"/>
      <c r="E102" s="50">
        <v>6.25</v>
      </c>
      <c r="F102" s="51" t="s">
        <v>249</v>
      </c>
      <c r="G102" s="51" t="s">
        <v>137</v>
      </c>
      <c r="H102" s="52">
        <v>67</v>
      </c>
      <c r="I102" s="53">
        <v>4207</v>
      </c>
      <c r="J102" s="53">
        <f t="shared" si="8"/>
        <v>1206.5676</v>
      </c>
      <c r="K102" s="68" t="s">
        <v>286</v>
      </c>
      <c r="L102" s="69">
        <v>64.2666666666667</v>
      </c>
      <c r="M102" s="70">
        <v>5019.55866666667</v>
      </c>
      <c r="N102" s="70">
        <f t="shared" si="9"/>
        <v>1370.84147186667</v>
      </c>
      <c r="O102" s="71" t="s">
        <v>251</v>
      </c>
      <c r="P102" s="73">
        <f t="shared" si="10"/>
        <v>0.0425311203319498</v>
      </c>
      <c r="Q102" s="73">
        <f t="shared" si="11"/>
        <v>-0.161878507778507</v>
      </c>
      <c r="R102" s="73">
        <f t="shared" si="12"/>
        <v>0.0137</v>
      </c>
      <c r="S102" s="140"/>
      <c r="T102" s="141"/>
      <c r="U102" s="85">
        <v>67</v>
      </c>
      <c r="V102" s="54">
        <v>4387.42</v>
      </c>
      <c r="W102" s="86" t="s">
        <v>287</v>
      </c>
      <c r="X102" s="86">
        <f t="shared" si="13"/>
        <v>0</v>
      </c>
      <c r="Y102" s="86">
        <f t="shared" si="14"/>
        <v>-0.0411221173263558</v>
      </c>
      <c r="Z102" s="86">
        <f t="shared" si="15"/>
        <v>-0.0601</v>
      </c>
    </row>
    <row r="103" ht="12.75" spans="1:26">
      <c r="A103" s="48">
        <v>724</v>
      </c>
      <c r="B103" s="49" t="s">
        <v>288</v>
      </c>
      <c r="C103" s="48" t="s">
        <v>115</v>
      </c>
      <c r="D103" s="120">
        <v>-33480.31</v>
      </c>
      <c r="E103" s="50">
        <v>6.4</v>
      </c>
      <c r="F103" s="51" t="s">
        <v>289</v>
      </c>
      <c r="G103" s="51" t="s">
        <v>29</v>
      </c>
      <c r="H103" s="52">
        <v>75</v>
      </c>
      <c r="I103" s="53">
        <v>4950.72</v>
      </c>
      <c r="J103" s="53">
        <f t="shared" si="8"/>
        <v>1912.463136</v>
      </c>
      <c r="K103" s="68" t="s">
        <v>290</v>
      </c>
      <c r="L103" s="69">
        <v>94.1666666666667</v>
      </c>
      <c r="M103" s="70">
        <v>6878.356</v>
      </c>
      <c r="N103" s="70">
        <f t="shared" si="9"/>
        <v>2225.8360016</v>
      </c>
      <c r="O103" s="71" t="s">
        <v>291</v>
      </c>
      <c r="P103" s="73">
        <f t="shared" si="10"/>
        <v>-0.20353982300885</v>
      </c>
      <c r="Q103" s="73">
        <f t="shared" si="11"/>
        <v>-0.280246617069544</v>
      </c>
      <c r="R103" s="73">
        <f t="shared" si="12"/>
        <v>0.0627</v>
      </c>
      <c r="S103" s="140"/>
      <c r="T103" s="141"/>
      <c r="U103" s="85">
        <v>110</v>
      </c>
      <c r="V103" s="54">
        <v>8593.63</v>
      </c>
      <c r="W103" s="86" t="s">
        <v>292</v>
      </c>
      <c r="X103" s="86">
        <f t="shared" si="13"/>
        <v>-0.318181818181818</v>
      </c>
      <c r="Y103" s="86">
        <f t="shared" si="14"/>
        <v>-0.423908173845046</v>
      </c>
      <c r="Z103" s="86">
        <f t="shared" si="15"/>
        <v>0.0635</v>
      </c>
    </row>
    <row r="104" ht="12.75" spans="1:26">
      <c r="A104" s="48">
        <v>546</v>
      </c>
      <c r="B104" s="49" t="s">
        <v>221</v>
      </c>
      <c r="C104" s="48" t="s">
        <v>61</v>
      </c>
      <c r="D104" s="120"/>
      <c r="E104" s="54">
        <v>6.1</v>
      </c>
      <c r="F104" s="51" t="s">
        <v>222</v>
      </c>
      <c r="G104" s="51" t="s">
        <v>117</v>
      </c>
      <c r="H104" s="52">
        <v>153</v>
      </c>
      <c r="I104" s="53">
        <v>7232.82</v>
      </c>
      <c r="J104" s="53">
        <f t="shared" si="8"/>
        <v>2757.150984</v>
      </c>
      <c r="K104" s="68" t="s">
        <v>293</v>
      </c>
      <c r="L104" s="69">
        <v>144.8</v>
      </c>
      <c r="M104" s="70">
        <v>9788.61533333333</v>
      </c>
      <c r="N104" s="70">
        <f t="shared" si="9"/>
        <v>3170.53250646667</v>
      </c>
      <c r="O104" s="71" t="s">
        <v>224</v>
      </c>
      <c r="P104" s="73">
        <f t="shared" si="10"/>
        <v>0.0566298342541436</v>
      </c>
      <c r="Q104" s="73">
        <f t="shared" si="11"/>
        <v>-0.261098760784893</v>
      </c>
      <c r="R104" s="73">
        <f t="shared" si="12"/>
        <v>0.0573</v>
      </c>
      <c r="S104" s="140"/>
      <c r="T104" s="141"/>
      <c r="U104" s="85">
        <v>134</v>
      </c>
      <c r="V104" s="54">
        <v>8743.82</v>
      </c>
      <c r="W104" s="86" t="s">
        <v>294</v>
      </c>
      <c r="X104" s="86">
        <f t="shared" si="13"/>
        <v>0.141791044776119</v>
      </c>
      <c r="Y104" s="86">
        <f t="shared" si="14"/>
        <v>-0.172807765942117</v>
      </c>
      <c r="Z104" s="86">
        <f t="shared" si="15"/>
        <v>0.0025</v>
      </c>
    </row>
    <row r="105" ht="12.75" spans="1:26">
      <c r="A105" s="48">
        <v>546</v>
      </c>
      <c r="B105" s="49" t="s">
        <v>221</v>
      </c>
      <c r="C105" s="48" t="s">
        <v>61</v>
      </c>
      <c r="D105" s="120"/>
      <c r="E105" s="50">
        <v>6.17</v>
      </c>
      <c r="F105" s="51" t="s">
        <v>222</v>
      </c>
      <c r="G105" s="51" t="s">
        <v>117</v>
      </c>
      <c r="H105" s="52">
        <v>147</v>
      </c>
      <c r="I105" s="53">
        <v>7000.59</v>
      </c>
      <c r="J105" s="53">
        <f t="shared" si="8"/>
        <v>2280.792222</v>
      </c>
      <c r="K105" s="68" t="s">
        <v>295</v>
      </c>
      <c r="L105" s="69">
        <v>144.8</v>
      </c>
      <c r="M105" s="70">
        <v>9788.61533333333</v>
      </c>
      <c r="N105" s="70">
        <f t="shared" si="9"/>
        <v>3170.53250646667</v>
      </c>
      <c r="O105" s="71" t="s">
        <v>224</v>
      </c>
      <c r="P105" s="73">
        <f t="shared" si="10"/>
        <v>0.0151933701657458</v>
      </c>
      <c r="Q105" s="73">
        <f t="shared" si="11"/>
        <v>-0.284823260327661</v>
      </c>
      <c r="R105" s="73">
        <f t="shared" si="12"/>
        <v>0.00189999999999996</v>
      </c>
      <c r="S105" s="140"/>
      <c r="T105" s="141"/>
      <c r="U105" s="85">
        <v>151</v>
      </c>
      <c r="V105" s="54">
        <v>9272.33</v>
      </c>
      <c r="W105" s="86" t="s">
        <v>296</v>
      </c>
      <c r="X105" s="86">
        <f t="shared" si="13"/>
        <v>-0.0264900662251656</v>
      </c>
      <c r="Y105" s="86">
        <f t="shared" si="14"/>
        <v>-0.245002065284562</v>
      </c>
      <c r="Z105" s="86">
        <f t="shared" si="15"/>
        <v>0.0163</v>
      </c>
    </row>
    <row r="106" ht="12.75" spans="1:26">
      <c r="A106" s="48">
        <v>546</v>
      </c>
      <c r="B106" s="49" t="s">
        <v>221</v>
      </c>
      <c r="C106" s="48" t="s">
        <v>61</v>
      </c>
      <c r="D106" s="120"/>
      <c r="E106" s="50">
        <v>6.24</v>
      </c>
      <c r="F106" s="51" t="s">
        <v>222</v>
      </c>
      <c r="G106" s="51" t="s">
        <v>117</v>
      </c>
      <c r="H106" s="52">
        <v>127</v>
      </c>
      <c r="I106" s="53">
        <v>7309.65</v>
      </c>
      <c r="J106" s="53">
        <f t="shared" si="8"/>
        <v>2609.54505</v>
      </c>
      <c r="K106" s="68" t="s">
        <v>297</v>
      </c>
      <c r="L106" s="69">
        <v>144.8</v>
      </c>
      <c r="M106" s="70">
        <v>9788.61533333333</v>
      </c>
      <c r="N106" s="70">
        <f t="shared" si="9"/>
        <v>3170.53250646667</v>
      </c>
      <c r="O106" s="71" t="s">
        <v>224</v>
      </c>
      <c r="P106" s="73">
        <f t="shared" si="10"/>
        <v>-0.12292817679558</v>
      </c>
      <c r="Q106" s="73">
        <f t="shared" si="11"/>
        <v>-0.253249846777784</v>
      </c>
      <c r="R106" s="73">
        <f t="shared" si="12"/>
        <v>0.0331</v>
      </c>
      <c r="S106" s="140"/>
      <c r="T106" s="141"/>
      <c r="U106" s="85">
        <v>158</v>
      </c>
      <c r="V106" s="54">
        <v>10623.13</v>
      </c>
      <c r="W106" s="86" t="s">
        <v>298</v>
      </c>
      <c r="X106" s="86">
        <f t="shared" si="13"/>
        <v>-0.19620253164557</v>
      </c>
      <c r="Y106" s="86">
        <f t="shared" si="14"/>
        <v>-0.311911837659899</v>
      </c>
      <c r="Z106" s="86">
        <f t="shared" si="15"/>
        <v>0.0505</v>
      </c>
    </row>
    <row r="107" ht="12.75" spans="1:26">
      <c r="A107" s="48">
        <v>726</v>
      </c>
      <c r="B107" s="49" t="s">
        <v>299</v>
      </c>
      <c r="C107" s="48" t="s">
        <v>42</v>
      </c>
      <c r="D107" s="120">
        <v>-10516.47</v>
      </c>
      <c r="E107" s="50">
        <v>6.3</v>
      </c>
      <c r="F107" s="51" t="s">
        <v>300</v>
      </c>
      <c r="G107" s="51" t="s">
        <v>29</v>
      </c>
      <c r="H107" s="52">
        <v>104</v>
      </c>
      <c r="I107" s="53">
        <v>5557.29</v>
      </c>
      <c r="J107" s="53">
        <f t="shared" si="8"/>
        <v>1360.980321</v>
      </c>
      <c r="K107" s="68" t="s">
        <v>301</v>
      </c>
      <c r="L107" s="69">
        <v>108.133333333333</v>
      </c>
      <c r="M107" s="70">
        <v>7187.08266666667</v>
      </c>
      <c r="N107" s="70">
        <f t="shared" si="9"/>
        <v>1980.75998293333</v>
      </c>
      <c r="O107" s="71" t="s">
        <v>302</v>
      </c>
      <c r="P107" s="73">
        <f t="shared" si="10"/>
        <v>-0.0382244143033263</v>
      </c>
      <c r="Q107" s="73">
        <f t="shared" si="11"/>
        <v>-0.226766929261238</v>
      </c>
      <c r="R107" s="73">
        <f t="shared" si="12"/>
        <v>-0.0307</v>
      </c>
      <c r="S107" s="140"/>
      <c r="T107" s="141"/>
      <c r="U107" s="85">
        <v>104</v>
      </c>
      <c r="V107" s="54">
        <v>6843.7</v>
      </c>
      <c r="W107" s="86" t="s">
        <v>86</v>
      </c>
      <c r="X107" s="86">
        <f t="shared" si="13"/>
        <v>0</v>
      </c>
      <c r="Y107" s="86">
        <f t="shared" si="14"/>
        <v>-0.187969957771381</v>
      </c>
      <c r="Z107" s="86">
        <f t="shared" si="15"/>
        <v>-0.1011</v>
      </c>
    </row>
    <row r="108" ht="12.75" spans="1:26">
      <c r="A108" s="48">
        <v>549</v>
      </c>
      <c r="B108" s="49" t="s">
        <v>303</v>
      </c>
      <c r="C108" s="48" t="s">
        <v>208</v>
      </c>
      <c r="D108" s="120"/>
      <c r="E108" s="54">
        <v>6.1</v>
      </c>
      <c r="F108" s="51" t="s">
        <v>209</v>
      </c>
      <c r="G108" s="51" t="s">
        <v>44</v>
      </c>
      <c r="H108" s="52">
        <v>59</v>
      </c>
      <c r="I108" s="53">
        <v>3576.08</v>
      </c>
      <c r="J108" s="53">
        <f t="shared" si="8"/>
        <v>914.046048</v>
      </c>
      <c r="K108" s="68" t="s">
        <v>304</v>
      </c>
      <c r="L108" s="69">
        <v>50.5483870967742</v>
      </c>
      <c r="M108" s="70">
        <v>4071.59419354839</v>
      </c>
      <c r="N108" s="70">
        <f t="shared" si="9"/>
        <v>1120.09556264516</v>
      </c>
      <c r="O108" s="71" t="s">
        <v>305</v>
      </c>
      <c r="P108" s="73">
        <f t="shared" si="10"/>
        <v>0.167198468410976</v>
      </c>
      <c r="Q108" s="73">
        <f t="shared" si="11"/>
        <v>-0.121700289860309</v>
      </c>
      <c r="R108" s="73">
        <f t="shared" si="12"/>
        <v>-0.0195</v>
      </c>
      <c r="S108" s="140"/>
      <c r="T108" s="141"/>
      <c r="U108" s="85">
        <v>57</v>
      </c>
      <c r="V108" s="54">
        <v>4703.55</v>
      </c>
      <c r="W108" s="86" t="s">
        <v>306</v>
      </c>
      <c r="X108" s="86">
        <f t="shared" si="13"/>
        <v>0.0350877192982456</v>
      </c>
      <c r="Y108" s="86">
        <f t="shared" si="14"/>
        <v>-0.239706179375153</v>
      </c>
      <c r="Z108" s="86">
        <f t="shared" si="15"/>
        <v>0.012</v>
      </c>
    </row>
    <row r="109" ht="12.75" spans="1:26">
      <c r="A109" s="48">
        <v>549</v>
      </c>
      <c r="B109" s="49" t="s">
        <v>303</v>
      </c>
      <c r="C109" s="48" t="s">
        <v>208</v>
      </c>
      <c r="D109" s="120"/>
      <c r="E109" s="50">
        <v>6.17</v>
      </c>
      <c r="F109" s="51" t="s">
        <v>209</v>
      </c>
      <c r="G109" s="51" t="s">
        <v>44</v>
      </c>
      <c r="H109" s="52">
        <v>47</v>
      </c>
      <c r="I109" s="53">
        <v>3701.58</v>
      </c>
      <c r="J109" s="53">
        <f t="shared" si="8"/>
        <v>1012.011972</v>
      </c>
      <c r="K109" s="68" t="s">
        <v>307</v>
      </c>
      <c r="L109" s="69">
        <v>50.5483870967742</v>
      </c>
      <c r="M109" s="70">
        <v>4071.59419354839</v>
      </c>
      <c r="N109" s="70">
        <f t="shared" si="9"/>
        <v>1120.09556264516</v>
      </c>
      <c r="O109" s="71" t="s">
        <v>305</v>
      </c>
      <c r="P109" s="73">
        <f t="shared" si="10"/>
        <v>-0.0701978302488833</v>
      </c>
      <c r="Q109" s="73">
        <f t="shared" si="11"/>
        <v>-0.0908769823217385</v>
      </c>
      <c r="R109" s="73">
        <f t="shared" si="12"/>
        <v>-0.00170000000000003</v>
      </c>
      <c r="S109" s="140"/>
      <c r="T109" s="141"/>
      <c r="U109" s="85">
        <v>49</v>
      </c>
      <c r="V109" s="54">
        <v>3328.71</v>
      </c>
      <c r="W109" s="86" t="s">
        <v>51</v>
      </c>
      <c r="X109" s="86">
        <f t="shared" si="13"/>
        <v>-0.0408163265306122</v>
      </c>
      <c r="Y109" s="86">
        <f t="shared" si="14"/>
        <v>0.112016366700614</v>
      </c>
      <c r="Z109" s="86">
        <f t="shared" si="15"/>
        <v>-0.00590000000000002</v>
      </c>
    </row>
    <row r="110" ht="12.75" spans="1:26">
      <c r="A110" s="48">
        <v>726</v>
      </c>
      <c r="B110" s="49" t="s">
        <v>299</v>
      </c>
      <c r="C110" s="48" t="s">
        <v>42</v>
      </c>
      <c r="D110" s="120"/>
      <c r="E110" s="50">
        <v>6.24</v>
      </c>
      <c r="F110" s="51" t="s">
        <v>300</v>
      </c>
      <c r="G110" s="51" t="s">
        <v>29</v>
      </c>
      <c r="H110" s="52">
        <v>104</v>
      </c>
      <c r="I110" s="53">
        <v>4776.37</v>
      </c>
      <c r="J110" s="53">
        <f t="shared" si="8"/>
        <v>1300.127914</v>
      </c>
      <c r="K110" s="68" t="s">
        <v>283</v>
      </c>
      <c r="L110" s="69">
        <v>108.133333333333</v>
      </c>
      <c r="M110" s="70">
        <v>7187.08266666667</v>
      </c>
      <c r="N110" s="70">
        <f t="shared" si="9"/>
        <v>1980.75998293333</v>
      </c>
      <c r="O110" s="71" t="s">
        <v>302</v>
      </c>
      <c r="P110" s="73">
        <f t="shared" si="10"/>
        <v>-0.0382244143033263</v>
      </c>
      <c r="Q110" s="73">
        <f t="shared" si="11"/>
        <v>-0.335422977371255</v>
      </c>
      <c r="R110" s="73">
        <f t="shared" si="12"/>
        <v>-0.00340000000000001</v>
      </c>
      <c r="S110" s="140"/>
      <c r="T110" s="141"/>
      <c r="U110" s="85">
        <v>94</v>
      </c>
      <c r="V110" s="54">
        <v>6240.02</v>
      </c>
      <c r="W110" s="86" t="s">
        <v>308</v>
      </c>
      <c r="X110" s="86">
        <f t="shared" si="13"/>
        <v>0.106382978723404</v>
      </c>
      <c r="Y110" s="86">
        <f t="shared" si="14"/>
        <v>-0.234558543081593</v>
      </c>
      <c r="Z110" s="86">
        <f t="shared" si="15"/>
        <v>0.000799999999999967</v>
      </c>
    </row>
    <row r="111" ht="12.75" spans="1:26">
      <c r="A111" s="48">
        <v>727</v>
      </c>
      <c r="B111" s="49" t="s">
        <v>309</v>
      </c>
      <c r="C111" s="48" t="s">
        <v>42</v>
      </c>
      <c r="D111" s="120">
        <v>-15045.83</v>
      </c>
      <c r="E111" s="50">
        <v>6.3</v>
      </c>
      <c r="F111" s="51" t="s">
        <v>310</v>
      </c>
      <c r="G111" s="51" t="s">
        <v>44</v>
      </c>
      <c r="H111" s="52">
        <v>55</v>
      </c>
      <c r="I111" s="53">
        <v>3900.21</v>
      </c>
      <c r="J111" s="53">
        <f t="shared" si="8"/>
        <v>1129.500816</v>
      </c>
      <c r="K111" s="68" t="s">
        <v>119</v>
      </c>
      <c r="L111" s="69">
        <v>63.2333333333333</v>
      </c>
      <c r="M111" s="70">
        <v>5092.09333333333</v>
      </c>
      <c r="N111" s="70">
        <f t="shared" si="9"/>
        <v>1321.90742933333</v>
      </c>
      <c r="O111" s="71" t="s">
        <v>126</v>
      </c>
      <c r="P111" s="73">
        <f t="shared" si="10"/>
        <v>-0.130205587770163</v>
      </c>
      <c r="Q111" s="73">
        <f t="shared" si="11"/>
        <v>-0.234065492384271</v>
      </c>
      <c r="R111" s="73">
        <f t="shared" si="12"/>
        <v>0.03</v>
      </c>
      <c r="S111" s="140"/>
      <c r="T111" s="141"/>
      <c r="U111" s="85">
        <v>72</v>
      </c>
      <c r="V111" s="54">
        <v>4216.21</v>
      </c>
      <c r="W111" s="86" t="s">
        <v>311</v>
      </c>
      <c r="X111" s="86">
        <f t="shared" si="13"/>
        <v>-0.236111111111111</v>
      </c>
      <c r="Y111" s="86">
        <f t="shared" si="14"/>
        <v>-0.0749488284501958</v>
      </c>
      <c r="Z111" s="86">
        <f t="shared" si="15"/>
        <v>-0.0184</v>
      </c>
    </row>
    <row r="112" ht="12.75" spans="1:26">
      <c r="A112" s="48">
        <v>724</v>
      </c>
      <c r="B112" s="49" t="s">
        <v>288</v>
      </c>
      <c r="C112" s="48" t="s">
        <v>115</v>
      </c>
      <c r="D112" s="120"/>
      <c r="E112" s="50">
        <v>6.11</v>
      </c>
      <c r="F112" s="51" t="s">
        <v>289</v>
      </c>
      <c r="G112" s="51" t="s">
        <v>29</v>
      </c>
      <c r="H112" s="52">
        <v>76</v>
      </c>
      <c r="I112" s="53">
        <v>6410.85</v>
      </c>
      <c r="J112" s="53">
        <f t="shared" si="8"/>
        <v>1944.410805</v>
      </c>
      <c r="K112" s="68" t="s">
        <v>312</v>
      </c>
      <c r="L112" s="69">
        <v>94.1666666666667</v>
      </c>
      <c r="M112" s="70">
        <v>6878.356</v>
      </c>
      <c r="N112" s="70">
        <f t="shared" si="9"/>
        <v>2225.8360016</v>
      </c>
      <c r="O112" s="71" t="s">
        <v>291</v>
      </c>
      <c r="P112" s="73">
        <f t="shared" si="10"/>
        <v>-0.192920353982301</v>
      </c>
      <c r="Q112" s="73">
        <f t="shared" si="11"/>
        <v>-0.0679676946060947</v>
      </c>
      <c r="R112" s="73">
        <f t="shared" si="12"/>
        <v>-0.0203</v>
      </c>
      <c r="S112" s="140"/>
      <c r="T112" s="141"/>
      <c r="U112" s="85">
        <v>143</v>
      </c>
      <c r="V112" s="54">
        <v>7361.46</v>
      </c>
      <c r="W112" s="86" t="s">
        <v>313</v>
      </c>
      <c r="X112" s="86">
        <f t="shared" si="13"/>
        <v>-0.468531468531469</v>
      </c>
      <c r="Y112" s="86">
        <f t="shared" si="14"/>
        <v>-0.129133351264559</v>
      </c>
      <c r="Z112" s="86">
        <f t="shared" si="15"/>
        <v>-0.0271</v>
      </c>
    </row>
    <row r="113" ht="12.75" spans="1:26">
      <c r="A113" s="48">
        <v>724</v>
      </c>
      <c r="B113" s="49" t="s">
        <v>288</v>
      </c>
      <c r="C113" s="48" t="s">
        <v>115</v>
      </c>
      <c r="D113" s="120"/>
      <c r="E113" s="50">
        <v>6.18</v>
      </c>
      <c r="F113" s="51" t="s">
        <v>289</v>
      </c>
      <c r="G113" s="51" t="s">
        <v>29</v>
      </c>
      <c r="H113" s="52">
        <v>111</v>
      </c>
      <c r="I113" s="53">
        <v>10884.47</v>
      </c>
      <c r="J113" s="53">
        <f t="shared" si="8"/>
        <v>2415.263893</v>
      </c>
      <c r="K113" s="68" t="s">
        <v>314</v>
      </c>
      <c r="L113" s="69">
        <v>94.1666666666667</v>
      </c>
      <c r="M113" s="70">
        <v>6878.356</v>
      </c>
      <c r="N113" s="70">
        <f t="shared" si="9"/>
        <v>2225.8360016</v>
      </c>
      <c r="O113" s="71" t="s">
        <v>291</v>
      </c>
      <c r="P113" s="72">
        <f t="shared" si="10"/>
        <v>0.178761061946902</v>
      </c>
      <c r="Q113" s="72">
        <f t="shared" si="11"/>
        <v>0.582423183679356</v>
      </c>
      <c r="R113" s="73">
        <f t="shared" si="12"/>
        <v>-0.1017</v>
      </c>
      <c r="S113" s="83">
        <v>0</v>
      </c>
      <c r="T113" s="84" t="s">
        <v>56</v>
      </c>
      <c r="U113" s="85">
        <v>150</v>
      </c>
      <c r="V113" s="54">
        <v>9401.25</v>
      </c>
      <c r="W113" s="86" t="s">
        <v>315</v>
      </c>
      <c r="X113" s="86">
        <f t="shared" si="13"/>
        <v>-0.26</v>
      </c>
      <c r="Y113" s="86">
        <f t="shared" si="14"/>
        <v>0.157768381864114</v>
      </c>
      <c r="Z113" s="86">
        <f t="shared" si="15"/>
        <v>-0.1061</v>
      </c>
    </row>
    <row r="114" ht="12.75" spans="1:26">
      <c r="A114" s="48">
        <v>724</v>
      </c>
      <c r="B114" s="49" t="s">
        <v>288</v>
      </c>
      <c r="C114" s="48" t="s">
        <v>115</v>
      </c>
      <c r="D114" s="120"/>
      <c r="E114" s="50">
        <v>6.25</v>
      </c>
      <c r="F114" s="51" t="s">
        <v>289</v>
      </c>
      <c r="G114" s="51" t="s">
        <v>29</v>
      </c>
      <c r="H114" s="52">
        <v>95</v>
      </c>
      <c r="I114" s="53">
        <v>7023.46</v>
      </c>
      <c r="J114" s="53">
        <f t="shared" si="8"/>
        <v>2348.645024</v>
      </c>
      <c r="K114" s="68" t="s">
        <v>214</v>
      </c>
      <c r="L114" s="69">
        <v>94.1666666666667</v>
      </c>
      <c r="M114" s="70">
        <v>6878.356</v>
      </c>
      <c r="N114" s="70">
        <f t="shared" si="9"/>
        <v>2225.8360016</v>
      </c>
      <c r="O114" s="71" t="s">
        <v>291</v>
      </c>
      <c r="P114" s="73">
        <f t="shared" si="10"/>
        <v>0.00884955752212354</v>
      </c>
      <c r="Q114" s="73">
        <f t="shared" si="11"/>
        <v>0.0210957385747409</v>
      </c>
      <c r="R114" s="73">
        <f t="shared" si="12"/>
        <v>0.0108</v>
      </c>
      <c r="S114" s="140"/>
      <c r="T114" s="141"/>
      <c r="U114" s="85">
        <v>168</v>
      </c>
      <c r="V114" s="54">
        <v>9663.5</v>
      </c>
      <c r="W114" s="86" t="s">
        <v>316</v>
      </c>
      <c r="X114" s="86">
        <f t="shared" si="13"/>
        <v>-0.43452380952381</v>
      </c>
      <c r="Y114" s="86">
        <f t="shared" si="14"/>
        <v>-0.27319708180266</v>
      </c>
      <c r="Z114" s="86">
        <f t="shared" si="15"/>
        <v>0.0253</v>
      </c>
    </row>
    <row r="115" ht="12.75" spans="1:26">
      <c r="A115" s="48">
        <v>724</v>
      </c>
      <c r="B115" s="49" t="s">
        <v>288</v>
      </c>
      <c r="C115" s="48" t="s">
        <v>115</v>
      </c>
      <c r="D115" s="120"/>
      <c r="E115" s="50">
        <v>6.5</v>
      </c>
      <c r="F115" s="51" t="s">
        <v>289</v>
      </c>
      <c r="G115" s="51" t="s">
        <v>29</v>
      </c>
      <c r="H115" s="52">
        <v>110</v>
      </c>
      <c r="I115" s="53">
        <v>8593.63</v>
      </c>
      <c r="J115" s="53">
        <f t="shared" si="8"/>
        <v>2774.023764</v>
      </c>
      <c r="K115" s="68" t="s">
        <v>292</v>
      </c>
      <c r="L115" s="69">
        <v>94.1666666666667</v>
      </c>
      <c r="M115" s="70">
        <v>6878.356</v>
      </c>
      <c r="N115" s="70">
        <f t="shared" si="9"/>
        <v>2225.8360016</v>
      </c>
      <c r="O115" s="71" t="s">
        <v>291</v>
      </c>
      <c r="P115" s="73">
        <f t="shared" si="10"/>
        <v>0.168141592920354</v>
      </c>
      <c r="Q115" s="73">
        <f t="shared" si="11"/>
        <v>0.249372669864718</v>
      </c>
      <c r="R115" s="73">
        <f t="shared" si="12"/>
        <v>-0.000799999999999967</v>
      </c>
      <c r="S115" s="140"/>
      <c r="T115" s="141"/>
      <c r="U115" s="85">
        <v>110</v>
      </c>
      <c r="V115" s="54">
        <v>8593.63</v>
      </c>
      <c r="W115" s="86" t="s">
        <v>292</v>
      </c>
      <c r="X115" s="86">
        <f t="shared" si="13"/>
        <v>0</v>
      </c>
      <c r="Y115" s="86">
        <f t="shared" si="14"/>
        <v>0</v>
      </c>
      <c r="Z115" s="86">
        <f t="shared" si="15"/>
        <v>0</v>
      </c>
    </row>
    <row r="116" ht="12.75" spans="1:26">
      <c r="A116" s="48">
        <v>724</v>
      </c>
      <c r="B116" s="49" t="s">
        <v>288</v>
      </c>
      <c r="C116" s="48" t="s">
        <v>115</v>
      </c>
      <c r="D116" s="120"/>
      <c r="E116" s="50">
        <v>6.12</v>
      </c>
      <c r="F116" s="51" t="s">
        <v>289</v>
      </c>
      <c r="G116" s="51" t="s">
        <v>29</v>
      </c>
      <c r="H116" s="52">
        <v>91</v>
      </c>
      <c r="I116" s="53">
        <v>7658.21</v>
      </c>
      <c r="J116" s="53">
        <f t="shared" si="8"/>
        <v>2230.836573</v>
      </c>
      <c r="K116" s="68" t="s">
        <v>317</v>
      </c>
      <c r="L116" s="69">
        <v>94.1666666666667</v>
      </c>
      <c r="M116" s="70">
        <v>6878.356</v>
      </c>
      <c r="N116" s="70">
        <f t="shared" si="9"/>
        <v>2225.8360016</v>
      </c>
      <c r="O116" s="71" t="s">
        <v>291</v>
      </c>
      <c r="P116" s="73">
        <f t="shared" si="10"/>
        <v>-0.0336283185840711</v>
      </c>
      <c r="Q116" s="73">
        <f t="shared" si="11"/>
        <v>0.113377964153062</v>
      </c>
      <c r="R116" s="73">
        <f t="shared" si="12"/>
        <v>-0.0323</v>
      </c>
      <c r="S116" s="140"/>
      <c r="T116" s="141"/>
      <c r="U116" s="85">
        <v>143</v>
      </c>
      <c r="V116" s="54">
        <v>7361.46</v>
      </c>
      <c r="W116" s="86" t="s">
        <v>313</v>
      </c>
      <c r="X116" s="86">
        <f t="shared" si="13"/>
        <v>-0.363636363636364</v>
      </c>
      <c r="Y116" s="86">
        <f t="shared" si="14"/>
        <v>0.0403112969438128</v>
      </c>
      <c r="Z116" s="86">
        <f t="shared" si="15"/>
        <v>-0.0391</v>
      </c>
    </row>
    <row r="117" ht="12.75" spans="1:26">
      <c r="A117" s="48">
        <v>724</v>
      </c>
      <c r="B117" s="49" t="s">
        <v>288</v>
      </c>
      <c r="C117" s="48" t="s">
        <v>115</v>
      </c>
      <c r="D117" s="120"/>
      <c r="E117" s="50">
        <v>6.19</v>
      </c>
      <c r="F117" s="51" t="s">
        <v>289</v>
      </c>
      <c r="G117" s="51" t="s">
        <v>29</v>
      </c>
      <c r="H117" s="52">
        <v>103</v>
      </c>
      <c r="I117" s="53">
        <v>8489.78</v>
      </c>
      <c r="J117" s="53">
        <f t="shared" si="8"/>
        <v>2586.835966</v>
      </c>
      <c r="K117" s="68" t="s">
        <v>318</v>
      </c>
      <c r="L117" s="69">
        <v>94.1666666666667</v>
      </c>
      <c r="M117" s="70">
        <v>6878.356</v>
      </c>
      <c r="N117" s="70">
        <f t="shared" si="9"/>
        <v>2225.8360016</v>
      </c>
      <c r="O117" s="71" t="s">
        <v>291</v>
      </c>
      <c r="P117" s="73">
        <f t="shared" si="10"/>
        <v>0.0938053097345129</v>
      </c>
      <c r="Q117" s="73">
        <f t="shared" si="11"/>
        <v>0.234274585380577</v>
      </c>
      <c r="R117" s="73">
        <f t="shared" si="12"/>
        <v>-0.0189</v>
      </c>
      <c r="S117" s="140"/>
      <c r="T117" s="141"/>
      <c r="U117" s="85">
        <v>150</v>
      </c>
      <c r="V117" s="54">
        <v>9401.25</v>
      </c>
      <c r="W117" s="86" t="s">
        <v>315</v>
      </c>
      <c r="X117" s="86">
        <f t="shared" si="13"/>
        <v>-0.313333333333333</v>
      </c>
      <c r="Y117" s="86">
        <f t="shared" si="14"/>
        <v>-0.0969520010636883</v>
      </c>
      <c r="Z117" s="86">
        <f t="shared" si="15"/>
        <v>-0.0233</v>
      </c>
    </row>
    <row r="118" ht="12.75" spans="1:26">
      <c r="A118" s="48">
        <v>724</v>
      </c>
      <c r="B118" s="49" t="s">
        <v>288</v>
      </c>
      <c r="C118" s="48" t="s">
        <v>115</v>
      </c>
      <c r="D118" s="120"/>
      <c r="E118" s="50">
        <v>6.26</v>
      </c>
      <c r="F118" s="51" t="s">
        <v>289</v>
      </c>
      <c r="G118" s="51" t="s">
        <v>29</v>
      </c>
      <c r="H118" s="52">
        <v>103</v>
      </c>
      <c r="I118" s="53">
        <v>8127.8</v>
      </c>
      <c r="J118" s="53">
        <f t="shared" si="8"/>
        <v>2180.68874</v>
      </c>
      <c r="K118" s="68" t="s">
        <v>319</v>
      </c>
      <c r="L118" s="69">
        <v>94.1666666666667</v>
      </c>
      <c r="M118" s="70">
        <v>6878.356</v>
      </c>
      <c r="N118" s="70">
        <f t="shared" si="9"/>
        <v>2225.8360016</v>
      </c>
      <c r="O118" s="71" t="s">
        <v>291</v>
      </c>
      <c r="P118" s="73">
        <f t="shared" si="10"/>
        <v>0.0938053097345129</v>
      </c>
      <c r="Q118" s="73">
        <f t="shared" si="11"/>
        <v>0.18164863813388</v>
      </c>
      <c r="R118" s="73">
        <f t="shared" si="12"/>
        <v>-0.0553</v>
      </c>
      <c r="S118" s="140"/>
      <c r="T118" s="141"/>
      <c r="U118" s="85">
        <v>168</v>
      </c>
      <c r="V118" s="54">
        <v>9663.5</v>
      </c>
      <c r="W118" s="86" t="s">
        <v>316</v>
      </c>
      <c r="X118" s="86">
        <f t="shared" si="13"/>
        <v>-0.386904761904762</v>
      </c>
      <c r="Y118" s="86">
        <f t="shared" si="14"/>
        <v>-0.158917576447457</v>
      </c>
      <c r="Z118" s="86">
        <f t="shared" si="15"/>
        <v>-0.0408</v>
      </c>
    </row>
    <row r="119" ht="12.75" spans="1:26">
      <c r="A119" s="48">
        <v>733</v>
      </c>
      <c r="B119" s="49" t="s">
        <v>320</v>
      </c>
      <c r="C119" s="48" t="s">
        <v>61</v>
      </c>
      <c r="D119" s="120">
        <v>-2213.98999999999</v>
      </c>
      <c r="E119" s="50">
        <v>6.3</v>
      </c>
      <c r="F119" s="51" t="s">
        <v>321</v>
      </c>
      <c r="G119" s="51" t="s">
        <v>44</v>
      </c>
      <c r="H119" s="52">
        <v>91</v>
      </c>
      <c r="I119" s="53">
        <v>7279.07</v>
      </c>
      <c r="J119" s="53">
        <f t="shared" si="8"/>
        <v>1934.776806</v>
      </c>
      <c r="K119" s="68" t="s">
        <v>322</v>
      </c>
      <c r="L119" s="69">
        <v>69.4666666666667</v>
      </c>
      <c r="M119" s="70">
        <v>3784.092</v>
      </c>
      <c r="N119" s="70">
        <f t="shared" si="9"/>
        <v>1304.7549216</v>
      </c>
      <c r="O119" s="71" t="s">
        <v>285</v>
      </c>
      <c r="P119" s="72">
        <f t="shared" si="10"/>
        <v>0.309980806142034</v>
      </c>
      <c r="Q119" s="72">
        <f t="shared" si="11"/>
        <v>0.923597523527441</v>
      </c>
      <c r="R119" s="73">
        <f t="shared" si="12"/>
        <v>-0.079</v>
      </c>
      <c r="S119" s="83">
        <f>(J119-N119)*0.2</f>
        <v>126.00437688</v>
      </c>
      <c r="T119" s="84"/>
      <c r="U119" s="85">
        <v>81</v>
      </c>
      <c r="V119" s="54">
        <v>6753.37</v>
      </c>
      <c r="W119" s="86" t="s">
        <v>323</v>
      </c>
      <c r="X119" s="86">
        <f t="shared" si="13"/>
        <v>0.123456790123457</v>
      </c>
      <c r="Y119" s="86">
        <f t="shared" si="14"/>
        <v>0.077842617833763</v>
      </c>
      <c r="Z119" s="86">
        <f t="shared" si="15"/>
        <v>-0.1213</v>
      </c>
    </row>
    <row r="120" ht="12.75" spans="1:26">
      <c r="A120" s="48">
        <v>594</v>
      </c>
      <c r="B120" s="49" t="s">
        <v>324</v>
      </c>
      <c r="C120" s="48" t="s">
        <v>208</v>
      </c>
      <c r="D120" s="120"/>
      <c r="E120" s="54">
        <v>6.1</v>
      </c>
      <c r="F120" s="51" t="s">
        <v>325</v>
      </c>
      <c r="G120" s="51" t="s">
        <v>44</v>
      </c>
      <c r="H120" s="52">
        <v>45</v>
      </c>
      <c r="I120" s="53">
        <v>3443.36</v>
      </c>
      <c r="J120" s="53">
        <f t="shared" si="8"/>
        <v>1007.871472</v>
      </c>
      <c r="K120" s="68" t="s">
        <v>326</v>
      </c>
      <c r="L120" s="69">
        <v>66.5483870967742</v>
      </c>
      <c r="M120" s="70">
        <v>4666.71483870968</v>
      </c>
      <c r="N120" s="70">
        <f t="shared" si="9"/>
        <v>1459.74840154839</v>
      </c>
      <c r="O120" s="71" t="s">
        <v>327</v>
      </c>
      <c r="P120" s="73">
        <f t="shared" si="10"/>
        <v>-0.323800290838585</v>
      </c>
      <c r="Q120" s="73">
        <f t="shared" si="11"/>
        <v>-0.262144759427369</v>
      </c>
      <c r="R120" s="73">
        <f t="shared" si="12"/>
        <v>-0.0201</v>
      </c>
      <c r="S120" s="140"/>
      <c r="T120" s="141"/>
      <c r="U120" s="85">
        <v>58</v>
      </c>
      <c r="V120" s="54">
        <v>3421.73</v>
      </c>
      <c r="W120" s="86" t="s">
        <v>328</v>
      </c>
      <c r="X120" s="86">
        <f t="shared" si="13"/>
        <v>-0.224137931034483</v>
      </c>
      <c r="Y120" s="86">
        <f t="shared" si="14"/>
        <v>0.00632136375459201</v>
      </c>
      <c r="Z120" s="86">
        <f t="shared" si="15"/>
        <v>-0.0218</v>
      </c>
    </row>
    <row r="121" ht="12.75" spans="1:26">
      <c r="A121" s="48">
        <v>727</v>
      </c>
      <c r="B121" s="49" t="s">
        <v>309</v>
      </c>
      <c r="C121" s="48" t="s">
        <v>42</v>
      </c>
      <c r="D121" s="120"/>
      <c r="E121" s="50">
        <v>6.17</v>
      </c>
      <c r="F121" s="51" t="s">
        <v>329</v>
      </c>
      <c r="G121" s="51" t="s">
        <v>44</v>
      </c>
      <c r="H121" s="52">
        <v>44</v>
      </c>
      <c r="I121" s="53">
        <v>3313.85</v>
      </c>
      <c r="J121" s="53">
        <f t="shared" si="8"/>
        <v>822.49757</v>
      </c>
      <c r="K121" s="68" t="s">
        <v>330</v>
      </c>
      <c r="L121" s="69">
        <v>63.2333333333333</v>
      </c>
      <c r="M121" s="70">
        <v>5092.09333333333</v>
      </c>
      <c r="N121" s="70">
        <f t="shared" si="9"/>
        <v>1321.90742933333</v>
      </c>
      <c r="O121" s="71" t="s">
        <v>126</v>
      </c>
      <c r="P121" s="73">
        <f t="shared" si="10"/>
        <v>-0.30416447021613</v>
      </c>
      <c r="Q121" s="73">
        <f t="shared" si="11"/>
        <v>-0.349216563194704</v>
      </c>
      <c r="R121" s="73">
        <f t="shared" si="12"/>
        <v>-0.0114</v>
      </c>
      <c r="S121" s="140"/>
      <c r="T121" s="141"/>
      <c r="U121" s="85">
        <v>74</v>
      </c>
      <c r="V121" s="54">
        <v>5048.42</v>
      </c>
      <c r="W121" s="86" t="s">
        <v>331</v>
      </c>
      <c r="X121" s="86">
        <f t="shared" si="13"/>
        <v>-0.405405405405405</v>
      </c>
      <c r="Y121" s="86">
        <f t="shared" si="14"/>
        <v>-0.343586706335844</v>
      </c>
      <c r="Z121" s="86">
        <f t="shared" si="15"/>
        <v>-0.0313</v>
      </c>
    </row>
    <row r="122" ht="12.75" spans="1:26">
      <c r="A122" s="48">
        <v>727</v>
      </c>
      <c r="B122" s="49" t="s">
        <v>309</v>
      </c>
      <c r="C122" s="48" t="s">
        <v>42</v>
      </c>
      <c r="D122" s="120"/>
      <c r="E122" s="50">
        <v>6.24</v>
      </c>
      <c r="F122" s="51" t="s">
        <v>310</v>
      </c>
      <c r="G122" s="51" t="s">
        <v>44</v>
      </c>
      <c r="H122" s="52">
        <v>63</v>
      </c>
      <c r="I122" s="53">
        <v>3489.14</v>
      </c>
      <c r="J122" s="53">
        <f t="shared" si="8"/>
        <v>1403.681022</v>
      </c>
      <c r="K122" s="68" t="s">
        <v>332</v>
      </c>
      <c r="L122" s="69">
        <v>63.2333333333333</v>
      </c>
      <c r="M122" s="70">
        <v>5092.09333333333</v>
      </c>
      <c r="N122" s="70">
        <f t="shared" si="9"/>
        <v>1321.90742933333</v>
      </c>
      <c r="O122" s="71" t="s">
        <v>126</v>
      </c>
      <c r="P122" s="73">
        <f t="shared" si="10"/>
        <v>-0.00369003690036846</v>
      </c>
      <c r="Q122" s="73">
        <f t="shared" si="11"/>
        <v>-0.314792606576993</v>
      </c>
      <c r="R122" s="73">
        <f t="shared" si="12"/>
        <v>0.1427</v>
      </c>
      <c r="S122" s="140"/>
      <c r="T122" s="141"/>
      <c r="U122" s="85">
        <v>69</v>
      </c>
      <c r="V122" s="54">
        <v>4645.77</v>
      </c>
      <c r="W122" s="86" t="s">
        <v>333</v>
      </c>
      <c r="X122" s="86">
        <f t="shared" si="13"/>
        <v>-0.0869565217391304</v>
      </c>
      <c r="Y122" s="86">
        <f t="shared" si="14"/>
        <v>-0.248964111439008</v>
      </c>
      <c r="Z122" s="86">
        <f t="shared" si="15"/>
        <v>0.0897</v>
      </c>
    </row>
    <row r="123" ht="12.75" spans="1:26">
      <c r="A123" s="48">
        <v>737</v>
      </c>
      <c r="B123" s="49" t="s">
        <v>334</v>
      </c>
      <c r="C123" s="48" t="s">
        <v>61</v>
      </c>
      <c r="D123" s="120">
        <v>-41977.91</v>
      </c>
      <c r="E123" s="50">
        <v>6.3</v>
      </c>
      <c r="F123" s="51" t="s">
        <v>335</v>
      </c>
      <c r="G123" s="51" t="s">
        <v>117</v>
      </c>
      <c r="H123" s="52">
        <v>105</v>
      </c>
      <c r="I123" s="53">
        <v>4772.41</v>
      </c>
      <c r="J123" s="53">
        <f t="shared" si="8"/>
        <v>1651.731101</v>
      </c>
      <c r="K123" s="68" t="s">
        <v>336</v>
      </c>
      <c r="L123" s="69">
        <v>108.833333333333</v>
      </c>
      <c r="M123" s="70">
        <v>6267.735</v>
      </c>
      <c r="N123" s="70">
        <f t="shared" si="9"/>
        <v>1934.223021</v>
      </c>
      <c r="O123" s="71" t="s">
        <v>337</v>
      </c>
      <c r="P123" s="73">
        <f t="shared" si="10"/>
        <v>-0.0352220520673784</v>
      </c>
      <c r="Q123" s="73">
        <f t="shared" si="11"/>
        <v>-0.238575019524597</v>
      </c>
      <c r="R123" s="73">
        <f t="shared" si="12"/>
        <v>0.0375</v>
      </c>
      <c r="S123" s="140"/>
      <c r="T123" s="141"/>
      <c r="U123" s="85">
        <v>102</v>
      </c>
      <c r="V123" s="54">
        <v>5500.31</v>
      </c>
      <c r="W123" s="86" t="s">
        <v>338</v>
      </c>
      <c r="X123" s="86">
        <f t="shared" si="13"/>
        <v>0.0294117647058824</v>
      </c>
      <c r="Y123" s="86">
        <f t="shared" si="14"/>
        <v>-0.132337995494799</v>
      </c>
      <c r="Z123" s="86">
        <f t="shared" si="15"/>
        <v>-0.0766</v>
      </c>
    </row>
    <row r="124" ht="12.75" spans="1:26">
      <c r="A124" s="48">
        <v>745</v>
      </c>
      <c r="B124" s="49" t="s">
        <v>339</v>
      </c>
      <c r="C124" s="48" t="s">
        <v>42</v>
      </c>
      <c r="D124" s="120">
        <v>-32669.95</v>
      </c>
      <c r="E124" s="50">
        <v>6.6</v>
      </c>
      <c r="F124" s="51" t="s">
        <v>43</v>
      </c>
      <c r="G124" s="51" t="s">
        <v>44</v>
      </c>
      <c r="H124" s="52">
        <v>77</v>
      </c>
      <c r="I124" s="53">
        <v>5285.79</v>
      </c>
      <c r="J124" s="53">
        <f t="shared" si="8"/>
        <v>1679.824062</v>
      </c>
      <c r="K124" s="68" t="s">
        <v>250</v>
      </c>
      <c r="L124" s="69">
        <v>82.8</v>
      </c>
      <c r="M124" s="70">
        <v>4838.90233333333</v>
      </c>
      <c r="N124" s="70">
        <f t="shared" si="9"/>
        <v>1412.95948133333</v>
      </c>
      <c r="O124" s="71" t="s">
        <v>340</v>
      </c>
      <c r="P124" s="73">
        <f t="shared" si="10"/>
        <v>-0.0700483091787439</v>
      </c>
      <c r="Q124" s="73">
        <f t="shared" si="11"/>
        <v>0.0923531073541686</v>
      </c>
      <c r="R124" s="73">
        <f t="shared" si="12"/>
        <v>0.0258</v>
      </c>
      <c r="S124" s="140"/>
      <c r="T124" s="141"/>
      <c r="U124" s="85">
        <v>79</v>
      </c>
      <c r="V124" s="54">
        <v>6326.86</v>
      </c>
      <c r="W124" s="86" t="s">
        <v>276</v>
      </c>
      <c r="X124" s="86">
        <f t="shared" si="13"/>
        <v>-0.0253164556962025</v>
      </c>
      <c r="Y124" s="86">
        <f t="shared" si="14"/>
        <v>-0.164547658712221</v>
      </c>
      <c r="Z124" s="86">
        <f t="shared" si="15"/>
        <v>0.0393</v>
      </c>
    </row>
    <row r="125" ht="24" spans="1:26">
      <c r="A125" s="48">
        <v>746</v>
      </c>
      <c r="B125" s="49" t="s">
        <v>339</v>
      </c>
      <c r="C125" s="48" t="s">
        <v>42</v>
      </c>
      <c r="D125" s="120">
        <v>-32668.95</v>
      </c>
      <c r="E125" s="50">
        <v>6.13</v>
      </c>
      <c r="F125" s="51" t="s">
        <v>70</v>
      </c>
      <c r="G125" s="51" t="s">
        <v>29</v>
      </c>
      <c r="H125" s="52">
        <v>158</v>
      </c>
      <c r="I125" s="53">
        <v>12636.28</v>
      </c>
      <c r="J125" s="53">
        <f t="shared" si="8"/>
        <v>3889.446984</v>
      </c>
      <c r="K125" s="68" t="s">
        <v>341</v>
      </c>
      <c r="L125" s="69">
        <v>83.8</v>
      </c>
      <c r="M125" s="70">
        <v>4839.90233333333</v>
      </c>
      <c r="N125" s="70">
        <f t="shared" si="9"/>
        <v>1418.09138366667</v>
      </c>
      <c r="O125" s="71" t="s">
        <v>342</v>
      </c>
      <c r="P125" s="72">
        <f t="shared" si="10"/>
        <v>0.885441527446301</v>
      </c>
      <c r="Q125" s="72">
        <f t="shared" si="11"/>
        <v>1.61085433748767</v>
      </c>
      <c r="R125" s="73">
        <f t="shared" si="12"/>
        <v>0.0148</v>
      </c>
      <c r="S125" s="83">
        <v>0</v>
      </c>
      <c r="T125" s="84" t="s">
        <v>97</v>
      </c>
      <c r="U125" s="85">
        <v>117</v>
      </c>
      <c r="V125" s="54">
        <v>7782.05</v>
      </c>
      <c r="W125" s="86" t="s">
        <v>74</v>
      </c>
      <c r="X125" s="86">
        <f t="shared" si="13"/>
        <v>0.35042735042735</v>
      </c>
      <c r="Y125" s="86">
        <f t="shared" si="14"/>
        <v>0.623772656305215</v>
      </c>
      <c r="Z125" s="86">
        <f t="shared" si="15"/>
        <v>0.00209999999999999</v>
      </c>
    </row>
    <row r="126" ht="12.75" spans="1:26">
      <c r="A126" s="48">
        <v>747</v>
      </c>
      <c r="B126" s="49" t="s">
        <v>339</v>
      </c>
      <c r="C126" s="48" t="s">
        <v>42</v>
      </c>
      <c r="D126" s="120">
        <v>-32667.95</v>
      </c>
      <c r="E126" s="54">
        <v>6.2</v>
      </c>
      <c r="F126" s="51" t="s">
        <v>73</v>
      </c>
      <c r="G126" s="51" t="s">
        <v>29</v>
      </c>
      <c r="H126" s="52">
        <v>68</v>
      </c>
      <c r="I126" s="53">
        <v>11324.86</v>
      </c>
      <c r="J126" s="53">
        <f t="shared" si="8"/>
        <v>1995.440332</v>
      </c>
      <c r="K126" s="68" t="s">
        <v>343</v>
      </c>
      <c r="L126" s="69">
        <v>84.8</v>
      </c>
      <c r="M126" s="70">
        <v>4840.90233333333</v>
      </c>
      <c r="N126" s="70">
        <f t="shared" si="9"/>
        <v>1423.225286</v>
      </c>
      <c r="O126" s="71" t="s">
        <v>344</v>
      </c>
      <c r="P126" s="73">
        <f t="shared" si="10"/>
        <v>-0.19811320754717</v>
      </c>
      <c r="Q126" s="72">
        <f t="shared" si="11"/>
        <v>1.33941096518714</v>
      </c>
      <c r="R126" s="73">
        <f t="shared" si="12"/>
        <v>-0.1178</v>
      </c>
      <c r="S126" s="83">
        <v>0</v>
      </c>
      <c r="T126" s="84" t="s">
        <v>56</v>
      </c>
      <c r="U126" s="85">
        <v>71</v>
      </c>
      <c r="V126" s="54">
        <v>10773.99</v>
      </c>
      <c r="W126" s="86" t="s">
        <v>345</v>
      </c>
      <c r="X126" s="86">
        <f t="shared" si="13"/>
        <v>-0.0422535211267606</v>
      </c>
      <c r="Y126" s="86">
        <f t="shared" si="14"/>
        <v>0.0511296186463883</v>
      </c>
      <c r="Z126" s="86">
        <f t="shared" si="15"/>
        <v>0.027</v>
      </c>
    </row>
    <row r="127" ht="12.75" spans="1:26">
      <c r="A127" s="48">
        <v>748</v>
      </c>
      <c r="B127" s="49" t="s">
        <v>339</v>
      </c>
      <c r="C127" s="48" t="s">
        <v>42</v>
      </c>
      <c r="D127" s="120">
        <v>-32666.95</v>
      </c>
      <c r="E127" s="50">
        <v>6.27</v>
      </c>
      <c r="F127" s="51" t="s">
        <v>76</v>
      </c>
      <c r="G127" s="51" t="s">
        <v>137</v>
      </c>
      <c r="H127" s="52">
        <v>83</v>
      </c>
      <c r="I127" s="53">
        <v>5010.57</v>
      </c>
      <c r="J127" s="53">
        <f t="shared" si="8"/>
        <v>1596.367602</v>
      </c>
      <c r="K127" s="68" t="s">
        <v>346</v>
      </c>
      <c r="L127" s="69">
        <v>85.8</v>
      </c>
      <c r="M127" s="70">
        <v>4841.90233333333</v>
      </c>
      <c r="N127" s="70">
        <f t="shared" si="9"/>
        <v>1428.36118833333</v>
      </c>
      <c r="O127" s="71" t="s">
        <v>347</v>
      </c>
      <c r="P127" s="73">
        <f t="shared" si="10"/>
        <v>-0.0326340326340326</v>
      </c>
      <c r="Q127" s="73">
        <f t="shared" si="11"/>
        <v>0.0348349997697193</v>
      </c>
      <c r="R127" s="73">
        <f t="shared" si="12"/>
        <v>0.0236</v>
      </c>
      <c r="S127" s="140"/>
      <c r="T127" s="141"/>
      <c r="U127" s="85">
        <v>78</v>
      </c>
      <c r="V127" s="54">
        <v>5748.56</v>
      </c>
      <c r="W127" s="86" t="s">
        <v>348</v>
      </c>
      <c r="X127" s="86">
        <f t="shared" si="13"/>
        <v>0.0641025641025641</v>
      </c>
      <c r="Y127" s="86">
        <f t="shared" si="14"/>
        <v>-0.12837823733248</v>
      </c>
      <c r="Z127" s="86">
        <f t="shared" si="15"/>
        <v>0.0173</v>
      </c>
    </row>
    <row r="128" ht="12.75" spans="1:26">
      <c r="A128" s="48">
        <v>712</v>
      </c>
      <c r="B128" s="49" t="s">
        <v>280</v>
      </c>
      <c r="C128" s="48" t="s">
        <v>61</v>
      </c>
      <c r="D128" s="120"/>
      <c r="E128" s="50">
        <v>6.12</v>
      </c>
      <c r="F128" s="51" t="s">
        <v>281</v>
      </c>
      <c r="G128" s="51" t="s">
        <v>80</v>
      </c>
      <c r="H128" s="52">
        <v>199</v>
      </c>
      <c r="I128" s="53">
        <v>11554.05</v>
      </c>
      <c r="J128" s="53">
        <f t="shared" si="8"/>
        <v>3614.10684</v>
      </c>
      <c r="K128" s="68" t="s">
        <v>327</v>
      </c>
      <c r="L128" s="69">
        <v>170.2</v>
      </c>
      <c r="M128" s="70">
        <v>10970.569</v>
      </c>
      <c r="N128" s="70">
        <f t="shared" si="9"/>
        <v>3954.8901245</v>
      </c>
      <c r="O128" s="71" t="s">
        <v>38</v>
      </c>
      <c r="P128" s="73">
        <f t="shared" si="10"/>
        <v>0.169212690951821</v>
      </c>
      <c r="Q128" s="73">
        <f t="shared" si="11"/>
        <v>0.0531860289106244</v>
      </c>
      <c r="R128" s="73">
        <f t="shared" si="12"/>
        <v>-0.0477</v>
      </c>
      <c r="S128" s="140"/>
      <c r="T128" s="141"/>
      <c r="U128" s="85">
        <v>154</v>
      </c>
      <c r="V128" s="54">
        <v>9566.52</v>
      </c>
      <c r="W128" s="86" t="s">
        <v>349</v>
      </c>
      <c r="X128" s="86">
        <f t="shared" si="13"/>
        <v>0.292207792207792</v>
      </c>
      <c r="Y128" s="86">
        <f t="shared" si="14"/>
        <v>0.207758934283313</v>
      </c>
      <c r="Z128" s="86">
        <f t="shared" si="15"/>
        <v>-0.0565999999999999</v>
      </c>
    </row>
    <row r="129" ht="12.75" spans="1:26">
      <c r="A129" s="48">
        <v>712</v>
      </c>
      <c r="B129" s="49" t="s">
        <v>280</v>
      </c>
      <c r="C129" s="48" t="s">
        <v>61</v>
      </c>
      <c r="D129" s="120"/>
      <c r="E129" s="50">
        <v>6.19</v>
      </c>
      <c r="F129" s="51" t="s">
        <v>281</v>
      </c>
      <c r="G129" s="51" t="s">
        <v>80</v>
      </c>
      <c r="H129" s="52">
        <v>169</v>
      </c>
      <c r="I129" s="53">
        <v>11683.09</v>
      </c>
      <c r="J129" s="53">
        <f t="shared" si="8"/>
        <v>3694.193058</v>
      </c>
      <c r="K129" s="68" t="s">
        <v>350</v>
      </c>
      <c r="L129" s="69">
        <v>170.2</v>
      </c>
      <c r="M129" s="70">
        <v>10970.569</v>
      </c>
      <c r="N129" s="70">
        <f t="shared" si="9"/>
        <v>3954.8901245</v>
      </c>
      <c r="O129" s="71" t="s">
        <v>38</v>
      </c>
      <c r="P129" s="73">
        <f t="shared" si="10"/>
        <v>-0.00705052878965916</v>
      </c>
      <c r="Q129" s="73">
        <f t="shared" si="11"/>
        <v>0.0649484087835372</v>
      </c>
      <c r="R129" s="73">
        <f t="shared" si="12"/>
        <v>-0.0443</v>
      </c>
      <c r="S129" s="140"/>
      <c r="T129" s="141"/>
      <c r="U129" s="85">
        <v>152</v>
      </c>
      <c r="V129" s="54">
        <v>8459.32</v>
      </c>
      <c r="W129" s="86" t="s">
        <v>351</v>
      </c>
      <c r="X129" s="86">
        <f t="shared" si="13"/>
        <v>0.111842105263158</v>
      </c>
      <c r="Y129" s="86">
        <f t="shared" si="14"/>
        <v>0.381090915109016</v>
      </c>
      <c r="Z129" s="86">
        <f t="shared" si="15"/>
        <v>-0.0376</v>
      </c>
    </row>
    <row r="130" ht="12.75" spans="1:26">
      <c r="A130" s="48">
        <v>712</v>
      </c>
      <c r="B130" s="49" t="s">
        <v>280</v>
      </c>
      <c r="C130" s="48" t="s">
        <v>61</v>
      </c>
      <c r="D130" s="120"/>
      <c r="E130" s="50">
        <v>6.26</v>
      </c>
      <c r="F130" s="51" t="s">
        <v>281</v>
      </c>
      <c r="G130" s="51" t="s">
        <v>80</v>
      </c>
      <c r="H130" s="52">
        <v>161</v>
      </c>
      <c r="I130" s="53">
        <v>10800.32</v>
      </c>
      <c r="J130" s="53">
        <f t="shared" si="8"/>
        <v>4148.402912</v>
      </c>
      <c r="K130" s="68" t="s">
        <v>352</v>
      </c>
      <c r="L130" s="69">
        <v>170.2</v>
      </c>
      <c r="M130" s="70">
        <v>10970.569</v>
      </c>
      <c r="N130" s="70">
        <f t="shared" si="9"/>
        <v>3954.8901245</v>
      </c>
      <c r="O130" s="71" t="s">
        <v>38</v>
      </c>
      <c r="P130" s="73">
        <f t="shared" si="10"/>
        <v>-0.054054054054054</v>
      </c>
      <c r="Q130" s="73">
        <f t="shared" si="11"/>
        <v>-0.0155187028129534</v>
      </c>
      <c r="R130" s="73">
        <f t="shared" si="12"/>
        <v>0.0236</v>
      </c>
      <c r="S130" s="140"/>
      <c r="T130" s="141"/>
      <c r="U130" s="85">
        <v>150</v>
      </c>
      <c r="V130" s="54">
        <v>10699.41</v>
      </c>
      <c r="W130" s="86" t="s">
        <v>285</v>
      </c>
      <c r="X130" s="86">
        <f t="shared" si="13"/>
        <v>0.0733333333333333</v>
      </c>
      <c r="Y130" s="86">
        <f t="shared" si="14"/>
        <v>0.00943136116851302</v>
      </c>
      <c r="Z130" s="86">
        <f t="shared" si="15"/>
        <v>0.0392999999999999</v>
      </c>
    </row>
    <row r="131" ht="12.75" spans="1:26">
      <c r="A131" s="48">
        <v>747</v>
      </c>
      <c r="B131" s="49" t="s">
        <v>353</v>
      </c>
      <c r="C131" s="48" t="s">
        <v>115</v>
      </c>
      <c r="D131" s="120">
        <v>-18669.52</v>
      </c>
      <c r="E131" s="50">
        <v>6.5</v>
      </c>
      <c r="F131" s="51" t="s">
        <v>354</v>
      </c>
      <c r="G131" s="51" t="s">
        <v>29</v>
      </c>
      <c r="H131" s="52">
        <v>52</v>
      </c>
      <c r="I131" s="53">
        <v>5272.38</v>
      </c>
      <c r="J131" s="53">
        <f t="shared" si="8"/>
        <v>1196.303022</v>
      </c>
      <c r="K131" s="68" t="s">
        <v>355</v>
      </c>
      <c r="L131" s="69">
        <v>63.9</v>
      </c>
      <c r="M131" s="70">
        <v>8984.565</v>
      </c>
      <c r="N131" s="70">
        <f t="shared" si="9"/>
        <v>1863.398781</v>
      </c>
      <c r="O131" s="71" t="s">
        <v>356</v>
      </c>
      <c r="P131" s="73">
        <f t="shared" si="10"/>
        <v>-0.18622848200313</v>
      </c>
      <c r="Q131" s="73">
        <f t="shared" si="11"/>
        <v>-0.4131735927115</v>
      </c>
      <c r="R131" s="73">
        <f t="shared" si="12"/>
        <v>0.0195</v>
      </c>
      <c r="S131" s="140"/>
      <c r="T131" s="141"/>
      <c r="U131" s="85">
        <v>52</v>
      </c>
      <c r="V131" s="54">
        <v>5272.38</v>
      </c>
      <c r="W131" s="86" t="s">
        <v>355</v>
      </c>
      <c r="X131" s="86">
        <f t="shared" si="13"/>
        <v>0</v>
      </c>
      <c r="Y131" s="86">
        <f t="shared" si="14"/>
        <v>0</v>
      </c>
      <c r="Z131" s="86">
        <f t="shared" si="15"/>
        <v>0</v>
      </c>
    </row>
    <row r="132" ht="12.75" spans="1:26">
      <c r="A132" s="48">
        <v>733</v>
      </c>
      <c r="B132" s="49" t="s">
        <v>320</v>
      </c>
      <c r="C132" s="48" t="s">
        <v>61</v>
      </c>
      <c r="D132" s="120"/>
      <c r="E132" s="54">
        <v>6.1</v>
      </c>
      <c r="F132" s="51" t="s">
        <v>321</v>
      </c>
      <c r="G132" s="51" t="s">
        <v>44</v>
      </c>
      <c r="H132" s="52">
        <v>67</v>
      </c>
      <c r="I132" s="53">
        <v>4346.19</v>
      </c>
      <c r="J132" s="53">
        <f t="shared" ref="J132:J195" si="16">I132*K132</f>
        <v>1682.844768</v>
      </c>
      <c r="K132" s="68" t="s">
        <v>357</v>
      </c>
      <c r="L132" s="69">
        <v>69.4666666666667</v>
      </c>
      <c r="M132" s="70">
        <v>3784.092</v>
      </c>
      <c r="N132" s="70">
        <f t="shared" ref="N132:N195" si="17">M132*O132</f>
        <v>1304.7549216</v>
      </c>
      <c r="O132" s="71" t="s">
        <v>285</v>
      </c>
      <c r="P132" s="73">
        <f t="shared" ref="P132:P195" si="18">(H132-L132)/L132</f>
        <v>-0.0355086372360849</v>
      </c>
      <c r="Q132" s="73">
        <f t="shared" ref="Q132:Q195" si="19">(I132-M132)/M132</f>
        <v>0.148542371591388</v>
      </c>
      <c r="R132" s="73">
        <f t="shared" ref="R132:R195" si="20">(K132-O132)</f>
        <v>0.0424</v>
      </c>
      <c r="S132" s="140"/>
      <c r="T132" s="141"/>
      <c r="U132" s="85">
        <v>102</v>
      </c>
      <c r="V132" s="54">
        <v>4517.13</v>
      </c>
      <c r="W132" s="86" t="s">
        <v>358</v>
      </c>
      <c r="X132" s="86">
        <f t="shared" ref="X132:X195" si="21">(H132-U132)/U132</f>
        <v>-0.343137254901961</v>
      </c>
      <c r="Y132" s="86">
        <f t="shared" ref="Y132:Y195" si="22">(I132-V132)/V132</f>
        <v>-0.0378426124552538</v>
      </c>
      <c r="Z132" s="86">
        <f t="shared" ref="Z132:Z195" si="23">(K132-W132)</f>
        <v>0.0286999999999999</v>
      </c>
    </row>
    <row r="133" ht="12.75" spans="1:26">
      <c r="A133" s="48">
        <v>733</v>
      </c>
      <c r="B133" s="49" t="s">
        <v>320</v>
      </c>
      <c r="C133" s="48" t="s">
        <v>61</v>
      </c>
      <c r="D133" s="120"/>
      <c r="E133" s="50">
        <v>6.18</v>
      </c>
      <c r="F133" s="51" t="s">
        <v>321</v>
      </c>
      <c r="G133" s="51" t="s">
        <v>44</v>
      </c>
      <c r="H133" s="52">
        <v>88</v>
      </c>
      <c r="I133" s="53">
        <v>4844.69</v>
      </c>
      <c r="J133" s="53">
        <f t="shared" si="16"/>
        <v>1298.37692</v>
      </c>
      <c r="K133" s="68" t="s">
        <v>359</v>
      </c>
      <c r="L133" s="69">
        <v>69.4666666666667</v>
      </c>
      <c r="M133" s="70">
        <v>3784.092</v>
      </c>
      <c r="N133" s="70">
        <f t="shared" si="17"/>
        <v>1304.7549216</v>
      </c>
      <c r="O133" s="71" t="s">
        <v>285</v>
      </c>
      <c r="P133" s="73">
        <f t="shared" si="18"/>
        <v>0.266794625719769</v>
      </c>
      <c r="Q133" s="73">
        <f t="shared" si="19"/>
        <v>0.280278069349265</v>
      </c>
      <c r="R133" s="73">
        <f t="shared" si="20"/>
        <v>-0.0768</v>
      </c>
      <c r="S133" s="140"/>
      <c r="T133" s="141"/>
      <c r="U133" s="85">
        <v>86</v>
      </c>
      <c r="V133" s="54">
        <v>2704.92</v>
      </c>
      <c r="W133" s="86" t="s">
        <v>360</v>
      </c>
      <c r="X133" s="86">
        <f t="shared" si="21"/>
        <v>0.0232558139534884</v>
      </c>
      <c r="Y133" s="86">
        <f t="shared" si="22"/>
        <v>0.791065909527823</v>
      </c>
      <c r="Z133" s="86">
        <f t="shared" si="23"/>
        <v>-0.1348</v>
      </c>
    </row>
    <row r="134" ht="12.75" spans="1:26">
      <c r="A134" s="48">
        <v>733</v>
      </c>
      <c r="B134" s="49" t="s">
        <v>320</v>
      </c>
      <c r="C134" s="48" t="s">
        <v>61</v>
      </c>
      <c r="D134" s="120"/>
      <c r="E134" s="50">
        <v>6.24</v>
      </c>
      <c r="F134" s="51" t="s">
        <v>321</v>
      </c>
      <c r="G134" s="51" t="s">
        <v>44</v>
      </c>
      <c r="H134" s="52">
        <v>87</v>
      </c>
      <c r="I134" s="53">
        <v>5025.75</v>
      </c>
      <c r="J134" s="53">
        <f t="shared" si="16"/>
        <v>1722.8271</v>
      </c>
      <c r="K134" s="68" t="s">
        <v>361</v>
      </c>
      <c r="L134" s="69">
        <v>69.4666666666667</v>
      </c>
      <c r="M134" s="70">
        <v>3784.092</v>
      </c>
      <c r="N134" s="70">
        <f t="shared" si="17"/>
        <v>1304.7549216</v>
      </c>
      <c r="O134" s="71" t="s">
        <v>285</v>
      </c>
      <c r="P134" s="73">
        <f t="shared" si="18"/>
        <v>0.252399232245681</v>
      </c>
      <c r="Q134" s="73">
        <f t="shared" si="19"/>
        <v>0.328125743243029</v>
      </c>
      <c r="R134" s="73">
        <f t="shared" si="20"/>
        <v>-0.002</v>
      </c>
      <c r="S134" s="140"/>
      <c r="T134" s="141"/>
      <c r="U134" s="85">
        <v>30</v>
      </c>
      <c r="V134" s="54">
        <v>2002.67</v>
      </c>
      <c r="W134" s="86" t="s">
        <v>362</v>
      </c>
      <c r="X134" s="86">
        <f t="shared" si="21"/>
        <v>1.9</v>
      </c>
      <c r="Y134" s="86">
        <f t="shared" si="22"/>
        <v>1.50952478441281</v>
      </c>
      <c r="Z134" s="86">
        <f t="shared" si="23"/>
        <v>-0.0587</v>
      </c>
    </row>
    <row r="135" ht="12.75" spans="1:26">
      <c r="A135" s="48">
        <v>752</v>
      </c>
      <c r="B135" s="49" t="s">
        <v>363</v>
      </c>
      <c r="C135" s="48" t="s">
        <v>166</v>
      </c>
      <c r="D135" s="120">
        <v>-17535.26</v>
      </c>
      <c r="E135" s="50">
        <v>6.4</v>
      </c>
      <c r="F135" s="51" t="s">
        <v>364</v>
      </c>
      <c r="G135" s="51" t="s">
        <v>44</v>
      </c>
      <c r="H135" s="52">
        <v>73</v>
      </c>
      <c r="I135" s="53">
        <v>4576.71</v>
      </c>
      <c r="J135" s="53">
        <f t="shared" si="16"/>
        <v>1822.903593</v>
      </c>
      <c r="K135" s="68" t="s">
        <v>365</v>
      </c>
      <c r="L135" s="69">
        <v>62.2333333333333</v>
      </c>
      <c r="M135" s="70">
        <v>3460.60866666667</v>
      </c>
      <c r="N135" s="70">
        <f t="shared" si="17"/>
        <v>1056.8698868</v>
      </c>
      <c r="O135" s="71" t="s">
        <v>366</v>
      </c>
      <c r="P135" s="73">
        <f t="shared" si="18"/>
        <v>0.173004820567756</v>
      </c>
      <c r="Q135" s="73">
        <f t="shared" si="19"/>
        <v>0.322515904234957</v>
      </c>
      <c r="R135" s="73">
        <f t="shared" si="20"/>
        <v>0.0929</v>
      </c>
      <c r="S135" s="140"/>
      <c r="T135" s="141"/>
      <c r="U135" s="85">
        <v>73</v>
      </c>
      <c r="V135" s="54">
        <v>3367.28</v>
      </c>
      <c r="W135" s="86" t="s">
        <v>367</v>
      </c>
      <c r="X135" s="86">
        <f t="shared" si="21"/>
        <v>0</v>
      </c>
      <c r="Y135" s="86">
        <f t="shared" si="22"/>
        <v>0.359171200494167</v>
      </c>
      <c r="Z135" s="86">
        <f t="shared" si="23"/>
        <v>0.2498</v>
      </c>
    </row>
    <row r="136" ht="12.75" spans="1:26">
      <c r="A136" s="48">
        <v>754</v>
      </c>
      <c r="B136" s="49" t="s">
        <v>368</v>
      </c>
      <c r="C136" s="48" t="s">
        <v>21</v>
      </c>
      <c r="D136" s="120">
        <v>-94283.95</v>
      </c>
      <c r="E136" s="50">
        <v>6.7</v>
      </c>
      <c r="F136" s="51" t="s">
        <v>369</v>
      </c>
      <c r="G136" s="51" t="s">
        <v>137</v>
      </c>
      <c r="H136" s="52">
        <v>72</v>
      </c>
      <c r="I136" s="53">
        <v>4825.15</v>
      </c>
      <c r="J136" s="53">
        <f t="shared" si="16"/>
        <v>1703.760465</v>
      </c>
      <c r="K136" s="68" t="s">
        <v>370</v>
      </c>
      <c r="L136" s="69">
        <v>65.6333333333333</v>
      </c>
      <c r="M136" s="70">
        <v>4660.38433333333</v>
      </c>
      <c r="N136" s="70">
        <f t="shared" si="17"/>
        <v>1394.38699253333</v>
      </c>
      <c r="O136" s="71" t="s">
        <v>371</v>
      </c>
      <c r="P136" s="73">
        <f t="shared" si="18"/>
        <v>0.0970035551041144</v>
      </c>
      <c r="Q136" s="73">
        <f t="shared" si="19"/>
        <v>0.0353545233358086</v>
      </c>
      <c r="R136" s="73">
        <f t="shared" si="20"/>
        <v>0.0539</v>
      </c>
      <c r="S136" s="140"/>
      <c r="T136" s="141"/>
      <c r="U136" s="85">
        <v>114</v>
      </c>
      <c r="V136" s="54">
        <v>6608.07</v>
      </c>
      <c r="W136" s="86" t="s">
        <v>372</v>
      </c>
      <c r="X136" s="86">
        <f t="shared" si="21"/>
        <v>-0.368421052631579</v>
      </c>
      <c r="Y136" s="86">
        <f t="shared" si="22"/>
        <v>-0.269809490516898</v>
      </c>
      <c r="Z136" s="86">
        <f t="shared" si="23"/>
        <v>0.0376</v>
      </c>
    </row>
    <row r="137" ht="12.75" spans="1:26">
      <c r="A137" s="48">
        <v>102479</v>
      </c>
      <c r="B137" s="49" t="s">
        <v>373</v>
      </c>
      <c r="C137" s="48" t="s">
        <v>115</v>
      </c>
      <c r="D137" s="120">
        <v>-15171.28</v>
      </c>
      <c r="E137" s="50">
        <v>6.8</v>
      </c>
      <c r="F137" s="51" t="s">
        <v>374</v>
      </c>
      <c r="G137" s="51" t="s">
        <v>44</v>
      </c>
      <c r="H137" s="52">
        <v>92</v>
      </c>
      <c r="I137" s="53">
        <v>3201.9</v>
      </c>
      <c r="J137" s="53">
        <f t="shared" si="16"/>
        <v>1353.12294</v>
      </c>
      <c r="K137" s="68" t="s">
        <v>375</v>
      </c>
      <c r="L137" s="69">
        <v>101.266666666667</v>
      </c>
      <c r="M137" s="70">
        <v>4549.799</v>
      </c>
      <c r="N137" s="70">
        <f t="shared" si="17"/>
        <v>1497.7938308</v>
      </c>
      <c r="O137" s="71" t="s">
        <v>376</v>
      </c>
      <c r="P137" s="73">
        <f t="shared" si="18"/>
        <v>-0.0915075707702466</v>
      </c>
      <c r="Q137" s="73">
        <f t="shared" si="19"/>
        <v>-0.296254625753797</v>
      </c>
      <c r="R137" s="73">
        <f t="shared" si="20"/>
        <v>0.0934</v>
      </c>
      <c r="S137" s="140"/>
      <c r="T137" s="141"/>
      <c r="U137" s="85">
        <v>99</v>
      </c>
      <c r="V137" s="54">
        <v>4369.95</v>
      </c>
      <c r="W137" s="86" t="s">
        <v>377</v>
      </c>
      <c r="X137" s="86">
        <f t="shared" si="21"/>
        <v>-0.0707070707070707</v>
      </c>
      <c r="Y137" s="86">
        <f t="shared" si="22"/>
        <v>-0.267291387773315</v>
      </c>
      <c r="Z137" s="86">
        <f t="shared" si="23"/>
        <v>0.0276999999999999</v>
      </c>
    </row>
    <row r="138" ht="12.75" spans="1:26">
      <c r="A138" s="48">
        <v>102479</v>
      </c>
      <c r="B138" s="49" t="s">
        <v>373</v>
      </c>
      <c r="C138" s="48" t="s">
        <v>115</v>
      </c>
      <c r="D138" s="120">
        <v>-15171.28</v>
      </c>
      <c r="E138" s="50">
        <v>6.15</v>
      </c>
      <c r="F138" s="51" t="s">
        <v>374</v>
      </c>
      <c r="G138" s="51" t="s">
        <v>44</v>
      </c>
      <c r="H138" s="52">
        <v>95</v>
      </c>
      <c r="I138" s="53">
        <v>3575</v>
      </c>
      <c r="J138" s="53">
        <f t="shared" si="16"/>
        <v>1330.2575</v>
      </c>
      <c r="K138" s="68" t="s">
        <v>378</v>
      </c>
      <c r="L138" s="69">
        <v>101.266666666667</v>
      </c>
      <c r="M138" s="70">
        <v>4549.799</v>
      </c>
      <c r="N138" s="70">
        <f t="shared" si="17"/>
        <v>1497.7938308</v>
      </c>
      <c r="O138" s="71" t="s">
        <v>376</v>
      </c>
      <c r="P138" s="73">
        <f t="shared" si="18"/>
        <v>-0.0618828176431895</v>
      </c>
      <c r="Q138" s="73">
        <f t="shared" si="19"/>
        <v>-0.214251003176184</v>
      </c>
      <c r="R138" s="73">
        <f t="shared" si="20"/>
        <v>0.0429</v>
      </c>
      <c r="S138" s="140"/>
      <c r="T138" s="141"/>
      <c r="U138" s="85">
        <v>71</v>
      </c>
      <c r="V138" s="54">
        <v>3409.58</v>
      </c>
      <c r="W138" s="86" t="s">
        <v>379</v>
      </c>
      <c r="X138" s="86">
        <f t="shared" si="21"/>
        <v>0.338028169014085</v>
      </c>
      <c r="Y138" s="86">
        <f t="shared" si="22"/>
        <v>0.0485162395368345</v>
      </c>
      <c r="Z138" s="86">
        <f t="shared" si="23"/>
        <v>0.0274</v>
      </c>
    </row>
    <row r="139" ht="12.75" spans="1:26">
      <c r="A139" s="48">
        <v>102479</v>
      </c>
      <c r="B139" s="49" t="s">
        <v>373</v>
      </c>
      <c r="C139" s="48" t="s">
        <v>115</v>
      </c>
      <c r="D139" s="120">
        <v>-15171.28</v>
      </c>
      <c r="E139" s="50">
        <v>6.22</v>
      </c>
      <c r="F139" s="51" t="s">
        <v>374</v>
      </c>
      <c r="G139" s="51" t="s">
        <v>44</v>
      </c>
      <c r="H139" s="52">
        <v>80</v>
      </c>
      <c r="I139" s="53">
        <v>3263.46</v>
      </c>
      <c r="J139" s="53">
        <f t="shared" si="16"/>
        <v>1008.40914</v>
      </c>
      <c r="K139" s="68" t="s">
        <v>31</v>
      </c>
      <c r="L139" s="69">
        <v>101.266666666667</v>
      </c>
      <c r="M139" s="70">
        <v>4549.799</v>
      </c>
      <c r="N139" s="70">
        <f t="shared" si="17"/>
        <v>1497.7938308</v>
      </c>
      <c r="O139" s="71" t="s">
        <v>376</v>
      </c>
      <c r="P139" s="73">
        <f t="shared" si="18"/>
        <v>-0.210006583278475</v>
      </c>
      <c r="Q139" s="73">
        <f t="shared" si="19"/>
        <v>-0.282724357713385</v>
      </c>
      <c r="R139" s="73">
        <f t="shared" si="20"/>
        <v>-0.0202</v>
      </c>
      <c r="S139" s="140"/>
      <c r="T139" s="141"/>
      <c r="U139" s="85">
        <v>68</v>
      </c>
      <c r="V139" s="54">
        <v>3755.6</v>
      </c>
      <c r="W139" s="86" t="s">
        <v>380</v>
      </c>
      <c r="X139" s="86">
        <f t="shared" si="21"/>
        <v>0.176470588235294</v>
      </c>
      <c r="Y139" s="86">
        <f t="shared" si="22"/>
        <v>-0.13104164447758</v>
      </c>
      <c r="Z139" s="86">
        <f t="shared" si="23"/>
        <v>0.0133</v>
      </c>
    </row>
    <row r="140" ht="12.75" spans="1:26">
      <c r="A140" s="48">
        <v>102479</v>
      </c>
      <c r="B140" s="49" t="s">
        <v>373</v>
      </c>
      <c r="C140" s="48" t="s">
        <v>115</v>
      </c>
      <c r="D140" s="120">
        <v>-15171.28</v>
      </c>
      <c r="E140" s="50">
        <v>6.29</v>
      </c>
      <c r="F140" s="51" t="s">
        <v>374</v>
      </c>
      <c r="G140" s="51" t="s">
        <v>44</v>
      </c>
      <c r="H140" s="52">
        <v>109</v>
      </c>
      <c r="I140" s="53">
        <v>3907.4</v>
      </c>
      <c r="J140" s="53">
        <f t="shared" si="16"/>
        <v>1309.76048</v>
      </c>
      <c r="K140" s="68" t="s">
        <v>381</v>
      </c>
      <c r="L140" s="69">
        <v>101.266666666667</v>
      </c>
      <c r="M140" s="70">
        <v>4549.799</v>
      </c>
      <c r="N140" s="70">
        <f t="shared" si="17"/>
        <v>1497.7938308</v>
      </c>
      <c r="O140" s="71" t="s">
        <v>376</v>
      </c>
      <c r="P140" s="73">
        <f t="shared" si="18"/>
        <v>0.0763660302830774</v>
      </c>
      <c r="Q140" s="73">
        <f t="shared" si="19"/>
        <v>-0.141192830716258</v>
      </c>
      <c r="R140" s="73">
        <f t="shared" si="20"/>
        <v>0.00600000000000006</v>
      </c>
      <c r="S140" s="140"/>
      <c r="T140" s="141"/>
      <c r="U140" s="85">
        <v>68</v>
      </c>
      <c r="V140" s="54">
        <v>5878.04</v>
      </c>
      <c r="W140" s="86" t="s">
        <v>350</v>
      </c>
      <c r="X140" s="86">
        <f t="shared" si="21"/>
        <v>0.602941176470588</v>
      </c>
      <c r="Y140" s="86">
        <f t="shared" si="22"/>
        <v>-0.335254608679083</v>
      </c>
      <c r="Z140" s="86">
        <f t="shared" si="23"/>
        <v>0.019</v>
      </c>
    </row>
    <row r="141" ht="12.75" spans="1:26">
      <c r="A141" s="48">
        <v>747</v>
      </c>
      <c r="B141" s="49" t="s">
        <v>353</v>
      </c>
      <c r="C141" s="48" t="s">
        <v>115</v>
      </c>
      <c r="D141" s="120"/>
      <c r="E141" s="50">
        <v>6.12</v>
      </c>
      <c r="F141" s="51" t="s">
        <v>354</v>
      </c>
      <c r="G141" s="51" t="s">
        <v>29</v>
      </c>
      <c r="H141" s="52">
        <v>58</v>
      </c>
      <c r="I141" s="53">
        <v>6970.27</v>
      </c>
      <c r="J141" s="53">
        <f t="shared" si="16"/>
        <v>1428.208323</v>
      </c>
      <c r="K141" s="68" t="s">
        <v>382</v>
      </c>
      <c r="L141" s="69">
        <v>63.9</v>
      </c>
      <c r="M141" s="70">
        <v>8984.565</v>
      </c>
      <c r="N141" s="70">
        <f t="shared" si="17"/>
        <v>1863.398781</v>
      </c>
      <c r="O141" s="71" t="s">
        <v>356</v>
      </c>
      <c r="P141" s="73">
        <f t="shared" si="18"/>
        <v>-0.0923317683881064</v>
      </c>
      <c r="Q141" s="73">
        <f t="shared" si="19"/>
        <v>-0.224195050066419</v>
      </c>
      <c r="R141" s="73">
        <f t="shared" si="20"/>
        <v>-0.0025</v>
      </c>
      <c r="S141" s="140"/>
      <c r="T141" s="141"/>
      <c r="U141" s="85">
        <v>56</v>
      </c>
      <c r="V141" s="54">
        <v>7552.36</v>
      </c>
      <c r="W141" s="86" t="s">
        <v>94</v>
      </c>
      <c r="X141" s="86">
        <f t="shared" si="21"/>
        <v>0.0357142857142857</v>
      </c>
      <c r="Y141" s="86">
        <f t="shared" si="22"/>
        <v>-0.0770739212643464</v>
      </c>
      <c r="Z141" s="86">
        <f t="shared" si="23"/>
        <v>-0.0537</v>
      </c>
    </row>
    <row r="142" ht="12.75" spans="1:26">
      <c r="A142" s="48">
        <v>747</v>
      </c>
      <c r="B142" s="49" t="s">
        <v>353</v>
      </c>
      <c r="C142" s="48" t="s">
        <v>115</v>
      </c>
      <c r="D142" s="120"/>
      <c r="E142" s="50">
        <v>6.19</v>
      </c>
      <c r="F142" s="51" t="s">
        <v>354</v>
      </c>
      <c r="G142" s="51" t="s">
        <v>29</v>
      </c>
      <c r="H142" s="52">
        <v>72</v>
      </c>
      <c r="I142" s="53">
        <v>10167.64</v>
      </c>
      <c r="J142" s="53">
        <f t="shared" si="16"/>
        <v>2281.618416</v>
      </c>
      <c r="K142" s="68" t="s">
        <v>383</v>
      </c>
      <c r="L142" s="69">
        <v>63.9</v>
      </c>
      <c r="M142" s="70">
        <v>8984.565</v>
      </c>
      <c r="N142" s="70">
        <f t="shared" si="17"/>
        <v>1863.398781</v>
      </c>
      <c r="O142" s="71" t="s">
        <v>356</v>
      </c>
      <c r="P142" s="73">
        <f t="shared" si="18"/>
        <v>0.126760563380282</v>
      </c>
      <c r="Q142" s="73">
        <f t="shared" si="19"/>
        <v>0.131678606588076</v>
      </c>
      <c r="R142" s="73">
        <f t="shared" si="20"/>
        <v>0.017</v>
      </c>
      <c r="S142" s="140"/>
      <c r="T142" s="141"/>
      <c r="U142" s="85">
        <v>71</v>
      </c>
      <c r="V142" s="54">
        <v>10773.99</v>
      </c>
      <c r="W142" s="86" t="s">
        <v>345</v>
      </c>
      <c r="X142" s="86">
        <f t="shared" si="21"/>
        <v>0.0140845070422535</v>
      </c>
      <c r="Y142" s="86">
        <f t="shared" si="22"/>
        <v>-0.0562790572480576</v>
      </c>
      <c r="Z142" s="86">
        <f t="shared" si="23"/>
        <v>0.0752</v>
      </c>
    </row>
    <row r="143" ht="12.75" spans="1:26">
      <c r="A143" s="48">
        <v>747</v>
      </c>
      <c r="B143" s="49" t="s">
        <v>353</v>
      </c>
      <c r="C143" s="48" t="s">
        <v>115</v>
      </c>
      <c r="D143" s="120"/>
      <c r="E143" s="50">
        <v>6.26</v>
      </c>
      <c r="F143" s="51" t="s">
        <v>354</v>
      </c>
      <c r="G143" s="51" t="s">
        <v>29</v>
      </c>
      <c r="H143" s="52">
        <v>53</v>
      </c>
      <c r="I143" s="53">
        <v>6082.6</v>
      </c>
      <c r="J143" s="53">
        <f t="shared" si="16"/>
        <v>996.32988</v>
      </c>
      <c r="K143" s="68" t="s">
        <v>384</v>
      </c>
      <c r="L143" s="69">
        <v>63.9</v>
      </c>
      <c r="M143" s="70">
        <v>8984.565</v>
      </c>
      <c r="N143" s="70">
        <f t="shared" si="17"/>
        <v>1863.398781</v>
      </c>
      <c r="O143" s="71" t="s">
        <v>356</v>
      </c>
      <c r="P143" s="73">
        <f t="shared" si="18"/>
        <v>-0.170579029733959</v>
      </c>
      <c r="Q143" s="73">
        <f t="shared" si="19"/>
        <v>-0.322994491107805</v>
      </c>
      <c r="R143" s="73">
        <f t="shared" si="20"/>
        <v>-0.0436</v>
      </c>
      <c r="S143" s="140"/>
      <c r="T143" s="141"/>
      <c r="U143" s="85">
        <v>72</v>
      </c>
      <c r="V143" s="54">
        <v>7409.83</v>
      </c>
      <c r="W143" s="86" t="s">
        <v>327</v>
      </c>
      <c r="X143" s="86">
        <f t="shared" si="21"/>
        <v>-0.263888888888889</v>
      </c>
      <c r="Y143" s="86">
        <f t="shared" si="22"/>
        <v>-0.179117469631557</v>
      </c>
      <c r="Z143" s="86">
        <f t="shared" si="23"/>
        <v>-0.149</v>
      </c>
    </row>
    <row r="144" ht="12.75" spans="1:26">
      <c r="A144" s="48">
        <v>102567</v>
      </c>
      <c r="B144" s="49" t="s">
        <v>385</v>
      </c>
      <c r="C144" s="48" t="s">
        <v>102</v>
      </c>
      <c r="D144" s="120">
        <v>-497.710000000006</v>
      </c>
      <c r="E144" s="50">
        <v>6.5</v>
      </c>
      <c r="F144" s="51" t="s">
        <v>177</v>
      </c>
      <c r="G144" s="51" t="s">
        <v>23</v>
      </c>
      <c r="H144" s="52">
        <v>88</v>
      </c>
      <c r="I144" s="53">
        <v>3796.25</v>
      </c>
      <c r="J144" s="53">
        <f t="shared" si="16"/>
        <v>979.4325</v>
      </c>
      <c r="K144" s="68" t="s">
        <v>386</v>
      </c>
      <c r="L144" s="69">
        <v>43.1666666666667</v>
      </c>
      <c r="M144" s="70">
        <v>3192.579</v>
      </c>
      <c r="N144" s="70">
        <f t="shared" si="17"/>
        <v>855.9304299</v>
      </c>
      <c r="O144" s="71" t="s">
        <v>387</v>
      </c>
      <c r="P144" s="73">
        <f t="shared" si="18"/>
        <v>1.03861003861004</v>
      </c>
      <c r="Q144" s="73">
        <f t="shared" si="19"/>
        <v>0.189085689030718</v>
      </c>
      <c r="R144" s="73">
        <f t="shared" si="20"/>
        <v>-0.0101</v>
      </c>
      <c r="S144" s="140"/>
      <c r="T144" s="141"/>
      <c r="U144" s="85">
        <v>88</v>
      </c>
      <c r="V144" s="54">
        <v>3796.25</v>
      </c>
      <c r="W144" s="86" t="s">
        <v>386</v>
      </c>
      <c r="X144" s="86">
        <f t="shared" si="21"/>
        <v>0</v>
      </c>
      <c r="Y144" s="86">
        <f t="shared" si="22"/>
        <v>0</v>
      </c>
      <c r="Z144" s="86">
        <f t="shared" si="23"/>
        <v>0</v>
      </c>
    </row>
    <row r="145" ht="12.75" spans="1:26">
      <c r="A145" s="48">
        <v>102934</v>
      </c>
      <c r="B145" s="49" t="s">
        <v>388</v>
      </c>
      <c r="C145" s="48" t="s">
        <v>42</v>
      </c>
      <c r="D145" s="120">
        <v>-17045.86</v>
      </c>
      <c r="E145" s="50">
        <v>6.6</v>
      </c>
      <c r="F145" s="51" t="s">
        <v>389</v>
      </c>
      <c r="G145" s="51" t="s">
        <v>29</v>
      </c>
      <c r="H145" s="52">
        <v>128</v>
      </c>
      <c r="I145" s="53">
        <v>6907.56</v>
      </c>
      <c r="J145" s="53">
        <f t="shared" si="16"/>
        <v>2065.36044</v>
      </c>
      <c r="K145" s="68" t="s">
        <v>390</v>
      </c>
      <c r="L145" s="69">
        <v>109.133333333333</v>
      </c>
      <c r="M145" s="70">
        <v>7413.67133333333</v>
      </c>
      <c r="N145" s="70">
        <f t="shared" si="17"/>
        <v>1928.2959138</v>
      </c>
      <c r="O145" s="71" t="s">
        <v>391</v>
      </c>
      <c r="P145" s="73">
        <f t="shared" si="18"/>
        <v>0.172877214416619</v>
      </c>
      <c r="Q145" s="73">
        <f t="shared" si="19"/>
        <v>-0.0682673011221516</v>
      </c>
      <c r="R145" s="73">
        <f t="shared" si="20"/>
        <v>0.0389</v>
      </c>
      <c r="S145" s="140"/>
      <c r="T145" s="141"/>
      <c r="U145" s="85">
        <v>129</v>
      </c>
      <c r="V145" s="54">
        <v>8657.53</v>
      </c>
      <c r="W145" s="86" t="s">
        <v>105</v>
      </c>
      <c r="X145" s="86">
        <f t="shared" si="21"/>
        <v>-0.00775193798449612</v>
      </c>
      <c r="Y145" s="86">
        <f t="shared" si="22"/>
        <v>-0.202132709906867</v>
      </c>
      <c r="Z145" s="86">
        <f t="shared" si="23"/>
        <v>-0.0225</v>
      </c>
    </row>
    <row r="146" ht="12.75" spans="1:26">
      <c r="A146" s="48">
        <v>709</v>
      </c>
      <c r="B146" s="49" t="s">
        <v>271</v>
      </c>
      <c r="C146" s="48" t="s">
        <v>166</v>
      </c>
      <c r="D146" s="120"/>
      <c r="E146" s="50">
        <v>6.9</v>
      </c>
      <c r="F146" s="51" t="s">
        <v>272</v>
      </c>
      <c r="G146" s="51" t="s">
        <v>29</v>
      </c>
      <c r="H146" s="52">
        <v>105</v>
      </c>
      <c r="I146" s="53">
        <v>6787.06</v>
      </c>
      <c r="J146" s="53">
        <f t="shared" si="16"/>
        <v>2354.431114</v>
      </c>
      <c r="K146" s="68" t="s">
        <v>287</v>
      </c>
      <c r="L146" s="69">
        <v>102.2</v>
      </c>
      <c r="M146" s="70">
        <v>7242.645</v>
      </c>
      <c r="N146" s="70">
        <f t="shared" si="17"/>
        <v>2222.7677505</v>
      </c>
      <c r="O146" s="71" t="s">
        <v>273</v>
      </c>
      <c r="P146" s="73">
        <f t="shared" si="18"/>
        <v>0.0273972602739726</v>
      </c>
      <c r="Q146" s="73">
        <f t="shared" si="19"/>
        <v>-0.062903124480076</v>
      </c>
      <c r="R146" s="73">
        <f t="shared" si="20"/>
        <v>0.04</v>
      </c>
      <c r="S146" s="140"/>
      <c r="T146" s="141"/>
      <c r="U146" s="85">
        <v>137</v>
      </c>
      <c r="V146" s="54">
        <v>8752.9</v>
      </c>
      <c r="W146" s="86" t="s">
        <v>274</v>
      </c>
      <c r="X146" s="86">
        <f t="shared" si="21"/>
        <v>-0.233576642335766</v>
      </c>
      <c r="Y146" s="86">
        <f t="shared" si="22"/>
        <v>-0.224592992036925</v>
      </c>
      <c r="Z146" s="86">
        <f t="shared" si="23"/>
        <v>-0.0119</v>
      </c>
    </row>
    <row r="147" ht="12.75" spans="1:26">
      <c r="A147" s="48">
        <v>709</v>
      </c>
      <c r="B147" s="49" t="s">
        <v>271</v>
      </c>
      <c r="C147" s="48" t="s">
        <v>166</v>
      </c>
      <c r="D147" s="120"/>
      <c r="E147" s="50">
        <v>6.25</v>
      </c>
      <c r="F147" s="51" t="s">
        <v>272</v>
      </c>
      <c r="G147" s="51" t="s">
        <v>29</v>
      </c>
      <c r="H147" s="52">
        <v>93</v>
      </c>
      <c r="I147" s="53">
        <v>7248.81</v>
      </c>
      <c r="J147" s="53">
        <f t="shared" si="16"/>
        <v>2371.810632</v>
      </c>
      <c r="K147" s="68" t="s">
        <v>392</v>
      </c>
      <c r="L147" s="69">
        <v>102.2</v>
      </c>
      <c r="M147" s="70">
        <v>7242.645</v>
      </c>
      <c r="N147" s="70">
        <f t="shared" si="17"/>
        <v>2222.7677505</v>
      </c>
      <c r="O147" s="71" t="s">
        <v>273</v>
      </c>
      <c r="P147" s="73">
        <f t="shared" si="18"/>
        <v>-0.0900195694716243</v>
      </c>
      <c r="Q147" s="73">
        <f t="shared" si="19"/>
        <v>0.000851208363795266</v>
      </c>
      <c r="R147" s="73">
        <f t="shared" si="20"/>
        <v>0.0203</v>
      </c>
      <c r="S147" s="140"/>
      <c r="T147" s="141"/>
      <c r="U147" s="85">
        <v>112</v>
      </c>
      <c r="V147" s="54">
        <v>7160.54</v>
      </c>
      <c r="W147" s="86" t="s">
        <v>393</v>
      </c>
      <c r="X147" s="86">
        <f t="shared" si="21"/>
        <v>-0.169642857142857</v>
      </c>
      <c r="Y147" s="86">
        <f t="shared" si="22"/>
        <v>0.0123272825792469</v>
      </c>
      <c r="Z147" s="86">
        <f t="shared" si="23"/>
        <v>0.0367</v>
      </c>
    </row>
    <row r="148" ht="12.75" spans="1:26">
      <c r="A148" s="48">
        <v>709</v>
      </c>
      <c r="B148" s="49" t="s">
        <v>271</v>
      </c>
      <c r="C148" s="48" t="s">
        <v>166</v>
      </c>
      <c r="D148" s="120"/>
      <c r="E148" s="50">
        <v>6.24</v>
      </c>
      <c r="F148" s="51" t="s">
        <v>272</v>
      </c>
      <c r="G148" s="51" t="s">
        <v>29</v>
      </c>
      <c r="H148" s="52">
        <v>75</v>
      </c>
      <c r="I148" s="53">
        <v>3949.27</v>
      </c>
      <c r="J148" s="53">
        <f t="shared" si="16"/>
        <v>1285.487385</v>
      </c>
      <c r="K148" s="68" t="s">
        <v>157</v>
      </c>
      <c r="L148" s="69">
        <v>102.2</v>
      </c>
      <c r="M148" s="70">
        <v>7242.645</v>
      </c>
      <c r="N148" s="70">
        <f t="shared" si="17"/>
        <v>2222.7677505</v>
      </c>
      <c r="O148" s="71" t="s">
        <v>273</v>
      </c>
      <c r="P148" s="73">
        <f t="shared" si="18"/>
        <v>-0.26614481409002</v>
      </c>
      <c r="Q148" s="73">
        <f t="shared" si="19"/>
        <v>-0.454719926214801</v>
      </c>
      <c r="R148" s="73">
        <f t="shared" si="20"/>
        <v>0.0185999999999999</v>
      </c>
      <c r="S148" s="140"/>
      <c r="T148" s="141"/>
      <c r="U148" s="85">
        <v>108</v>
      </c>
      <c r="V148" s="54">
        <v>8784.63</v>
      </c>
      <c r="W148" s="86" t="s">
        <v>394</v>
      </c>
      <c r="X148" s="86">
        <f t="shared" si="21"/>
        <v>-0.305555555555556</v>
      </c>
      <c r="Y148" s="86">
        <f t="shared" si="22"/>
        <v>-0.550434110486156</v>
      </c>
      <c r="Z148" s="86">
        <f t="shared" si="23"/>
        <v>-0.0106000000000001</v>
      </c>
    </row>
    <row r="149" ht="12.75" spans="1:26">
      <c r="A149" s="48">
        <v>709</v>
      </c>
      <c r="B149" s="49" t="s">
        <v>271</v>
      </c>
      <c r="C149" s="48" t="s">
        <v>166</v>
      </c>
      <c r="D149" s="120"/>
      <c r="E149" s="54">
        <v>6.3</v>
      </c>
      <c r="F149" s="51" t="s">
        <v>272</v>
      </c>
      <c r="G149" s="51" t="s">
        <v>29</v>
      </c>
      <c r="H149" s="52">
        <v>115</v>
      </c>
      <c r="I149" s="53">
        <v>5806.45</v>
      </c>
      <c r="J149" s="53">
        <f t="shared" si="16"/>
        <v>1751.22532</v>
      </c>
      <c r="K149" s="68" t="s">
        <v>395</v>
      </c>
      <c r="L149" s="69">
        <v>102.2</v>
      </c>
      <c r="M149" s="70">
        <v>7242.645</v>
      </c>
      <c r="N149" s="70">
        <f t="shared" si="17"/>
        <v>2222.7677505</v>
      </c>
      <c r="O149" s="71" t="s">
        <v>273</v>
      </c>
      <c r="P149" s="73">
        <f t="shared" si="18"/>
        <v>0.125244618395303</v>
      </c>
      <c r="Q149" s="73">
        <f t="shared" si="19"/>
        <v>-0.198297030987989</v>
      </c>
      <c r="R149" s="73">
        <f t="shared" si="20"/>
        <v>-0.00530000000000003</v>
      </c>
      <c r="S149" s="140"/>
      <c r="T149" s="141"/>
      <c r="U149" s="85">
        <v>112</v>
      </c>
      <c r="V149" s="54">
        <v>7160.54</v>
      </c>
      <c r="W149" s="86" t="s">
        <v>393</v>
      </c>
      <c r="X149" s="86">
        <f t="shared" si="21"/>
        <v>0.0267857142857143</v>
      </c>
      <c r="Y149" s="86">
        <f t="shared" si="22"/>
        <v>-0.189104453016113</v>
      </c>
      <c r="Z149" s="86">
        <f t="shared" si="23"/>
        <v>0.0111</v>
      </c>
    </row>
    <row r="150" ht="12.75" spans="1:26">
      <c r="A150" s="48">
        <v>103198</v>
      </c>
      <c r="B150" s="49" t="s">
        <v>396</v>
      </c>
      <c r="C150" s="48" t="s">
        <v>166</v>
      </c>
      <c r="D150" s="120">
        <v>-11234.61</v>
      </c>
      <c r="E150" s="50">
        <v>6.2</v>
      </c>
      <c r="F150" s="51" t="s">
        <v>397</v>
      </c>
      <c r="G150" s="51" t="s">
        <v>29</v>
      </c>
      <c r="H150" s="52">
        <v>126</v>
      </c>
      <c r="I150" s="53">
        <v>5847.04</v>
      </c>
      <c r="J150" s="53">
        <f t="shared" si="16"/>
        <v>1710.2592</v>
      </c>
      <c r="K150" s="68" t="s">
        <v>398</v>
      </c>
      <c r="L150" s="69">
        <v>114.2</v>
      </c>
      <c r="M150" s="70">
        <v>6454.575</v>
      </c>
      <c r="N150" s="70">
        <f t="shared" si="17"/>
        <v>1824.062895</v>
      </c>
      <c r="O150" s="71" t="s">
        <v>223</v>
      </c>
      <c r="P150" s="73">
        <f t="shared" si="18"/>
        <v>0.103327495621716</v>
      </c>
      <c r="Q150" s="73">
        <f t="shared" si="19"/>
        <v>-0.0941247099925247</v>
      </c>
      <c r="R150" s="73">
        <f t="shared" si="20"/>
        <v>0.00989999999999996</v>
      </c>
      <c r="S150" s="140"/>
      <c r="T150" s="141"/>
      <c r="U150" s="85">
        <v>124</v>
      </c>
      <c r="V150" s="54">
        <v>7703.15</v>
      </c>
      <c r="W150" s="86" t="s">
        <v>240</v>
      </c>
      <c r="X150" s="86">
        <f t="shared" si="21"/>
        <v>0.0161290322580645</v>
      </c>
      <c r="Y150" s="86">
        <f t="shared" si="22"/>
        <v>-0.240954674386452</v>
      </c>
      <c r="Z150" s="86">
        <f t="shared" si="23"/>
        <v>-0.0456</v>
      </c>
    </row>
    <row r="151" ht="12.75" spans="1:26">
      <c r="A151" s="48">
        <v>103198</v>
      </c>
      <c r="B151" s="49" t="s">
        <v>396</v>
      </c>
      <c r="C151" s="48" t="s">
        <v>166</v>
      </c>
      <c r="D151" s="120"/>
      <c r="E151" s="50">
        <v>6.9</v>
      </c>
      <c r="F151" s="51" t="s">
        <v>397</v>
      </c>
      <c r="G151" s="51" t="s">
        <v>29</v>
      </c>
      <c r="H151" s="52">
        <v>104</v>
      </c>
      <c r="I151" s="53">
        <v>5840.33</v>
      </c>
      <c r="J151" s="53">
        <f t="shared" si="16"/>
        <v>1566.376506</v>
      </c>
      <c r="K151" s="68" t="s">
        <v>399</v>
      </c>
      <c r="L151" s="69">
        <v>114.2</v>
      </c>
      <c r="M151" s="70">
        <v>6454.575</v>
      </c>
      <c r="N151" s="70">
        <f t="shared" si="17"/>
        <v>1824.062895</v>
      </c>
      <c r="O151" s="71" t="s">
        <v>223</v>
      </c>
      <c r="P151" s="73">
        <f t="shared" si="18"/>
        <v>-0.0893169877408056</v>
      </c>
      <c r="Q151" s="73">
        <f t="shared" si="19"/>
        <v>-0.0951642826987059</v>
      </c>
      <c r="R151" s="73">
        <f t="shared" si="20"/>
        <v>-0.0144</v>
      </c>
      <c r="S151" s="140"/>
      <c r="T151" s="141"/>
      <c r="U151" s="85">
        <v>106</v>
      </c>
      <c r="V151" s="54">
        <v>7882.08</v>
      </c>
      <c r="W151" s="86" t="s">
        <v>400</v>
      </c>
      <c r="X151" s="86">
        <f t="shared" si="21"/>
        <v>-0.0188679245283019</v>
      </c>
      <c r="Y151" s="86">
        <f t="shared" si="22"/>
        <v>-0.259036954712462</v>
      </c>
      <c r="Z151" s="86">
        <f t="shared" si="23"/>
        <v>-0.111</v>
      </c>
    </row>
    <row r="152" ht="12.75" spans="1:26">
      <c r="A152" s="48">
        <v>103198</v>
      </c>
      <c r="B152" s="49" t="s">
        <v>396</v>
      </c>
      <c r="C152" s="48" t="s">
        <v>166</v>
      </c>
      <c r="D152" s="120"/>
      <c r="E152" s="50">
        <v>6.16</v>
      </c>
      <c r="F152" s="51" t="s">
        <v>397</v>
      </c>
      <c r="G152" s="51" t="s">
        <v>29</v>
      </c>
      <c r="H152" s="52">
        <v>108</v>
      </c>
      <c r="I152" s="53">
        <v>5037.9</v>
      </c>
      <c r="J152" s="53">
        <f t="shared" si="16"/>
        <v>725.4576</v>
      </c>
      <c r="K152" s="68" t="s">
        <v>401</v>
      </c>
      <c r="L152" s="69">
        <v>114.2</v>
      </c>
      <c r="M152" s="70">
        <v>6454.575</v>
      </c>
      <c r="N152" s="70">
        <f t="shared" si="17"/>
        <v>1824.062895</v>
      </c>
      <c r="O152" s="71" t="s">
        <v>223</v>
      </c>
      <c r="P152" s="73">
        <f t="shared" si="18"/>
        <v>-0.0542907180385289</v>
      </c>
      <c r="Q152" s="73">
        <f t="shared" si="19"/>
        <v>-0.219483854475314</v>
      </c>
      <c r="R152" s="73">
        <f t="shared" si="20"/>
        <v>-0.1386</v>
      </c>
      <c r="S152" s="140"/>
      <c r="T152" s="141"/>
      <c r="U152" s="85">
        <v>126</v>
      </c>
      <c r="V152" s="54">
        <v>7610.71</v>
      </c>
      <c r="W152" s="86" t="s">
        <v>402</v>
      </c>
      <c r="X152" s="86">
        <f t="shared" si="21"/>
        <v>-0.142857142857143</v>
      </c>
      <c r="Y152" s="86">
        <f t="shared" si="22"/>
        <v>-0.338051246204362</v>
      </c>
      <c r="Z152" s="86">
        <f t="shared" si="23"/>
        <v>-0.1886</v>
      </c>
    </row>
    <row r="153" ht="12.75" spans="1:26">
      <c r="A153" s="48">
        <v>103198</v>
      </c>
      <c r="B153" s="49" t="s">
        <v>396</v>
      </c>
      <c r="C153" s="48" t="s">
        <v>166</v>
      </c>
      <c r="D153" s="120"/>
      <c r="E153" s="50">
        <v>6.25</v>
      </c>
      <c r="F153" s="51" t="s">
        <v>397</v>
      </c>
      <c r="G153" s="51" t="s">
        <v>29</v>
      </c>
      <c r="H153" s="52">
        <v>132</v>
      </c>
      <c r="I153" s="53">
        <v>5624.3</v>
      </c>
      <c r="J153" s="53">
        <f t="shared" si="16"/>
        <v>1268.27965</v>
      </c>
      <c r="K153" s="68" t="s">
        <v>403</v>
      </c>
      <c r="L153" s="69">
        <v>114.2</v>
      </c>
      <c r="M153" s="70">
        <v>6454.575</v>
      </c>
      <c r="N153" s="70">
        <f t="shared" si="17"/>
        <v>1824.062895</v>
      </c>
      <c r="O153" s="71" t="s">
        <v>223</v>
      </c>
      <c r="P153" s="73">
        <f t="shared" si="18"/>
        <v>0.155866900175131</v>
      </c>
      <c r="Q153" s="73">
        <f t="shared" si="19"/>
        <v>-0.128633566113958</v>
      </c>
      <c r="R153" s="73">
        <f t="shared" si="20"/>
        <v>-0.0571</v>
      </c>
      <c r="S153" s="140"/>
      <c r="T153" s="141"/>
      <c r="U153" s="85">
        <v>86</v>
      </c>
      <c r="V153" s="54">
        <v>4679.86</v>
      </c>
      <c r="W153" s="86" t="s">
        <v>404</v>
      </c>
      <c r="X153" s="86">
        <f t="shared" si="21"/>
        <v>0.534883720930233</v>
      </c>
      <c r="Y153" s="86">
        <f t="shared" si="22"/>
        <v>0.201809455838423</v>
      </c>
      <c r="Z153" s="86">
        <f t="shared" si="23"/>
        <v>-0.0515</v>
      </c>
    </row>
    <row r="154" ht="12.75" spans="1:26">
      <c r="A154" s="48">
        <v>103198</v>
      </c>
      <c r="B154" s="49" t="s">
        <v>396</v>
      </c>
      <c r="C154" s="48" t="s">
        <v>166</v>
      </c>
      <c r="D154" s="120"/>
      <c r="E154" s="54">
        <v>6.3</v>
      </c>
      <c r="F154" s="51" t="s">
        <v>397</v>
      </c>
      <c r="G154" s="51" t="s">
        <v>29</v>
      </c>
      <c r="H154" s="52">
        <v>159</v>
      </c>
      <c r="I154" s="53">
        <v>6270.37</v>
      </c>
      <c r="J154" s="53">
        <f t="shared" si="16"/>
        <v>1482.315468</v>
      </c>
      <c r="K154" s="68" t="s">
        <v>405</v>
      </c>
      <c r="L154" s="69">
        <v>114.2</v>
      </c>
      <c r="M154" s="70">
        <v>6454.575</v>
      </c>
      <c r="N154" s="70">
        <f t="shared" si="17"/>
        <v>1824.062895</v>
      </c>
      <c r="O154" s="71" t="s">
        <v>223</v>
      </c>
      <c r="P154" s="73">
        <f t="shared" si="18"/>
        <v>0.392294220665499</v>
      </c>
      <c r="Q154" s="73">
        <f t="shared" si="19"/>
        <v>-0.0285386721821344</v>
      </c>
      <c r="R154" s="73">
        <f t="shared" si="20"/>
        <v>-0.0462</v>
      </c>
      <c r="S154" s="140"/>
      <c r="T154" s="141"/>
      <c r="U154" s="85">
        <v>86</v>
      </c>
      <c r="V154" s="54">
        <v>4679.86</v>
      </c>
      <c r="W154" s="86" t="s">
        <v>404</v>
      </c>
      <c r="X154" s="86">
        <f t="shared" si="21"/>
        <v>0.848837209302326</v>
      </c>
      <c r="Y154" s="86">
        <f t="shared" si="22"/>
        <v>0.339862730936396</v>
      </c>
      <c r="Z154" s="86">
        <f t="shared" si="23"/>
        <v>-0.0406</v>
      </c>
    </row>
    <row r="155" ht="12.75" spans="1:26">
      <c r="A155" s="48">
        <v>107728</v>
      </c>
      <c r="B155" s="49" t="s">
        <v>406</v>
      </c>
      <c r="C155" s="48" t="s">
        <v>208</v>
      </c>
      <c r="D155" s="120">
        <v>-25406.28</v>
      </c>
      <c r="E155" s="50">
        <v>6.3</v>
      </c>
      <c r="F155" s="51" t="s">
        <v>407</v>
      </c>
      <c r="G155" s="51" t="s">
        <v>44</v>
      </c>
      <c r="H155" s="52">
        <v>55</v>
      </c>
      <c r="I155" s="53">
        <v>3002.52</v>
      </c>
      <c r="J155" s="53">
        <f t="shared" si="16"/>
        <v>1004.34294</v>
      </c>
      <c r="K155" s="68" t="s">
        <v>408</v>
      </c>
      <c r="L155" s="69">
        <v>55.4838709677419</v>
      </c>
      <c r="M155" s="70">
        <v>4509.74290322581</v>
      </c>
      <c r="N155" s="70">
        <f t="shared" si="17"/>
        <v>1189.67017787097</v>
      </c>
      <c r="O155" s="71" t="s">
        <v>409</v>
      </c>
      <c r="P155" s="73">
        <f t="shared" si="18"/>
        <v>-0.00872093023255751</v>
      </c>
      <c r="Q155" s="73">
        <f t="shared" si="19"/>
        <v>-0.334214817910728</v>
      </c>
      <c r="R155" s="73">
        <f t="shared" si="20"/>
        <v>0.0707</v>
      </c>
      <c r="S155" s="140"/>
      <c r="T155" s="141"/>
      <c r="U155" s="85">
        <v>63</v>
      </c>
      <c r="V155" s="54">
        <v>4272.46</v>
      </c>
      <c r="W155" s="86" t="s">
        <v>410</v>
      </c>
      <c r="X155" s="86">
        <f t="shared" si="21"/>
        <v>-0.126984126984127</v>
      </c>
      <c r="Y155" s="86">
        <f t="shared" si="22"/>
        <v>-0.29723859322264</v>
      </c>
      <c r="Z155" s="86">
        <f t="shared" si="23"/>
        <v>0.1398</v>
      </c>
    </row>
    <row r="156" ht="12.75" spans="1:26">
      <c r="A156" s="48">
        <v>754</v>
      </c>
      <c r="B156" s="49" t="s">
        <v>368</v>
      </c>
      <c r="C156" s="48" t="s">
        <v>21</v>
      </c>
      <c r="D156" s="120"/>
      <c r="E156" s="50">
        <v>6.14</v>
      </c>
      <c r="F156" s="51" t="s">
        <v>369</v>
      </c>
      <c r="G156" s="51" t="s">
        <v>137</v>
      </c>
      <c r="H156" s="52">
        <v>49</v>
      </c>
      <c r="I156" s="53">
        <v>3919.81</v>
      </c>
      <c r="J156" s="53">
        <f t="shared" si="16"/>
        <v>1074.02794</v>
      </c>
      <c r="K156" s="68" t="s">
        <v>411</v>
      </c>
      <c r="L156" s="69">
        <v>65.6333333333333</v>
      </c>
      <c r="M156" s="70">
        <v>4660.38433333333</v>
      </c>
      <c r="N156" s="70">
        <f t="shared" si="17"/>
        <v>1394.38699253333</v>
      </c>
      <c r="O156" s="71" t="s">
        <v>371</v>
      </c>
      <c r="P156" s="73">
        <f t="shared" si="18"/>
        <v>-0.2534281361097</v>
      </c>
      <c r="Q156" s="73">
        <f t="shared" si="19"/>
        <v>-0.158908424791574</v>
      </c>
      <c r="R156" s="73">
        <f t="shared" si="20"/>
        <v>-0.0252000000000001</v>
      </c>
      <c r="S156" s="140"/>
      <c r="T156" s="141"/>
      <c r="U156" s="85">
        <v>117</v>
      </c>
      <c r="V156" s="54">
        <v>6856.48</v>
      </c>
      <c r="W156" s="86" t="s">
        <v>412</v>
      </c>
      <c r="X156" s="86">
        <f t="shared" si="21"/>
        <v>-0.581196581196581</v>
      </c>
      <c r="Y156" s="86">
        <f t="shared" si="22"/>
        <v>-0.428305777891863</v>
      </c>
      <c r="Z156" s="86">
        <f t="shared" si="23"/>
        <v>-0.0644000000000001</v>
      </c>
    </row>
    <row r="157" ht="12.75" spans="1:26">
      <c r="A157" s="55">
        <v>754</v>
      </c>
      <c r="B157" s="56" t="s">
        <v>368</v>
      </c>
      <c r="C157" s="55" t="s">
        <v>21</v>
      </c>
      <c r="D157" s="145"/>
      <c r="E157" s="57">
        <v>6.21</v>
      </c>
      <c r="F157" s="58" t="s">
        <v>369</v>
      </c>
      <c r="G157" s="58" t="s">
        <v>137</v>
      </c>
      <c r="H157" s="59">
        <v>71</v>
      </c>
      <c r="I157" s="60">
        <v>4505</v>
      </c>
      <c r="J157" s="60">
        <v>1276.97</v>
      </c>
      <c r="K157" s="74">
        <v>0.2834</v>
      </c>
      <c r="L157" s="69">
        <v>65.6333333333333</v>
      </c>
      <c r="M157" s="70">
        <v>4660.38433333333</v>
      </c>
      <c r="N157" s="70">
        <f t="shared" si="17"/>
        <v>1394.38699253333</v>
      </c>
      <c r="O157" s="71" t="s">
        <v>371</v>
      </c>
      <c r="P157" s="72">
        <f t="shared" si="18"/>
        <v>0.0817673946165572</v>
      </c>
      <c r="Q157" s="73">
        <f t="shared" si="19"/>
        <v>-0.0333415276980368</v>
      </c>
      <c r="R157" s="73">
        <f t="shared" si="20"/>
        <v>-0.0158</v>
      </c>
      <c r="S157" s="83">
        <v>0</v>
      </c>
      <c r="T157" s="87" t="s">
        <v>413</v>
      </c>
      <c r="U157" s="85">
        <v>106</v>
      </c>
      <c r="V157" s="54">
        <v>5089.91</v>
      </c>
      <c r="W157" s="86" t="s">
        <v>414</v>
      </c>
      <c r="X157" s="86">
        <f t="shared" si="21"/>
        <v>-0.330188679245283</v>
      </c>
      <c r="Y157" s="86">
        <f t="shared" si="22"/>
        <v>-0.114915587898411</v>
      </c>
      <c r="Z157" s="86">
        <f t="shared" si="23"/>
        <v>-0.1237</v>
      </c>
    </row>
    <row r="158" ht="12.75" spans="1:26">
      <c r="A158" s="48">
        <v>754</v>
      </c>
      <c r="B158" s="49" t="s">
        <v>368</v>
      </c>
      <c r="C158" s="48" t="s">
        <v>21</v>
      </c>
      <c r="D158" s="120"/>
      <c r="E158" s="50">
        <v>6.28</v>
      </c>
      <c r="F158" s="51" t="s">
        <v>369</v>
      </c>
      <c r="G158" s="51" t="s">
        <v>137</v>
      </c>
      <c r="H158" s="52">
        <v>59</v>
      </c>
      <c r="I158" s="53">
        <v>4418.95</v>
      </c>
      <c r="J158" s="53">
        <f t="shared" si="16"/>
        <v>1215.653145</v>
      </c>
      <c r="K158" s="68" t="s">
        <v>305</v>
      </c>
      <c r="L158" s="69">
        <v>65.6333333333333</v>
      </c>
      <c r="M158" s="70">
        <v>4660.38433333333</v>
      </c>
      <c r="N158" s="70">
        <f t="shared" si="17"/>
        <v>1394.38699253333</v>
      </c>
      <c r="O158" s="71" t="s">
        <v>371</v>
      </c>
      <c r="P158" s="73">
        <f t="shared" si="18"/>
        <v>-0.101066531234129</v>
      </c>
      <c r="Q158" s="73">
        <f t="shared" si="19"/>
        <v>-0.0518056701046037</v>
      </c>
      <c r="R158" s="73">
        <f t="shared" si="20"/>
        <v>-0.0241</v>
      </c>
      <c r="S158" s="140"/>
      <c r="T158" s="141"/>
      <c r="U158" s="85">
        <v>110</v>
      </c>
      <c r="V158" s="54">
        <v>7523.01</v>
      </c>
      <c r="W158" s="86" t="s">
        <v>415</v>
      </c>
      <c r="X158" s="86">
        <f t="shared" si="21"/>
        <v>-0.463636363636364</v>
      </c>
      <c r="Y158" s="86">
        <f t="shared" si="22"/>
        <v>-0.412608782920666</v>
      </c>
      <c r="Z158" s="86">
        <f t="shared" si="23"/>
        <v>-0.0557</v>
      </c>
    </row>
    <row r="159" ht="12.75" spans="1:26">
      <c r="A159" s="48">
        <v>102934</v>
      </c>
      <c r="B159" s="49" t="s">
        <v>388</v>
      </c>
      <c r="C159" s="48" t="s">
        <v>42</v>
      </c>
      <c r="D159" s="120"/>
      <c r="E159" s="50">
        <v>6.13</v>
      </c>
      <c r="F159" s="51" t="s">
        <v>389</v>
      </c>
      <c r="G159" s="51" t="s">
        <v>29</v>
      </c>
      <c r="H159" s="52">
        <v>100</v>
      </c>
      <c r="I159" s="53">
        <v>5625.45</v>
      </c>
      <c r="J159" s="53">
        <f t="shared" si="16"/>
        <v>1197.09576</v>
      </c>
      <c r="K159" s="68" t="s">
        <v>416</v>
      </c>
      <c r="L159" s="69">
        <v>109.133333333333</v>
      </c>
      <c r="M159" s="70">
        <v>7413.67133333333</v>
      </c>
      <c r="N159" s="70">
        <f t="shared" si="17"/>
        <v>1928.2959138</v>
      </c>
      <c r="O159" s="71" t="s">
        <v>391</v>
      </c>
      <c r="P159" s="73">
        <f t="shared" si="18"/>
        <v>-0.0836896762370161</v>
      </c>
      <c r="Q159" s="73">
        <f t="shared" si="19"/>
        <v>-0.241205909047132</v>
      </c>
      <c r="R159" s="73">
        <f t="shared" si="20"/>
        <v>-0.0473</v>
      </c>
      <c r="S159" s="140"/>
      <c r="T159" s="141"/>
      <c r="U159" s="85">
        <v>112</v>
      </c>
      <c r="V159" s="54">
        <v>5621.17</v>
      </c>
      <c r="W159" s="86" t="s">
        <v>417</v>
      </c>
      <c r="X159" s="86">
        <f t="shared" si="21"/>
        <v>-0.107142857142857</v>
      </c>
      <c r="Y159" s="86">
        <f t="shared" si="22"/>
        <v>0.000761407322674772</v>
      </c>
      <c r="Z159" s="86">
        <f t="shared" si="23"/>
        <v>-0.1779</v>
      </c>
    </row>
    <row r="160" ht="12.75" spans="1:26">
      <c r="A160" s="48">
        <v>102934</v>
      </c>
      <c r="B160" s="49" t="s">
        <v>388</v>
      </c>
      <c r="C160" s="48" t="s">
        <v>42</v>
      </c>
      <c r="D160" s="120"/>
      <c r="E160" s="54">
        <v>6.24</v>
      </c>
      <c r="F160" s="51" t="s">
        <v>389</v>
      </c>
      <c r="G160" s="51" t="s">
        <v>29</v>
      </c>
      <c r="H160" s="52">
        <v>111</v>
      </c>
      <c r="I160" s="53">
        <v>5547.28</v>
      </c>
      <c r="J160" s="53">
        <f t="shared" si="16"/>
        <v>1539.3702</v>
      </c>
      <c r="K160" s="68" t="s">
        <v>418</v>
      </c>
      <c r="L160" s="69">
        <v>109.133333333333</v>
      </c>
      <c r="M160" s="70">
        <v>7413.67133333333</v>
      </c>
      <c r="N160" s="70">
        <f t="shared" si="17"/>
        <v>1928.2959138</v>
      </c>
      <c r="O160" s="71" t="s">
        <v>391</v>
      </c>
      <c r="P160" s="73">
        <f t="shared" si="18"/>
        <v>0.0171044593769121</v>
      </c>
      <c r="Q160" s="73">
        <f t="shared" si="19"/>
        <v>-0.251749942695958</v>
      </c>
      <c r="R160" s="73">
        <f t="shared" si="20"/>
        <v>0.0174</v>
      </c>
      <c r="S160" s="140"/>
      <c r="T160" s="141"/>
      <c r="U160" s="85">
        <v>88</v>
      </c>
      <c r="V160" s="54">
        <v>6706.51</v>
      </c>
      <c r="W160" s="86" t="s">
        <v>419</v>
      </c>
      <c r="X160" s="86">
        <f t="shared" si="21"/>
        <v>0.261363636363636</v>
      </c>
      <c r="Y160" s="86">
        <f t="shared" si="22"/>
        <v>-0.172851453289416</v>
      </c>
      <c r="Z160" s="86">
        <f t="shared" si="23"/>
        <v>0.0739</v>
      </c>
    </row>
    <row r="161" ht="12.75" spans="1:26">
      <c r="A161" s="48">
        <v>102934</v>
      </c>
      <c r="B161" s="49" t="s">
        <v>388</v>
      </c>
      <c r="C161" s="48" t="s">
        <v>42</v>
      </c>
      <c r="D161" s="120"/>
      <c r="E161" s="50">
        <v>6.27</v>
      </c>
      <c r="F161" s="51" t="s">
        <v>389</v>
      </c>
      <c r="G161" s="51" t="s">
        <v>29</v>
      </c>
      <c r="H161" s="52">
        <v>108</v>
      </c>
      <c r="I161" s="53">
        <v>5964.67</v>
      </c>
      <c r="J161" s="53">
        <f t="shared" si="16"/>
        <v>1961.779963</v>
      </c>
      <c r="K161" s="68" t="s">
        <v>420</v>
      </c>
      <c r="L161" s="69">
        <v>109.133333333333</v>
      </c>
      <c r="M161" s="70">
        <v>7413.67133333333</v>
      </c>
      <c r="N161" s="70">
        <f t="shared" si="17"/>
        <v>1928.2959138</v>
      </c>
      <c r="O161" s="71" t="s">
        <v>391</v>
      </c>
      <c r="P161" s="73">
        <f t="shared" si="18"/>
        <v>-0.0103848503359774</v>
      </c>
      <c r="Q161" s="73">
        <f t="shared" si="19"/>
        <v>-0.195449901699625</v>
      </c>
      <c r="R161" s="73">
        <f t="shared" si="20"/>
        <v>0.0688</v>
      </c>
      <c r="S161" s="140"/>
      <c r="T161" s="141"/>
      <c r="U161" s="85">
        <v>109</v>
      </c>
      <c r="V161" s="54">
        <v>7584.47</v>
      </c>
      <c r="W161" s="86" t="s">
        <v>421</v>
      </c>
      <c r="X161" s="86">
        <f t="shared" si="21"/>
        <v>-0.00917431192660551</v>
      </c>
      <c r="Y161" s="86">
        <f t="shared" si="22"/>
        <v>-0.213567988270769</v>
      </c>
      <c r="Z161" s="86">
        <f t="shared" si="23"/>
        <v>-0.0204</v>
      </c>
    </row>
    <row r="162" ht="12.75" spans="1:26">
      <c r="A162" s="48">
        <v>104428</v>
      </c>
      <c r="B162" s="49" t="s">
        <v>422</v>
      </c>
      <c r="C162" s="48" t="s">
        <v>21</v>
      </c>
      <c r="D162" s="120">
        <v>-22690</v>
      </c>
      <c r="E162" s="50">
        <v>6.6</v>
      </c>
      <c r="F162" s="51" t="s">
        <v>329</v>
      </c>
      <c r="G162" s="51" t="s">
        <v>44</v>
      </c>
      <c r="H162" s="52">
        <v>114</v>
      </c>
      <c r="I162" s="53">
        <v>7477.54</v>
      </c>
      <c r="J162" s="53">
        <f t="shared" si="16"/>
        <v>2546.850124</v>
      </c>
      <c r="K162" s="68" t="s">
        <v>423</v>
      </c>
      <c r="L162" s="69">
        <v>81.2666666666667</v>
      </c>
      <c r="M162" s="70">
        <v>5010.91633333333</v>
      </c>
      <c r="N162" s="70">
        <f t="shared" si="17"/>
        <v>1628.54780833333</v>
      </c>
      <c r="O162" s="71" t="s">
        <v>424</v>
      </c>
      <c r="P162" s="72">
        <f t="shared" si="18"/>
        <v>0.402789171452009</v>
      </c>
      <c r="Q162" s="72">
        <f t="shared" si="19"/>
        <v>0.492250020272408</v>
      </c>
      <c r="R162" s="73">
        <f t="shared" si="20"/>
        <v>0.0156</v>
      </c>
      <c r="S162" s="83">
        <f>(J162-N162)*0.1</f>
        <v>91.830231566667</v>
      </c>
      <c r="T162" s="84"/>
      <c r="U162" s="85">
        <v>76</v>
      </c>
      <c r="V162" s="54">
        <v>4647.28</v>
      </c>
      <c r="W162" s="86" t="s">
        <v>425</v>
      </c>
      <c r="X162" s="86">
        <f t="shared" si="21"/>
        <v>0.5</v>
      </c>
      <c r="Y162" s="86">
        <f t="shared" si="22"/>
        <v>0.609014305141933</v>
      </c>
      <c r="Z162" s="86">
        <f t="shared" si="23"/>
        <v>0.0301</v>
      </c>
    </row>
    <row r="163" ht="12.75" spans="1:26">
      <c r="A163" s="55">
        <v>752</v>
      </c>
      <c r="B163" s="56" t="s">
        <v>426</v>
      </c>
      <c r="C163" s="55" t="s">
        <v>166</v>
      </c>
      <c r="D163" s="145"/>
      <c r="E163" s="57">
        <v>6.11</v>
      </c>
      <c r="F163" s="58" t="s">
        <v>364</v>
      </c>
      <c r="G163" s="58" t="s">
        <v>44</v>
      </c>
      <c r="H163" s="59">
        <v>74</v>
      </c>
      <c r="I163" s="60">
        <v>6670.52</v>
      </c>
      <c r="J163" s="60">
        <v>2212.57</v>
      </c>
      <c r="K163" s="74">
        <v>0.3316</v>
      </c>
      <c r="L163" s="69">
        <v>62.2333333333333</v>
      </c>
      <c r="M163" s="70">
        <v>3460.60866666667</v>
      </c>
      <c r="N163" s="70">
        <f t="shared" si="17"/>
        <v>1056.8698868</v>
      </c>
      <c r="O163" s="71" t="s">
        <v>366</v>
      </c>
      <c r="P163" s="72">
        <f t="shared" si="18"/>
        <v>0.189073379753616</v>
      </c>
      <c r="Q163" s="72">
        <f t="shared" si="19"/>
        <v>0.927556867163828</v>
      </c>
      <c r="R163" s="73">
        <f t="shared" si="20"/>
        <v>0.0262</v>
      </c>
      <c r="S163" s="83">
        <f>(J163-N163)*0.2</f>
        <v>231.14002264</v>
      </c>
      <c r="T163" s="87" t="s">
        <v>427</v>
      </c>
      <c r="U163" s="85">
        <v>66</v>
      </c>
      <c r="V163" s="54">
        <v>2965.02</v>
      </c>
      <c r="W163" s="86" t="s">
        <v>428</v>
      </c>
      <c r="X163" s="86">
        <f t="shared" si="21"/>
        <v>0.121212121212121</v>
      </c>
      <c r="Y163" s="86">
        <f t="shared" si="22"/>
        <v>1.24973861896378</v>
      </c>
      <c r="Z163" s="86">
        <f t="shared" si="23"/>
        <v>-0.0374</v>
      </c>
    </row>
    <row r="164" ht="12.75" spans="1:26">
      <c r="A164" s="48">
        <v>752</v>
      </c>
      <c r="B164" s="49" t="s">
        <v>426</v>
      </c>
      <c r="C164" s="48" t="s">
        <v>166</v>
      </c>
      <c r="D164" s="120"/>
      <c r="E164" s="50">
        <v>6.18</v>
      </c>
      <c r="F164" s="51" t="s">
        <v>364</v>
      </c>
      <c r="G164" s="51" t="s">
        <v>44</v>
      </c>
      <c r="H164" s="52">
        <v>95</v>
      </c>
      <c r="I164" s="53">
        <v>5035.13</v>
      </c>
      <c r="J164" s="53">
        <f t="shared" si="16"/>
        <v>1451.124466</v>
      </c>
      <c r="K164" s="68" t="s">
        <v>429</v>
      </c>
      <c r="L164" s="69">
        <v>62.2333333333333</v>
      </c>
      <c r="M164" s="70">
        <v>3460.60866666667</v>
      </c>
      <c r="N164" s="70">
        <f t="shared" si="17"/>
        <v>1056.8698868</v>
      </c>
      <c r="O164" s="71" t="s">
        <v>366</v>
      </c>
      <c r="P164" s="72">
        <f t="shared" si="18"/>
        <v>0.526513122656669</v>
      </c>
      <c r="Q164" s="72">
        <f t="shared" si="19"/>
        <v>0.45498393057252</v>
      </c>
      <c r="R164" s="73">
        <f t="shared" si="20"/>
        <v>-0.0172</v>
      </c>
      <c r="S164" s="83">
        <v>0</v>
      </c>
      <c r="T164" s="84" t="s">
        <v>56</v>
      </c>
      <c r="U164" s="85">
        <v>64</v>
      </c>
      <c r="V164" s="54">
        <v>5864.86</v>
      </c>
      <c r="W164" s="86" t="s">
        <v>430</v>
      </c>
      <c r="X164" s="86">
        <f t="shared" si="21"/>
        <v>0.484375</v>
      </c>
      <c r="Y164" s="86">
        <f t="shared" si="22"/>
        <v>-0.141474817813213</v>
      </c>
      <c r="Z164" s="86">
        <f t="shared" si="23"/>
        <v>-0.0076</v>
      </c>
    </row>
    <row r="165" ht="12.75" spans="1:26">
      <c r="A165" s="48">
        <v>752</v>
      </c>
      <c r="B165" s="49" t="s">
        <v>426</v>
      </c>
      <c r="C165" s="48" t="s">
        <v>166</v>
      </c>
      <c r="D165" s="120"/>
      <c r="E165" s="50">
        <v>6.25</v>
      </c>
      <c r="F165" s="51" t="s">
        <v>364</v>
      </c>
      <c r="G165" s="51" t="s">
        <v>44</v>
      </c>
      <c r="H165" s="52">
        <v>76</v>
      </c>
      <c r="I165" s="53">
        <v>3703</v>
      </c>
      <c r="J165" s="53">
        <f t="shared" si="16"/>
        <v>1187.1818</v>
      </c>
      <c r="K165" s="68" t="s">
        <v>431</v>
      </c>
      <c r="L165" s="69">
        <v>62.2333333333333</v>
      </c>
      <c r="M165" s="70">
        <v>3460.60866666667</v>
      </c>
      <c r="N165" s="70">
        <f t="shared" si="17"/>
        <v>1056.8698868</v>
      </c>
      <c r="O165" s="71" t="s">
        <v>366</v>
      </c>
      <c r="P165" s="73">
        <f t="shared" si="18"/>
        <v>0.221210498125335</v>
      </c>
      <c r="Q165" s="73">
        <f t="shared" si="19"/>
        <v>0.0700429770254278</v>
      </c>
      <c r="R165" s="73">
        <f t="shared" si="20"/>
        <v>0.0152</v>
      </c>
      <c r="S165" s="140"/>
      <c r="T165" s="141"/>
      <c r="U165" s="85">
        <v>79</v>
      </c>
      <c r="V165" s="54">
        <v>4443.44</v>
      </c>
      <c r="W165" s="86" t="s">
        <v>432</v>
      </c>
      <c r="X165" s="86">
        <f t="shared" si="21"/>
        <v>-0.0379746835443038</v>
      </c>
      <c r="Y165" s="86">
        <f t="shared" si="22"/>
        <v>-0.166636659885134</v>
      </c>
      <c r="Z165" s="86">
        <f t="shared" si="23"/>
        <v>-0.0415</v>
      </c>
    </row>
    <row r="166" ht="12.75" spans="1:26">
      <c r="A166" s="48">
        <v>104429</v>
      </c>
      <c r="B166" s="49" t="s">
        <v>433</v>
      </c>
      <c r="C166" s="48" t="s">
        <v>166</v>
      </c>
      <c r="D166" s="120">
        <v>-16360.77</v>
      </c>
      <c r="E166" s="50">
        <v>6.4</v>
      </c>
      <c r="F166" s="51" t="s">
        <v>325</v>
      </c>
      <c r="G166" s="51" t="s">
        <v>23</v>
      </c>
      <c r="H166" s="52">
        <v>53</v>
      </c>
      <c r="I166" s="53">
        <v>2493.99</v>
      </c>
      <c r="J166" s="53">
        <f t="shared" si="16"/>
        <v>462.136347</v>
      </c>
      <c r="K166" s="68" t="s">
        <v>434</v>
      </c>
      <c r="L166" s="69">
        <v>54.3333333333333</v>
      </c>
      <c r="M166" s="70">
        <v>3100.265</v>
      </c>
      <c r="N166" s="70">
        <f t="shared" si="17"/>
        <v>708.100526</v>
      </c>
      <c r="O166" s="71" t="s">
        <v>435</v>
      </c>
      <c r="P166" s="73">
        <f t="shared" si="18"/>
        <v>-0.0245398773006129</v>
      </c>
      <c r="Q166" s="73">
        <f t="shared" si="19"/>
        <v>-0.195555863772936</v>
      </c>
      <c r="R166" s="73">
        <f t="shared" si="20"/>
        <v>-0.0431</v>
      </c>
      <c r="S166" s="140"/>
      <c r="T166" s="141"/>
      <c r="U166" s="85">
        <v>59</v>
      </c>
      <c r="V166" s="54">
        <v>2364.88</v>
      </c>
      <c r="W166" s="86" t="s">
        <v>436</v>
      </c>
      <c r="X166" s="86">
        <f t="shared" si="21"/>
        <v>-0.101694915254237</v>
      </c>
      <c r="Y166" s="86">
        <f t="shared" si="22"/>
        <v>0.0545947363079732</v>
      </c>
      <c r="Z166" s="86">
        <f t="shared" si="23"/>
        <v>-0.1173</v>
      </c>
    </row>
    <row r="167" ht="24" spans="1:26">
      <c r="A167" s="48">
        <v>104428</v>
      </c>
      <c r="B167" s="49" t="s">
        <v>422</v>
      </c>
      <c r="C167" s="48" t="s">
        <v>21</v>
      </c>
      <c r="D167" s="120"/>
      <c r="E167" s="50">
        <v>6.13</v>
      </c>
      <c r="F167" s="51" t="s">
        <v>329</v>
      </c>
      <c r="G167" s="51" t="s">
        <v>44</v>
      </c>
      <c r="H167" s="52">
        <v>102</v>
      </c>
      <c r="I167" s="53">
        <v>7162.31</v>
      </c>
      <c r="J167" s="53">
        <f t="shared" si="16"/>
        <v>2366.427224</v>
      </c>
      <c r="K167" s="68" t="s">
        <v>313</v>
      </c>
      <c r="L167" s="69">
        <v>81.2666666666667</v>
      </c>
      <c r="M167" s="70">
        <v>5010.91633333333</v>
      </c>
      <c r="N167" s="70">
        <f t="shared" si="17"/>
        <v>1628.54780833333</v>
      </c>
      <c r="O167" s="71" t="s">
        <v>424</v>
      </c>
      <c r="P167" s="72">
        <f t="shared" si="18"/>
        <v>0.255127153404429</v>
      </c>
      <c r="Q167" s="72">
        <f t="shared" si="19"/>
        <v>0.429341366638931</v>
      </c>
      <c r="R167" s="73">
        <f t="shared" si="20"/>
        <v>0.00539999999999996</v>
      </c>
      <c r="S167" s="83">
        <v>0</v>
      </c>
      <c r="T167" s="84" t="s">
        <v>97</v>
      </c>
      <c r="U167" s="85">
        <v>82</v>
      </c>
      <c r="V167" s="54">
        <v>7897.94</v>
      </c>
      <c r="W167" s="86" t="s">
        <v>437</v>
      </c>
      <c r="X167" s="86">
        <f t="shared" si="21"/>
        <v>0.24390243902439</v>
      </c>
      <c r="Y167" s="86">
        <f t="shared" si="22"/>
        <v>-0.0931420091821411</v>
      </c>
      <c r="Z167" s="86">
        <f t="shared" si="23"/>
        <v>0.0365</v>
      </c>
    </row>
    <row r="168" ht="12.75" spans="1:26">
      <c r="A168" s="48">
        <v>104428</v>
      </c>
      <c r="B168" s="49" t="s">
        <v>422</v>
      </c>
      <c r="C168" s="48" t="s">
        <v>21</v>
      </c>
      <c r="D168" s="120"/>
      <c r="E168" s="54">
        <v>6.22</v>
      </c>
      <c r="F168" s="51" t="s">
        <v>329</v>
      </c>
      <c r="G168" s="51" t="s">
        <v>44</v>
      </c>
      <c r="H168" s="52">
        <v>74</v>
      </c>
      <c r="I168" s="53">
        <v>4415.49</v>
      </c>
      <c r="J168" s="53">
        <f t="shared" si="16"/>
        <v>1161.715419</v>
      </c>
      <c r="K168" s="68" t="s">
        <v>438</v>
      </c>
      <c r="L168" s="69">
        <v>81.2666666666667</v>
      </c>
      <c r="M168" s="70">
        <v>5010.91633333333</v>
      </c>
      <c r="N168" s="70">
        <f t="shared" si="17"/>
        <v>1628.54780833333</v>
      </c>
      <c r="O168" s="71" t="s">
        <v>424</v>
      </c>
      <c r="P168" s="73">
        <f t="shared" si="18"/>
        <v>-0.0894175553732571</v>
      </c>
      <c r="Q168" s="73">
        <f t="shared" si="19"/>
        <v>-0.11882583817504</v>
      </c>
      <c r="R168" s="73">
        <f t="shared" si="20"/>
        <v>-0.0619</v>
      </c>
      <c r="S168" s="140"/>
      <c r="T168" s="141"/>
      <c r="U168" s="85">
        <v>57</v>
      </c>
      <c r="V168" s="54">
        <v>3769.43</v>
      </c>
      <c r="W168" s="86" t="s">
        <v>439</v>
      </c>
      <c r="X168" s="86">
        <f t="shared" si="21"/>
        <v>0.298245614035088</v>
      </c>
      <c r="Y168" s="86">
        <f t="shared" si="22"/>
        <v>0.171394614039789</v>
      </c>
      <c r="Z168" s="86">
        <f t="shared" si="23"/>
        <v>-0.0442</v>
      </c>
    </row>
    <row r="169" ht="12.75" spans="1:26">
      <c r="A169" s="48">
        <v>104428</v>
      </c>
      <c r="B169" s="49" t="s">
        <v>422</v>
      </c>
      <c r="C169" s="48" t="s">
        <v>21</v>
      </c>
      <c r="D169" s="120"/>
      <c r="E169" s="50">
        <v>6.27</v>
      </c>
      <c r="F169" s="51" t="s">
        <v>329</v>
      </c>
      <c r="G169" s="51" t="s">
        <v>44</v>
      </c>
      <c r="H169" s="52">
        <v>77</v>
      </c>
      <c r="I169" s="53">
        <v>3824.1</v>
      </c>
      <c r="J169" s="53">
        <f t="shared" si="16"/>
        <v>1474.19055</v>
      </c>
      <c r="K169" s="68" t="s">
        <v>440</v>
      </c>
      <c r="L169" s="69">
        <v>81.2666666666667</v>
      </c>
      <c r="M169" s="70">
        <v>5010.91633333333</v>
      </c>
      <c r="N169" s="70">
        <f t="shared" si="17"/>
        <v>1628.54780833333</v>
      </c>
      <c r="O169" s="71" t="s">
        <v>424</v>
      </c>
      <c r="P169" s="73">
        <f t="shared" si="18"/>
        <v>-0.0525020508613621</v>
      </c>
      <c r="Q169" s="73">
        <f t="shared" si="19"/>
        <v>-0.236846168322241</v>
      </c>
      <c r="R169" s="73">
        <f t="shared" si="20"/>
        <v>0.0604999999999999</v>
      </c>
      <c r="S169" s="140"/>
      <c r="T169" s="141"/>
      <c r="U169" s="85">
        <v>61</v>
      </c>
      <c r="V169" s="54">
        <v>3976.51</v>
      </c>
      <c r="W169" s="86" t="s">
        <v>441</v>
      </c>
      <c r="X169" s="86">
        <f t="shared" si="21"/>
        <v>0.262295081967213</v>
      </c>
      <c r="Y169" s="86">
        <f t="shared" si="22"/>
        <v>-0.0383275787059508</v>
      </c>
      <c r="Z169" s="86">
        <f t="shared" si="23"/>
        <v>0.0283999999999999</v>
      </c>
    </row>
    <row r="170" ht="12.75" spans="1:26">
      <c r="A170" s="48">
        <v>105751</v>
      </c>
      <c r="B170" s="49" t="s">
        <v>442</v>
      </c>
      <c r="C170" s="48" t="s">
        <v>61</v>
      </c>
      <c r="D170" s="120">
        <v>-32976.97</v>
      </c>
      <c r="E170" s="50">
        <v>6.4</v>
      </c>
      <c r="F170" s="51" t="s">
        <v>443</v>
      </c>
      <c r="G170" s="51" t="s">
        <v>137</v>
      </c>
      <c r="H170" s="52">
        <v>99</v>
      </c>
      <c r="I170" s="53">
        <v>5423.32</v>
      </c>
      <c r="J170" s="53">
        <f t="shared" si="16"/>
        <v>1976.257808</v>
      </c>
      <c r="K170" s="68" t="s">
        <v>111</v>
      </c>
      <c r="L170" s="69">
        <v>110.366666666667</v>
      </c>
      <c r="M170" s="70">
        <v>6713.41133333333</v>
      </c>
      <c r="N170" s="70">
        <f t="shared" si="17"/>
        <v>2276.51778313333</v>
      </c>
      <c r="O170" s="71" t="s">
        <v>444</v>
      </c>
      <c r="P170" s="73">
        <f t="shared" si="18"/>
        <v>-0.102990033222594</v>
      </c>
      <c r="Q170" s="73">
        <f t="shared" si="19"/>
        <v>-0.192166287640948</v>
      </c>
      <c r="R170" s="73">
        <f t="shared" si="20"/>
        <v>0.0253</v>
      </c>
      <c r="S170" s="140"/>
      <c r="T170" s="141"/>
      <c r="U170" s="85">
        <v>92</v>
      </c>
      <c r="V170" s="54">
        <v>6716.88</v>
      </c>
      <c r="W170" s="86" t="s">
        <v>445</v>
      </c>
      <c r="X170" s="86">
        <f t="shared" si="21"/>
        <v>0.0760869565217391</v>
      </c>
      <c r="Y170" s="86">
        <f t="shared" si="22"/>
        <v>-0.192583461368969</v>
      </c>
      <c r="Z170" s="86">
        <f t="shared" si="23"/>
        <v>0.0266999999999999</v>
      </c>
    </row>
    <row r="171" ht="12.75" spans="1:26">
      <c r="A171" s="48">
        <v>104429</v>
      </c>
      <c r="B171" s="49" t="s">
        <v>433</v>
      </c>
      <c r="C171" s="48" t="s">
        <v>166</v>
      </c>
      <c r="D171" s="120"/>
      <c r="E171" s="50">
        <v>6.11</v>
      </c>
      <c r="F171" s="51" t="s">
        <v>325</v>
      </c>
      <c r="G171" s="51" t="s">
        <v>23</v>
      </c>
      <c r="H171" s="52">
        <v>44</v>
      </c>
      <c r="I171" s="53">
        <v>4026.32</v>
      </c>
      <c r="J171" s="53">
        <f t="shared" si="16"/>
        <v>610.792744</v>
      </c>
      <c r="K171" s="68" t="s">
        <v>446</v>
      </c>
      <c r="L171" s="69">
        <v>54.3333333333333</v>
      </c>
      <c r="M171" s="70">
        <v>3100.265</v>
      </c>
      <c r="N171" s="70">
        <f t="shared" si="17"/>
        <v>708.100526</v>
      </c>
      <c r="O171" s="71" t="s">
        <v>435</v>
      </c>
      <c r="P171" s="73">
        <f t="shared" si="18"/>
        <v>-0.190184049079754</v>
      </c>
      <c r="Q171" s="73">
        <f t="shared" si="19"/>
        <v>0.29870188516143</v>
      </c>
      <c r="R171" s="73">
        <f t="shared" si="20"/>
        <v>-0.0767</v>
      </c>
      <c r="S171" s="140"/>
      <c r="T171" s="141"/>
      <c r="U171" s="85">
        <v>59</v>
      </c>
      <c r="V171" s="54">
        <v>3109.96</v>
      </c>
      <c r="W171" s="86" t="s">
        <v>447</v>
      </c>
      <c r="X171" s="86">
        <f t="shared" si="21"/>
        <v>-0.254237288135593</v>
      </c>
      <c r="Y171" s="86">
        <f t="shared" si="22"/>
        <v>0.294653307438038</v>
      </c>
      <c r="Z171" s="86">
        <f t="shared" si="23"/>
        <v>-0.1348</v>
      </c>
    </row>
    <row r="172" ht="12.75" spans="1:26">
      <c r="A172" s="48">
        <v>104429</v>
      </c>
      <c r="B172" s="49" t="s">
        <v>433</v>
      </c>
      <c r="C172" s="48" t="s">
        <v>166</v>
      </c>
      <c r="D172" s="120"/>
      <c r="E172" s="50">
        <v>6.18</v>
      </c>
      <c r="F172" s="51" t="s">
        <v>325</v>
      </c>
      <c r="G172" s="51" t="s">
        <v>23</v>
      </c>
      <c r="H172" s="52">
        <v>72</v>
      </c>
      <c r="I172" s="53">
        <v>4186.35</v>
      </c>
      <c r="J172" s="53">
        <f t="shared" si="16"/>
        <v>1211.52969</v>
      </c>
      <c r="K172" s="68" t="s">
        <v>448</v>
      </c>
      <c r="L172" s="69">
        <v>54.3333333333333</v>
      </c>
      <c r="M172" s="70">
        <v>3100.265</v>
      </c>
      <c r="N172" s="70">
        <f t="shared" si="17"/>
        <v>708.100526</v>
      </c>
      <c r="O172" s="71" t="s">
        <v>435</v>
      </c>
      <c r="P172" s="73">
        <f t="shared" si="18"/>
        <v>0.32515337423313</v>
      </c>
      <c r="Q172" s="73">
        <f t="shared" si="19"/>
        <v>0.350320053285768</v>
      </c>
      <c r="R172" s="73">
        <f t="shared" si="20"/>
        <v>0.061</v>
      </c>
      <c r="S172" s="140"/>
      <c r="T172" s="141"/>
      <c r="U172" s="85">
        <v>57</v>
      </c>
      <c r="V172" s="54">
        <v>5343.78</v>
      </c>
      <c r="W172" s="86" t="s">
        <v>449</v>
      </c>
      <c r="X172" s="86">
        <f t="shared" si="21"/>
        <v>0.263157894736842</v>
      </c>
      <c r="Y172" s="86">
        <f t="shared" si="22"/>
        <v>-0.216593871753702</v>
      </c>
      <c r="Z172" s="86">
        <f t="shared" si="23"/>
        <v>-0.0226</v>
      </c>
    </row>
    <row r="173" ht="12.75" spans="1:26">
      <c r="A173" s="48">
        <v>104429</v>
      </c>
      <c r="B173" s="49" t="s">
        <v>433</v>
      </c>
      <c r="C173" s="48" t="s">
        <v>166</v>
      </c>
      <c r="D173" s="120"/>
      <c r="E173" s="50">
        <v>6.25</v>
      </c>
      <c r="F173" s="51" t="s">
        <v>325</v>
      </c>
      <c r="G173" s="51" t="s">
        <v>23</v>
      </c>
      <c r="H173" s="52">
        <v>65</v>
      </c>
      <c r="I173" s="53">
        <v>3685.76</v>
      </c>
      <c r="J173" s="53">
        <f t="shared" si="16"/>
        <v>721.303232</v>
      </c>
      <c r="K173" s="68" t="s">
        <v>450</v>
      </c>
      <c r="L173" s="69">
        <v>54.3333333333333</v>
      </c>
      <c r="M173" s="70">
        <v>3100.265</v>
      </c>
      <c r="N173" s="70">
        <f t="shared" si="17"/>
        <v>708.100526</v>
      </c>
      <c r="O173" s="71" t="s">
        <v>435</v>
      </c>
      <c r="P173" s="73">
        <f t="shared" si="18"/>
        <v>0.196319018404909</v>
      </c>
      <c r="Q173" s="73">
        <f t="shared" si="19"/>
        <v>0.188853210935194</v>
      </c>
      <c r="R173" s="73">
        <f t="shared" si="20"/>
        <v>-0.0327</v>
      </c>
      <c r="S173" s="140"/>
      <c r="T173" s="141"/>
      <c r="U173" s="85">
        <v>45</v>
      </c>
      <c r="V173" s="54">
        <v>2465.33</v>
      </c>
      <c r="W173" s="86" t="s">
        <v>59</v>
      </c>
      <c r="X173" s="86">
        <f t="shared" si="21"/>
        <v>0.444444444444444</v>
      </c>
      <c r="Y173" s="86">
        <f t="shared" si="22"/>
        <v>0.495037175550535</v>
      </c>
      <c r="Z173" s="86">
        <f t="shared" si="23"/>
        <v>-0.0481</v>
      </c>
    </row>
    <row r="174" ht="12.75" spans="1:26">
      <c r="A174" s="48">
        <v>106568</v>
      </c>
      <c r="B174" s="49" t="s">
        <v>451</v>
      </c>
      <c r="C174" s="48" t="s">
        <v>61</v>
      </c>
      <c r="D174" s="120">
        <v>-13702.55</v>
      </c>
      <c r="E174" s="50">
        <v>6.4</v>
      </c>
      <c r="F174" s="51" t="s">
        <v>452</v>
      </c>
      <c r="G174" s="51" t="s">
        <v>23</v>
      </c>
      <c r="H174" s="52">
        <v>34</v>
      </c>
      <c r="I174" s="53">
        <v>1168.31</v>
      </c>
      <c r="J174" s="53">
        <f t="shared" si="16"/>
        <v>246.980734</v>
      </c>
      <c r="K174" s="68" t="s">
        <v>453</v>
      </c>
      <c r="L174" s="69">
        <v>33.9333333333333</v>
      </c>
      <c r="M174" s="70">
        <v>2370.69133333333</v>
      </c>
      <c r="N174" s="70">
        <f t="shared" si="17"/>
        <v>787.069522666666</v>
      </c>
      <c r="O174" s="71" t="s">
        <v>454</v>
      </c>
      <c r="P174" s="73">
        <f t="shared" si="18"/>
        <v>0.00196463654224062</v>
      </c>
      <c r="Q174" s="73">
        <f t="shared" si="19"/>
        <v>-0.507185948852612</v>
      </c>
      <c r="R174" s="73">
        <f t="shared" si="20"/>
        <v>-0.1206</v>
      </c>
      <c r="S174" s="140"/>
      <c r="T174" s="141"/>
      <c r="U174" s="85">
        <v>26</v>
      </c>
      <c r="V174" s="54">
        <v>1664.2</v>
      </c>
      <c r="W174" s="86" t="s">
        <v>455</v>
      </c>
      <c r="X174" s="86">
        <f t="shared" si="21"/>
        <v>0.307692307692308</v>
      </c>
      <c r="Y174" s="86">
        <f t="shared" si="22"/>
        <v>-0.297975003004447</v>
      </c>
      <c r="Z174" s="86">
        <f t="shared" si="23"/>
        <v>-0.1905</v>
      </c>
    </row>
    <row r="175" ht="12.75" spans="1:26">
      <c r="A175" s="48">
        <v>106568</v>
      </c>
      <c r="B175" s="49" t="s">
        <v>451</v>
      </c>
      <c r="C175" s="48" t="s">
        <v>61</v>
      </c>
      <c r="D175" s="120">
        <v>-13701.55</v>
      </c>
      <c r="E175" s="50">
        <v>6.11</v>
      </c>
      <c r="F175" s="51" t="s">
        <v>456</v>
      </c>
      <c r="G175" s="51" t="s">
        <v>23</v>
      </c>
      <c r="H175" s="52">
        <v>68</v>
      </c>
      <c r="I175" s="53">
        <v>4377.68</v>
      </c>
      <c r="J175" s="53">
        <f t="shared" si="16"/>
        <v>1509.424064</v>
      </c>
      <c r="K175" s="68" t="s">
        <v>285</v>
      </c>
      <c r="L175" s="69">
        <v>34.9333333333333</v>
      </c>
      <c r="M175" s="70">
        <v>2371.69133333333</v>
      </c>
      <c r="N175" s="70">
        <f t="shared" si="17"/>
        <v>789.773213999999</v>
      </c>
      <c r="O175" s="71" t="s">
        <v>457</v>
      </c>
      <c r="P175" s="72">
        <f t="shared" si="18"/>
        <v>0.946564885496185</v>
      </c>
      <c r="Q175" s="72">
        <f t="shared" si="19"/>
        <v>0.845805117416912</v>
      </c>
      <c r="R175" s="73">
        <f t="shared" si="20"/>
        <v>0.0118</v>
      </c>
      <c r="S175" s="83">
        <f>(J175-N175)*0.2</f>
        <v>143.93017</v>
      </c>
      <c r="T175" s="84"/>
      <c r="U175" s="85">
        <v>66</v>
      </c>
      <c r="V175" s="54">
        <v>5615.68</v>
      </c>
      <c r="W175" s="86" t="s">
        <v>458</v>
      </c>
      <c r="X175" s="86">
        <f t="shared" si="21"/>
        <v>0.0303030303030303</v>
      </c>
      <c r="Y175" s="86">
        <f t="shared" si="22"/>
        <v>-0.220454156932019</v>
      </c>
      <c r="Z175" s="86">
        <f t="shared" si="23"/>
        <v>0.0315</v>
      </c>
    </row>
    <row r="176" ht="12.75" spans="1:26">
      <c r="A176" s="48">
        <v>106568</v>
      </c>
      <c r="B176" s="49" t="s">
        <v>451</v>
      </c>
      <c r="C176" s="48" t="s">
        <v>61</v>
      </c>
      <c r="D176" s="120">
        <v>-13700.55</v>
      </c>
      <c r="E176" s="50">
        <v>6.18</v>
      </c>
      <c r="F176" s="51" t="s">
        <v>459</v>
      </c>
      <c r="G176" s="51" t="s">
        <v>23</v>
      </c>
      <c r="H176" s="52">
        <v>35</v>
      </c>
      <c r="I176" s="53">
        <v>1759.81</v>
      </c>
      <c r="J176" s="53">
        <f t="shared" si="16"/>
        <v>483.595788</v>
      </c>
      <c r="K176" s="68" t="s">
        <v>460</v>
      </c>
      <c r="L176" s="69">
        <v>35.9333333333333</v>
      </c>
      <c r="M176" s="70">
        <v>2372.69133333333</v>
      </c>
      <c r="N176" s="70">
        <f t="shared" si="17"/>
        <v>792.478905333332</v>
      </c>
      <c r="O176" s="71" t="s">
        <v>219</v>
      </c>
      <c r="P176" s="73">
        <f t="shared" si="18"/>
        <v>-0.0259740259740251</v>
      </c>
      <c r="Q176" s="73">
        <f t="shared" si="19"/>
        <v>-0.258306390183636</v>
      </c>
      <c r="R176" s="73">
        <f t="shared" si="20"/>
        <v>-0.0592</v>
      </c>
      <c r="S176" s="140"/>
      <c r="T176" s="141"/>
      <c r="U176" s="85">
        <v>38</v>
      </c>
      <c r="V176" s="54">
        <v>3129.42</v>
      </c>
      <c r="W176" s="86" t="s">
        <v>461</v>
      </c>
      <c r="X176" s="86">
        <f t="shared" si="21"/>
        <v>-0.0789473684210526</v>
      </c>
      <c r="Y176" s="86">
        <f t="shared" si="22"/>
        <v>-0.437656179100281</v>
      </c>
      <c r="Z176" s="86">
        <f t="shared" si="23"/>
        <v>-0.1282</v>
      </c>
    </row>
    <row r="177" ht="12.75" spans="1:26">
      <c r="A177" s="48">
        <v>106568</v>
      </c>
      <c r="B177" s="49" t="s">
        <v>451</v>
      </c>
      <c r="C177" s="48" t="s">
        <v>61</v>
      </c>
      <c r="D177" s="120">
        <v>-13699.55</v>
      </c>
      <c r="E177" s="50">
        <v>6.25</v>
      </c>
      <c r="F177" s="51" t="s">
        <v>462</v>
      </c>
      <c r="G177" s="51" t="s">
        <v>23</v>
      </c>
      <c r="H177" s="52">
        <v>35</v>
      </c>
      <c r="I177" s="53">
        <v>1961.62</v>
      </c>
      <c r="J177" s="53">
        <f t="shared" si="16"/>
        <v>703.829256</v>
      </c>
      <c r="K177" s="68" t="s">
        <v>274</v>
      </c>
      <c r="L177" s="69">
        <v>36.9333333333333</v>
      </c>
      <c r="M177" s="70">
        <v>2373.69133333333</v>
      </c>
      <c r="N177" s="70">
        <f t="shared" si="17"/>
        <v>795.186596666666</v>
      </c>
      <c r="O177" s="71" t="s">
        <v>194</v>
      </c>
      <c r="P177" s="73">
        <f t="shared" si="18"/>
        <v>-0.0523465703971111</v>
      </c>
      <c r="Q177" s="73">
        <f t="shared" si="19"/>
        <v>-0.173599375599803</v>
      </c>
      <c r="R177" s="73">
        <f t="shared" si="20"/>
        <v>0.0238</v>
      </c>
      <c r="S177" s="140"/>
      <c r="T177" s="141"/>
      <c r="U177" s="85">
        <v>35</v>
      </c>
      <c r="V177" s="54">
        <v>2456.94</v>
      </c>
      <c r="W177" s="86" t="s">
        <v>463</v>
      </c>
      <c r="X177" s="86">
        <f t="shared" si="21"/>
        <v>0</v>
      </c>
      <c r="Y177" s="86">
        <f t="shared" si="22"/>
        <v>-0.20160036468127</v>
      </c>
      <c r="Z177" s="86">
        <f t="shared" si="23"/>
        <v>-0.00589999999999996</v>
      </c>
    </row>
    <row r="178" ht="12.75" spans="1:26">
      <c r="A178" s="48">
        <v>103639</v>
      </c>
      <c r="B178" s="49" t="s">
        <v>464</v>
      </c>
      <c r="C178" s="48" t="s">
        <v>61</v>
      </c>
      <c r="D178" s="120"/>
      <c r="E178" s="50">
        <v>6.14</v>
      </c>
      <c r="F178" s="51" t="s">
        <v>465</v>
      </c>
      <c r="G178" s="51" t="s">
        <v>137</v>
      </c>
      <c r="H178" s="52">
        <v>73</v>
      </c>
      <c r="I178" s="53">
        <v>4473.86</v>
      </c>
      <c r="J178" s="53">
        <f t="shared" si="16"/>
        <v>1404.79204</v>
      </c>
      <c r="K178" s="68" t="s">
        <v>466</v>
      </c>
      <c r="L178" s="69">
        <v>93.9</v>
      </c>
      <c r="M178" s="70">
        <v>6029.084</v>
      </c>
      <c r="N178" s="70">
        <f t="shared" si="17"/>
        <v>1828.0182688</v>
      </c>
      <c r="O178" s="71" t="s">
        <v>467</v>
      </c>
      <c r="P178" s="73">
        <f t="shared" si="18"/>
        <v>-0.222577209797657</v>
      </c>
      <c r="Q178" s="73">
        <f t="shared" si="19"/>
        <v>-0.257953612853959</v>
      </c>
      <c r="R178" s="73">
        <f t="shared" si="20"/>
        <v>0.0108</v>
      </c>
      <c r="S178" s="140"/>
      <c r="T178" s="141"/>
      <c r="U178" s="85">
        <v>84</v>
      </c>
      <c r="V178" s="54">
        <v>6406.5</v>
      </c>
      <c r="W178" s="86" t="s">
        <v>468</v>
      </c>
      <c r="X178" s="86">
        <f t="shared" si="21"/>
        <v>-0.130952380952381</v>
      </c>
      <c r="Y178" s="86">
        <f t="shared" si="22"/>
        <v>-0.301668617810037</v>
      </c>
      <c r="Z178" s="86">
        <f t="shared" si="23"/>
        <v>0.00900000000000001</v>
      </c>
    </row>
    <row r="179" ht="12.75" spans="1:26">
      <c r="A179" s="48">
        <v>103639</v>
      </c>
      <c r="B179" s="49" t="s">
        <v>464</v>
      </c>
      <c r="C179" s="48" t="s">
        <v>61</v>
      </c>
      <c r="D179" s="120"/>
      <c r="E179" s="50">
        <v>6.21</v>
      </c>
      <c r="F179" s="51" t="s">
        <v>465</v>
      </c>
      <c r="G179" s="51" t="s">
        <v>137</v>
      </c>
      <c r="H179" s="52">
        <v>137</v>
      </c>
      <c r="I179" s="53">
        <v>8709.19</v>
      </c>
      <c r="J179" s="53">
        <f t="shared" si="16"/>
        <v>2226.068964</v>
      </c>
      <c r="K179" s="68" t="s">
        <v>304</v>
      </c>
      <c r="L179" s="69">
        <v>93.9</v>
      </c>
      <c r="M179" s="70">
        <v>6029.084</v>
      </c>
      <c r="N179" s="70">
        <f t="shared" si="17"/>
        <v>1828.0182688</v>
      </c>
      <c r="O179" s="71" t="s">
        <v>467</v>
      </c>
      <c r="P179" s="72">
        <f t="shared" si="18"/>
        <v>0.458998935037274</v>
      </c>
      <c r="Q179" s="72">
        <f t="shared" si="19"/>
        <v>0.444529550425902</v>
      </c>
      <c r="R179" s="73">
        <f t="shared" si="20"/>
        <v>-0.0476</v>
      </c>
      <c r="S179" s="83">
        <v>0</v>
      </c>
      <c r="T179" s="84" t="s">
        <v>56</v>
      </c>
      <c r="U179" s="85">
        <v>87</v>
      </c>
      <c r="V179" s="54">
        <v>4983.73</v>
      </c>
      <c r="W179" s="86" t="s">
        <v>322</v>
      </c>
      <c r="X179" s="86">
        <f t="shared" si="21"/>
        <v>0.574712643678161</v>
      </c>
      <c r="Y179" s="86">
        <f t="shared" si="22"/>
        <v>0.747524444542542</v>
      </c>
      <c r="Z179" s="86">
        <f t="shared" si="23"/>
        <v>-0.0102</v>
      </c>
    </row>
    <row r="180" ht="12.75" spans="1:26">
      <c r="A180" s="48">
        <v>103639</v>
      </c>
      <c r="B180" s="49" t="s">
        <v>464</v>
      </c>
      <c r="C180" s="48" t="s">
        <v>61</v>
      </c>
      <c r="D180" s="120"/>
      <c r="E180" s="50">
        <v>6.28</v>
      </c>
      <c r="F180" s="51" t="s">
        <v>465</v>
      </c>
      <c r="G180" s="51" t="s">
        <v>137</v>
      </c>
      <c r="H180" s="52">
        <v>104</v>
      </c>
      <c r="I180" s="53">
        <v>4322.96</v>
      </c>
      <c r="J180" s="53">
        <f t="shared" si="16"/>
        <v>1369.081432</v>
      </c>
      <c r="K180" s="68" t="s">
        <v>258</v>
      </c>
      <c r="L180" s="69">
        <v>93.9</v>
      </c>
      <c r="M180" s="70">
        <v>6029.084</v>
      </c>
      <c r="N180" s="70">
        <f t="shared" si="17"/>
        <v>1828.0182688</v>
      </c>
      <c r="O180" s="71" t="s">
        <v>467</v>
      </c>
      <c r="P180" s="73">
        <f t="shared" si="18"/>
        <v>0.107561235356762</v>
      </c>
      <c r="Q180" s="73">
        <f t="shared" si="19"/>
        <v>-0.282982290510466</v>
      </c>
      <c r="R180" s="73">
        <f t="shared" si="20"/>
        <v>0.0135</v>
      </c>
      <c r="S180" s="140"/>
      <c r="T180" s="141"/>
      <c r="U180" s="85">
        <v>78</v>
      </c>
      <c r="V180" s="54">
        <v>5506.74</v>
      </c>
      <c r="W180" s="86" t="s">
        <v>469</v>
      </c>
      <c r="X180" s="86">
        <f t="shared" si="21"/>
        <v>0.333333333333333</v>
      </c>
      <c r="Y180" s="86">
        <f t="shared" si="22"/>
        <v>-0.214969292176496</v>
      </c>
      <c r="Z180" s="86">
        <f t="shared" si="23"/>
        <v>0.00610000000000005</v>
      </c>
    </row>
    <row r="181" spans="1:26">
      <c r="A181" s="48">
        <v>113025</v>
      </c>
      <c r="B181" s="49" t="s">
        <v>470</v>
      </c>
      <c r="C181" s="48" t="s">
        <v>166</v>
      </c>
      <c r="D181" s="121" t="s">
        <v>155</v>
      </c>
      <c r="E181" s="50">
        <v>6.7</v>
      </c>
      <c r="F181" s="51" t="s">
        <v>471</v>
      </c>
      <c r="G181" s="51" t="s">
        <v>44</v>
      </c>
      <c r="H181" s="52">
        <v>79</v>
      </c>
      <c r="I181" s="53">
        <v>3971.16</v>
      </c>
      <c r="J181" s="53">
        <f t="shared" si="16"/>
        <v>872.860968</v>
      </c>
      <c r="K181" s="68" t="s">
        <v>472</v>
      </c>
      <c r="L181" s="69">
        <v>55.7666666666667</v>
      </c>
      <c r="M181" s="70">
        <v>3299.59066666667</v>
      </c>
      <c r="N181" s="70">
        <f t="shared" si="17"/>
        <v>856.243778000001</v>
      </c>
      <c r="O181" s="71" t="s">
        <v>473</v>
      </c>
      <c r="P181" s="73">
        <f t="shared" si="18"/>
        <v>0.416616855947399</v>
      </c>
      <c r="Q181" s="73">
        <f t="shared" si="19"/>
        <v>0.203531104666315</v>
      </c>
      <c r="R181" s="73">
        <f t="shared" si="20"/>
        <v>-0.0397</v>
      </c>
      <c r="S181" s="140"/>
      <c r="T181" s="141"/>
      <c r="U181" s="85">
        <v>0</v>
      </c>
      <c r="V181" s="54">
        <v>0</v>
      </c>
      <c r="W181" s="86">
        <v>0</v>
      </c>
      <c r="X181" s="86">
        <v>0</v>
      </c>
      <c r="Y181" s="86">
        <v>0</v>
      </c>
      <c r="Z181" s="86">
        <v>0</v>
      </c>
    </row>
    <row r="182" ht="12.75" spans="1:26">
      <c r="A182" s="48">
        <v>717</v>
      </c>
      <c r="B182" s="49" t="s">
        <v>474</v>
      </c>
      <c r="C182" s="48" t="s">
        <v>208</v>
      </c>
      <c r="D182" s="120"/>
      <c r="E182" s="54">
        <v>6.1</v>
      </c>
      <c r="F182" s="51" t="s">
        <v>325</v>
      </c>
      <c r="G182" s="51" t="s">
        <v>44</v>
      </c>
      <c r="H182" s="52">
        <v>50</v>
      </c>
      <c r="I182" s="53">
        <v>2722.79</v>
      </c>
      <c r="J182" s="53">
        <f t="shared" si="16"/>
        <v>962.778544</v>
      </c>
      <c r="K182" s="68" t="s">
        <v>475</v>
      </c>
      <c r="L182" s="69">
        <v>62.4193548387097</v>
      </c>
      <c r="M182" s="70">
        <v>4825.96387096774</v>
      </c>
      <c r="N182" s="70">
        <f t="shared" si="17"/>
        <v>1437.65463716129</v>
      </c>
      <c r="O182" s="71" t="s">
        <v>476</v>
      </c>
      <c r="P182" s="73">
        <f t="shared" si="18"/>
        <v>-0.198966408268734</v>
      </c>
      <c r="Q182" s="73">
        <f t="shared" si="19"/>
        <v>-0.435803898910249</v>
      </c>
      <c r="R182" s="73">
        <f t="shared" si="20"/>
        <v>0.0557</v>
      </c>
      <c r="S182" s="140"/>
      <c r="T182" s="141"/>
      <c r="U182" s="85">
        <v>100</v>
      </c>
      <c r="V182" s="54">
        <v>7633.81</v>
      </c>
      <c r="W182" s="86" t="s">
        <v>477</v>
      </c>
      <c r="X182" s="86">
        <f t="shared" si="21"/>
        <v>-0.5</v>
      </c>
      <c r="Y182" s="86">
        <f t="shared" si="22"/>
        <v>-0.64332489281237</v>
      </c>
      <c r="Z182" s="86">
        <f t="shared" si="23"/>
        <v>0.0301999999999999</v>
      </c>
    </row>
    <row r="183" ht="12.75" spans="1:26">
      <c r="A183" s="48">
        <v>594</v>
      </c>
      <c r="B183" s="49" t="s">
        <v>324</v>
      </c>
      <c r="C183" s="48" t="s">
        <v>208</v>
      </c>
      <c r="D183" s="120"/>
      <c r="E183" s="50">
        <v>6.17</v>
      </c>
      <c r="F183" s="51" t="s">
        <v>325</v>
      </c>
      <c r="G183" s="51" t="s">
        <v>44</v>
      </c>
      <c r="H183" s="52">
        <v>65</v>
      </c>
      <c r="I183" s="53">
        <v>4162.51</v>
      </c>
      <c r="J183" s="53">
        <f t="shared" si="16"/>
        <v>1309.109395</v>
      </c>
      <c r="K183" s="68" t="s">
        <v>328</v>
      </c>
      <c r="L183" s="69">
        <v>66.5483870967742</v>
      </c>
      <c r="M183" s="70">
        <v>4666.71483870968</v>
      </c>
      <c r="N183" s="70">
        <f t="shared" si="17"/>
        <v>1459.74840154839</v>
      </c>
      <c r="O183" s="71" t="s">
        <v>327</v>
      </c>
      <c r="P183" s="73">
        <f t="shared" si="18"/>
        <v>-0.0232670867668446</v>
      </c>
      <c r="Q183" s="73">
        <f t="shared" si="19"/>
        <v>-0.108042778728921</v>
      </c>
      <c r="R183" s="73">
        <f t="shared" si="20"/>
        <v>0.00169999999999998</v>
      </c>
      <c r="S183" s="140"/>
      <c r="T183" s="141"/>
      <c r="U183" s="85">
        <v>51</v>
      </c>
      <c r="V183" s="54">
        <v>3663.05</v>
      </c>
      <c r="W183" s="86" t="s">
        <v>478</v>
      </c>
      <c r="X183" s="86">
        <f t="shared" si="21"/>
        <v>0.274509803921569</v>
      </c>
      <c r="Y183" s="86">
        <f t="shared" si="22"/>
        <v>0.136350855161682</v>
      </c>
      <c r="Z183" s="86">
        <f t="shared" si="23"/>
        <v>-0.0402999999999999</v>
      </c>
    </row>
    <row r="184" spans="1:26">
      <c r="A184" s="48">
        <v>105751</v>
      </c>
      <c r="B184" s="49" t="s">
        <v>442</v>
      </c>
      <c r="C184" s="48" t="s">
        <v>61</v>
      </c>
      <c r="D184" s="121"/>
      <c r="E184" s="50">
        <v>6.24</v>
      </c>
      <c r="F184" s="51" t="s">
        <v>443</v>
      </c>
      <c r="G184" s="51" t="s">
        <v>137</v>
      </c>
      <c r="H184" s="52">
        <v>94</v>
      </c>
      <c r="I184" s="53">
        <v>5931.36</v>
      </c>
      <c r="J184" s="53">
        <f t="shared" si="16"/>
        <v>2141.22096</v>
      </c>
      <c r="K184" s="68" t="s">
        <v>479</v>
      </c>
      <c r="L184" s="69">
        <v>110.366666666667</v>
      </c>
      <c r="M184" s="70">
        <v>6713.41133333333</v>
      </c>
      <c r="N184" s="70">
        <f t="shared" si="17"/>
        <v>2276.51778313333</v>
      </c>
      <c r="O184" s="71" t="s">
        <v>444</v>
      </c>
      <c r="P184" s="73">
        <f t="shared" si="18"/>
        <v>-0.148293566898221</v>
      </c>
      <c r="Q184" s="73">
        <f t="shared" si="19"/>
        <v>-0.116490900751202</v>
      </c>
      <c r="R184" s="73">
        <f t="shared" si="20"/>
        <v>0.0219</v>
      </c>
      <c r="S184" s="140"/>
      <c r="T184" s="141"/>
      <c r="U184" s="85">
        <v>125</v>
      </c>
      <c r="V184" s="54">
        <v>9679.06</v>
      </c>
      <c r="W184" s="86" t="s">
        <v>480</v>
      </c>
      <c r="X184" s="86">
        <f t="shared" si="21"/>
        <v>-0.248</v>
      </c>
      <c r="Y184" s="86">
        <f t="shared" si="22"/>
        <v>-0.387196690587722</v>
      </c>
      <c r="Z184" s="86">
        <f t="shared" si="23"/>
        <v>-0.0699000000000001</v>
      </c>
    </row>
    <row r="185" spans="1:26">
      <c r="A185" s="48">
        <v>113298</v>
      </c>
      <c r="B185" s="49" t="s">
        <v>481</v>
      </c>
      <c r="C185" s="48" t="s">
        <v>42</v>
      </c>
      <c r="D185" s="121" t="s">
        <v>155</v>
      </c>
      <c r="E185" s="50">
        <v>6.6</v>
      </c>
      <c r="F185" s="51" t="s">
        <v>49</v>
      </c>
      <c r="G185" s="51" t="s">
        <v>44</v>
      </c>
      <c r="H185" s="52">
        <v>74</v>
      </c>
      <c r="I185" s="53">
        <v>2589.75</v>
      </c>
      <c r="J185" s="53">
        <f t="shared" si="16"/>
        <v>459.162675</v>
      </c>
      <c r="K185" s="68" t="s">
        <v>482</v>
      </c>
      <c r="L185" s="69">
        <v>57.6666666666667</v>
      </c>
      <c r="M185" s="70">
        <v>3149.48566666667</v>
      </c>
      <c r="N185" s="70">
        <f t="shared" si="17"/>
        <v>987.048807933335</v>
      </c>
      <c r="O185" s="71" t="s">
        <v>483</v>
      </c>
      <c r="P185" s="73">
        <f t="shared" si="18"/>
        <v>0.283236994219652</v>
      </c>
      <c r="Q185" s="73">
        <f t="shared" si="19"/>
        <v>-0.177722881101116</v>
      </c>
      <c r="R185" s="73">
        <f t="shared" si="20"/>
        <v>-0.1361</v>
      </c>
      <c r="S185" s="140"/>
      <c r="T185" s="141"/>
      <c r="U185" s="85">
        <v>0</v>
      </c>
      <c r="V185" s="54">
        <v>0</v>
      </c>
      <c r="W185" s="86">
        <v>0</v>
      </c>
      <c r="X185" s="86">
        <v>0</v>
      </c>
      <c r="Y185" s="86">
        <v>0</v>
      </c>
      <c r="Z185" s="86">
        <v>0</v>
      </c>
    </row>
    <row r="186" spans="1:26">
      <c r="A186" s="48">
        <v>103199</v>
      </c>
      <c r="B186" s="49" t="s">
        <v>484</v>
      </c>
      <c r="C186" s="48" t="s">
        <v>166</v>
      </c>
      <c r="D186" s="121"/>
      <c r="E186" s="50">
        <v>6.9</v>
      </c>
      <c r="F186" s="51" t="s">
        <v>272</v>
      </c>
      <c r="G186" s="51" t="s">
        <v>44</v>
      </c>
      <c r="H186" s="52">
        <v>83</v>
      </c>
      <c r="I186" s="53">
        <v>4865.83</v>
      </c>
      <c r="J186" s="53">
        <f t="shared" si="16"/>
        <v>1454.88317</v>
      </c>
      <c r="K186" s="68" t="s">
        <v>390</v>
      </c>
      <c r="L186" s="69">
        <v>80.8666666666667</v>
      </c>
      <c r="M186" s="70">
        <v>4377.93666666667</v>
      </c>
      <c r="N186" s="70">
        <f t="shared" si="17"/>
        <v>1536.65577</v>
      </c>
      <c r="O186" s="71" t="s">
        <v>485</v>
      </c>
      <c r="P186" s="73">
        <f t="shared" si="18"/>
        <v>0.0263808738664464</v>
      </c>
      <c r="Q186" s="73">
        <f t="shared" si="19"/>
        <v>0.111443670953058</v>
      </c>
      <c r="R186" s="73">
        <f t="shared" si="20"/>
        <v>-0.052</v>
      </c>
      <c r="S186" s="140"/>
      <c r="T186" s="141"/>
      <c r="U186" s="85">
        <v>118</v>
      </c>
      <c r="V186" s="54">
        <v>4646.84</v>
      </c>
      <c r="W186" s="86" t="s">
        <v>486</v>
      </c>
      <c r="X186" s="86">
        <f t="shared" si="21"/>
        <v>-0.296610169491525</v>
      </c>
      <c r="Y186" s="86">
        <f t="shared" si="22"/>
        <v>0.0471266495080527</v>
      </c>
      <c r="Z186" s="86">
        <f t="shared" si="23"/>
        <v>-0.0946</v>
      </c>
    </row>
    <row r="187" spans="1:26">
      <c r="A187" s="48">
        <v>103199</v>
      </c>
      <c r="B187" s="49" t="s">
        <v>484</v>
      </c>
      <c r="C187" s="48" t="s">
        <v>166</v>
      </c>
      <c r="D187" s="121"/>
      <c r="E187" s="50">
        <v>6.16</v>
      </c>
      <c r="F187" s="51" t="s">
        <v>272</v>
      </c>
      <c r="G187" s="51" t="s">
        <v>44</v>
      </c>
      <c r="H187" s="52">
        <v>83</v>
      </c>
      <c r="I187" s="53">
        <v>3635.08</v>
      </c>
      <c r="J187" s="53">
        <f t="shared" si="16"/>
        <v>1231.565104</v>
      </c>
      <c r="K187" s="68" t="s">
        <v>487</v>
      </c>
      <c r="L187" s="69">
        <v>80.8666666666667</v>
      </c>
      <c r="M187" s="70">
        <v>4377.93666666667</v>
      </c>
      <c r="N187" s="70">
        <f t="shared" si="17"/>
        <v>1536.65577</v>
      </c>
      <c r="O187" s="71" t="s">
        <v>485</v>
      </c>
      <c r="P187" s="73">
        <f t="shared" si="18"/>
        <v>0.0263808738664464</v>
      </c>
      <c r="Q187" s="73">
        <f t="shared" si="19"/>
        <v>-0.169681912560027</v>
      </c>
      <c r="R187" s="73">
        <f t="shared" si="20"/>
        <v>-0.0122</v>
      </c>
      <c r="S187" s="140"/>
      <c r="T187" s="141"/>
      <c r="U187" s="85">
        <v>100</v>
      </c>
      <c r="V187" s="54">
        <v>4727.39</v>
      </c>
      <c r="W187" s="86" t="s">
        <v>488</v>
      </c>
      <c r="X187" s="86">
        <f t="shared" si="21"/>
        <v>-0.17</v>
      </c>
      <c r="Y187" s="86">
        <f t="shared" si="22"/>
        <v>-0.231059844861541</v>
      </c>
      <c r="Z187" s="86">
        <f t="shared" si="23"/>
        <v>0.0312</v>
      </c>
    </row>
    <row r="188" spans="1:26">
      <c r="A188" s="48">
        <v>103199</v>
      </c>
      <c r="B188" s="49" t="s">
        <v>484</v>
      </c>
      <c r="C188" s="48" t="s">
        <v>166</v>
      </c>
      <c r="D188" s="121"/>
      <c r="E188" s="54">
        <v>6.3</v>
      </c>
      <c r="F188" s="51" t="s">
        <v>272</v>
      </c>
      <c r="G188" s="51" t="s">
        <v>44</v>
      </c>
      <c r="H188" s="52">
        <v>83</v>
      </c>
      <c r="I188" s="53">
        <v>3045.66</v>
      </c>
      <c r="J188" s="53">
        <f t="shared" si="16"/>
        <v>926.489772</v>
      </c>
      <c r="K188" s="68" t="s">
        <v>489</v>
      </c>
      <c r="L188" s="69">
        <v>80.8666666666667</v>
      </c>
      <c r="M188" s="70">
        <v>4377.93666666667</v>
      </c>
      <c r="N188" s="70">
        <f t="shared" si="17"/>
        <v>1536.65577</v>
      </c>
      <c r="O188" s="71" t="s">
        <v>485</v>
      </c>
      <c r="P188" s="73">
        <f t="shared" si="18"/>
        <v>0.0263808738664464</v>
      </c>
      <c r="Q188" s="73">
        <f t="shared" si="19"/>
        <v>-0.304316112384754</v>
      </c>
      <c r="R188" s="73">
        <f t="shared" si="20"/>
        <v>-0.0468</v>
      </c>
      <c r="S188" s="140"/>
      <c r="T188" s="141"/>
      <c r="U188" s="85">
        <v>121</v>
      </c>
      <c r="V188" s="54">
        <v>6118.21</v>
      </c>
      <c r="W188" s="86" t="s">
        <v>490</v>
      </c>
      <c r="X188" s="86">
        <f t="shared" si="21"/>
        <v>-0.31404958677686</v>
      </c>
      <c r="Y188" s="86">
        <f t="shared" si="22"/>
        <v>-0.502197538168843</v>
      </c>
      <c r="Z188" s="86">
        <f t="shared" si="23"/>
        <v>-0.0948999999999999</v>
      </c>
    </row>
    <row r="189" spans="1:26">
      <c r="A189" s="48">
        <v>113299</v>
      </c>
      <c r="B189" s="49" t="s">
        <v>491</v>
      </c>
      <c r="C189" s="48" t="s">
        <v>115</v>
      </c>
      <c r="D189" s="121" t="s">
        <v>155</v>
      </c>
      <c r="E189" s="50">
        <v>6.2</v>
      </c>
      <c r="F189" s="51" t="s">
        <v>492</v>
      </c>
      <c r="G189" s="51" t="s">
        <v>44</v>
      </c>
      <c r="H189" s="52">
        <v>69</v>
      </c>
      <c r="I189" s="53">
        <v>2396.6</v>
      </c>
      <c r="J189" s="53">
        <f t="shared" si="16"/>
        <v>564.3993</v>
      </c>
      <c r="K189" s="68" t="s">
        <v>493</v>
      </c>
      <c r="L189" s="69">
        <v>63.2333333333333</v>
      </c>
      <c r="M189" s="70">
        <v>2925.786</v>
      </c>
      <c r="N189" s="70">
        <f t="shared" si="17"/>
        <v>861.9365556</v>
      </c>
      <c r="O189" s="71" t="s">
        <v>494</v>
      </c>
      <c r="P189" s="73">
        <f t="shared" si="18"/>
        <v>0.0911966262519774</v>
      </c>
      <c r="Q189" s="73">
        <f t="shared" si="19"/>
        <v>-0.180869687666836</v>
      </c>
      <c r="R189" s="73">
        <f t="shared" si="20"/>
        <v>-0.0591</v>
      </c>
      <c r="S189" s="140"/>
      <c r="T189" s="141"/>
      <c r="U189" s="85">
        <v>0</v>
      </c>
      <c r="V189" s="54">
        <v>0</v>
      </c>
      <c r="W189" s="86">
        <v>0</v>
      </c>
      <c r="X189" s="86">
        <v>0</v>
      </c>
      <c r="Y189" s="86">
        <v>0</v>
      </c>
      <c r="Z189" s="86">
        <v>0</v>
      </c>
    </row>
    <row r="190" spans="1:26">
      <c r="A190" s="48">
        <v>113299</v>
      </c>
      <c r="B190" s="49" t="s">
        <v>491</v>
      </c>
      <c r="C190" s="48" t="s">
        <v>115</v>
      </c>
      <c r="D190" s="121"/>
      <c r="E190" s="50">
        <v>6.9</v>
      </c>
      <c r="F190" s="51" t="s">
        <v>492</v>
      </c>
      <c r="G190" s="51" t="s">
        <v>44</v>
      </c>
      <c r="H190" s="52">
        <v>57</v>
      </c>
      <c r="I190" s="53">
        <v>3611.28</v>
      </c>
      <c r="J190" s="53">
        <f t="shared" si="16"/>
        <v>643.891224</v>
      </c>
      <c r="K190" s="68" t="s">
        <v>495</v>
      </c>
      <c r="L190" s="69">
        <v>63.2333333333333</v>
      </c>
      <c r="M190" s="70">
        <v>2925.786</v>
      </c>
      <c r="N190" s="70">
        <f t="shared" si="17"/>
        <v>861.9365556</v>
      </c>
      <c r="O190" s="71" t="s">
        <v>494</v>
      </c>
      <c r="P190" s="73">
        <f t="shared" si="18"/>
        <v>-0.0985767000527143</v>
      </c>
      <c r="Q190" s="73">
        <f t="shared" si="19"/>
        <v>0.234293964083498</v>
      </c>
      <c r="R190" s="73">
        <f t="shared" si="20"/>
        <v>-0.1163</v>
      </c>
      <c r="S190" s="140"/>
      <c r="T190" s="141"/>
      <c r="U190" s="85">
        <v>0</v>
      </c>
      <c r="V190" s="54">
        <v>0</v>
      </c>
      <c r="W190" s="86">
        <v>0</v>
      </c>
      <c r="X190" s="86">
        <v>0</v>
      </c>
      <c r="Y190" s="86">
        <v>0</v>
      </c>
      <c r="Z190" s="86">
        <v>0</v>
      </c>
    </row>
    <row r="191" spans="1:26">
      <c r="A191" s="48">
        <v>113299</v>
      </c>
      <c r="B191" s="49" t="s">
        <v>491</v>
      </c>
      <c r="C191" s="48" t="s">
        <v>115</v>
      </c>
      <c r="D191" s="121"/>
      <c r="E191" s="50">
        <v>6.16</v>
      </c>
      <c r="F191" s="51" t="s">
        <v>492</v>
      </c>
      <c r="G191" s="51" t="s">
        <v>44</v>
      </c>
      <c r="H191" s="52">
        <v>60</v>
      </c>
      <c r="I191" s="53">
        <v>3704.89</v>
      </c>
      <c r="J191" s="53">
        <f t="shared" si="16"/>
        <v>1021.808662</v>
      </c>
      <c r="K191" s="68" t="s">
        <v>496</v>
      </c>
      <c r="L191" s="69">
        <v>63.2333333333333</v>
      </c>
      <c r="M191" s="70">
        <v>2925.786</v>
      </c>
      <c r="N191" s="70">
        <f t="shared" si="17"/>
        <v>861.9365556</v>
      </c>
      <c r="O191" s="71" t="s">
        <v>494</v>
      </c>
      <c r="P191" s="73">
        <f t="shared" si="18"/>
        <v>-0.0511333684765414</v>
      </c>
      <c r="Q191" s="73">
        <f t="shared" si="19"/>
        <v>0.266288785304188</v>
      </c>
      <c r="R191" s="73">
        <f t="shared" si="20"/>
        <v>-0.0188</v>
      </c>
      <c r="S191" s="140"/>
      <c r="T191" s="141"/>
      <c r="U191" s="85">
        <v>42</v>
      </c>
      <c r="V191" s="54">
        <v>1460.31</v>
      </c>
      <c r="W191" s="86" t="s">
        <v>497</v>
      </c>
      <c r="X191" s="86">
        <f t="shared" si="21"/>
        <v>0.428571428571429</v>
      </c>
      <c r="Y191" s="86">
        <f t="shared" si="22"/>
        <v>1.53705720018352</v>
      </c>
      <c r="Z191" s="86">
        <f t="shared" si="23"/>
        <v>-0.1323</v>
      </c>
    </row>
    <row r="192" spans="1:26">
      <c r="A192" s="48">
        <v>113299</v>
      </c>
      <c r="B192" s="49" t="s">
        <v>491</v>
      </c>
      <c r="C192" s="48" t="s">
        <v>115</v>
      </c>
      <c r="D192" s="121"/>
      <c r="E192" s="50">
        <v>6.23</v>
      </c>
      <c r="F192" s="51" t="s">
        <v>492</v>
      </c>
      <c r="G192" s="51" t="s">
        <v>44</v>
      </c>
      <c r="H192" s="52">
        <v>56</v>
      </c>
      <c r="I192" s="53">
        <v>3106.41</v>
      </c>
      <c r="J192" s="53">
        <f t="shared" si="16"/>
        <v>876.318261</v>
      </c>
      <c r="K192" s="68" t="s">
        <v>498</v>
      </c>
      <c r="L192" s="69">
        <v>63.2333333333333</v>
      </c>
      <c r="M192" s="70">
        <v>2925.786</v>
      </c>
      <c r="N192" s="70">
        <f t="shared" si="17"/>
        <v>861.9365556</v>
      </c>
      <c r="O192" s="71" t="s">
        <v>494</v>
      </c>
      <c r="P192" s="73">
        <f t="shared" si="18"/>
        <v>-0.114391143911439</v>
      </c>
      <c r="Q192" s="73">
        <f t="shared" si="19"/>
        <v>0.0617352055140054</v>
      </c>
      <c r="R192" s="73">
        <f t="shared" si="20"/>
        <v>-0.0125</v>
      </c>
      <c r="S192" s="140"/>
      <c r="T192" s="141"/>
      <c r="U192" s="85">
        <v>26</v>
      </c>
      <c r="V192" s="54">
        <v>1179.13</v>
      </c>
      <c r="W192" s="86" t="s">
        <v>499</v>
      </c>
      <c r="X192" s="86">
        <f t="shared" si="21"/>
        <v>1.15384615384615</v>
      </c>
      <c r="Y192" s="86">
        <f t="shared" si="22"/>
        <v>1.63449322805797</v>
      </c>
      <c r="Z192" s="86">
        <f t="shared" si="23"/>
        <v>0.0109</v>
      </c>
    </row>
    <row r="193" spans="1:26">
      <c r="A193" s="48">
        <v>113299</v>
      </c>
      <c r="B193" s="49" t="s">
        <v>491</v>
      </c>
      <c r="C193" s="48" t="s">
        <v>115</v>
      </c>
      <c r="D193" s="121"/>
      <c r="E193" s="54">
        <v>6.3</v>
      </c>
      <c r="F193" s="51" t="s">
        <v>492</v>
      </c>
      <c r="G193" s="51" t="s">
        <v>44</v>
      </c>
      <c r="H193" s="52">
        <v>64</v>
      </c>
      <c r="I193" s="53">
        <v>3167.5</v>
      </c>
      <c r="J193" s="53">
        <f t="shared" si="16"/>
        <v>820.06575</v>
      </c>
      <c r="K193" s="68" t="s">
        <v>500</v>
      </c>
      <c r="L193" s="69">
        <v>63.2333333333333</v>
      </c>
      <c r="M193" s="70">
        <v>2925.786</v>
      </c>
      <c r="N193" s="70">
        <f t="shared" si="17"/>
        <v>861.9365556</v>
      </c>
      <c r="O193" s="71" t="s">
        <v>494</v>
      </c>
      <c r="P193" s="73">
        <f t="shared" si="18"/>
        <v>0.0121244069583559</v>
      </c>
      <c r="Q193" s="73">
        <f t="shared" si="19"/>
        <v>0.0826150648065169</v>
      </c>
      <c r="R193" s="73">
        <f t="shared" si="20"/>
        <v>-0.0357</v>
      </c>
      <c r="S193" s="140"/>
      <c r="T193" s="141"/>
      <c r="U193" s="85">
        <v>28</v>
      </c>
      <c r="V193" s="54">
        <v>1825.21</v>
      </c>
      <c r="W193" s="86" t="s">
        <v>258</v>
      </c>
      <c r="X193" s="86">
        <f t="shared" si="21"/>
        <v>1.28571428571429</v>
      </c>
      <c r="Y193" s="86">
        <f t="shared" si="22"/>
        <v>0.735416746566149</v>
      </c>
      <c r="Z193" s="86">
        <f t="shared" si="23"/>
        <v>-0.0578</v>
      </c>
    </row>
    <row r="194" spans="1:26">
      <c r="A194" s="48">
        <v>113833</v>
      </c>
      <c r="B194" s="49" t="s">
        <v>501</v>
      </c>
      <c r="C194" s="48" t="s">
        <v>42</v>
      </c>
      <c r="D194" s="121" t="s">
        <v>155</v>
      </c>
      <c r="E194" s="50">
        <v>6.2</v>
      </c>
      <c r="F194" s="51" t="s">
        <v>43</v>
      </c>
      <c r="G194" s="51" t="s">
        <v>23</v>
      </c>
      <c r="H194" s="52">
        <v>70</v>
      </c>
      <c r="I194" s="53">
        <v>2574.69</v>
      </c>
      <c r="J194" s="53">
        <f t="shared" si="16"/>
        <v>820.553703</v>
      </c>
      <c r="K194" s="68" t="s">
        <v>502</v>
      </c>
      <c r="L194" s="69">
        <v>56.4</v>
      </c>
      <c r="M194" s="70">
        <v>2842.31566666667</v>
      </c>
      <c r="N194" s="70">
        <f t="shared" si="17"/>
        <v>908.688318633334</v>
      </c>
      <c r="O194" s="71" t="s">
        <v>503</v>
      </c>
      <c r="P194" s="73">
        <f t="shared" si="18"/>
        <v>0.24113475177305</v>
      </c>
      <c r="Q194" s="73">
        <f t="shared" si="19"/>
        <v>-0.094157615850082</v>
      </c>
      <c r="R194" s="73">
        <f t="shared" si="20"/>
        <v>-0.001</v>
      </c>
      <c r="S194" s="140"/>
      <c r="T194" s="141"/>
      <c r="U194" s="85">
        <v>0</v>
      </c>
      <c r="V194" s="54">
        <v>0</v>
      </c>
      <c r="W194" s="86">
        <v>0</v>
      </c>
      <c r="X194" s="86">
        <v>0</v>
      </c>
      <c r="Y194" s="86">
        <v>0</v>
      </c>
      <c r="Z194" s="86">
        <v>0</v>
      </c>
    </row>
    <row r="195" spans="1:26">
      <c r="A195" s="48">
        <v>113833</v>
      </c>
      <c r="B195" s="49" t="s">
        <v>501</v>
      </c>
      <c r="C195" s="48" t="s">
        <v>42</v>
      </c>
      <c r="D195" s="121"/>
      <c r="E195" s="50">
        <v>6.9</v>
      </c>
      <c r="F195" s="51" t="s">
        <v>43</v>
      </c>
      <c r="G195" s="51" t="s">
        <v>23</v>
      </c>
      <c r="H195" s="52">
        <v>81</v>
      </c>
      <c r="I195" s="53">
        <v>4744.18</v>
      </c>
      <c r="J195" s="53">
        <f t="shared" si="16"/>
        <v>1409.02146</v>
      </c>
      <c r="K195" s="68" t="s">
        <v>504</v>
      </c>
      <c r="L195" s="69">
        <v>56.4</v>
      </c>
      <c r="M195" s="70">
        <v>2842.31566666667</v>
      </c>
      <c r="N195" s="70">
        <f t="shared" si="17"/>
        <v>908.688318633334</v>
      </c>
      <c r="O195" s="71" t="s">
        <v>503</v>
      </c>
      <c r="P195" s="72">
        <f t="shared" si="18"/>
        <v>0.436170212765957</v>
      </c>
      <c r="Q195" s="72">
        <f t="shared" si="19"/>
        <v>0.669124951755884</v>
      </c>
      <c r="R195" s="73">
        <f t="shared" si="20"/>
        <v>-0.0227</v>
      </c>
      <c r="S195" s="83">
        <f>(J195-N195)*0.1</f>
        <v>50.0333141366666</v>
      </c>
      <c r="T195" s="84"/>
      <c r="U195" s="85">
        <v>0</v>
      </c>
      <c r="V195" s="54">
        <v>0</v>
      </c>
      <c r="W195" s="86">
        <v>0</v>
      </c>
      <c r="X195" s="86">
        <v>0</v>
      </c>
      <c r="Y195" s="86">
        <v>0</v>
      </c>
      <c r="Z195" s="86">
        <v>0</v>
      </c>
    </row>
    <row r="196" spans="1:26">
      <c r="A196" s="48">
        <v>113833</v>
      </c>
      <c r="B196" s="49" t="s">
        <v>501</v>
      </c>
      <c r="C196" s="48" t="s">
        <v>42</v>
      </c>
      <c r="D196" s="121"/>
      <c r="E196" s="50">
        <v>6.16</v>
      </c>
      <c r="F196" s="51" t="s">
        <v>43</v>
      </c>
      <c r="G196" s="51" t="s">
        <v>23</v>
      </c>
      <c r="H196" s="52">
        <v>55</v>
      </c>
      <c r="I196" s="53">
        <v>1632.8</v>
      </c>
      <c r="J196" s="53">
        <f t="shared" ref="J196:J259" si="24">I196*K196</f>
        <v>551.55984</v>
      </c>
      <c r="K196" s="68" t="s">
        <v>505</v>
      </c>
      <c r="L196" s="69">
        <v>56.4</v>
      </c>
      <c r="M196" s="70">
        <v>2842.31566666667</v>
      </c>
      <c r="N196" s="70">
        <f t="shared" ref="N196:N259" si="25">M196*O196</f>
        <v>908.688318633334</v>
      </c>
      <c r="O196" s="71" t="s">
        <v>503</v>
      </c>
      <c r="P196" s="73">
        <f t="shared" ref="P196:P259" si="26">(H196-L196)/L196</f>
        <v>-0.024822695035461</v>
      </c>
      <c r="Q196" s="73">
        <f t="shared" ref="Q196:Q259" si="27">(I196-M196)/M196</f>
        <v>-0.425538824153593</v>
      </c>
      <c r="R196" s="73">
        <f t="shared" ref="R196:R259" si="28">(K196-O196)</f>
        <v>0.0181</v>
      </c>
      <c r="S196" s="140"/>
      <c r="T196" s="141"/>
      <c r="U196" s="85">
        <v>0</v>
      </c>
      <c r="V196" s="54">
        <v>0</v>
      </c>
      <c r="W196" s="86">
        <v>0</v>
      </c>
      <c r="X196" s="86">
        <v>0</v>
      </c>
      <c r="Y196" s="86">
        <v>0</v>
      </c>
      <c r="Z196" s="86">
        <v>0</v>
      </c>
    </row>
    <row r="197" spans="1:26">
      <c r="A197" s="48">
        <v>113833</v>
      </c>
      <c r="B197" s="49" t="s">
        <v>501</v>
      </c>
      <c r="C197" s="48" t="s">
        <v>42</v>
      </c>
      <c r="D197" s="121"/>
      <c r="E197" s="50">
        <v>6.25</v>
      </c>
      <c r="F197" s="51" t="s">
        <v>43</v>
      </c>
      <c r="G197" s="51" t="s">
        <v>23</v>
      </c>
      <c r="H197" s="52">
        <v>67</v>
      </c>
      <c r="I197" s="53">
        <v>1798.02</v>
      </c>
      <c r="J197" s="53">
        <f t="shared" si="24"/>
        <v>618.159276</v>
      </c>
      <c r="K197" s="68" t="s">
        <v>506</v>
      </c>
      <c r="L197" s="69">
        <v>56.4</v>
      </c>
      <c r="M197" s="70">
        <v>2842.31566666667</v>
      </c>
      <c r="N197" s="70">
        <f t="shared" si="25"/>
        <v>908.688318633334</v>
      </c>
      <c r="O197" s="71" t="s">
        <v>503</v>
      </c>
      <c r="P197" s="73">
        <f t="shared" si="26"/>
        <v>0.187943262411348</v>
      </c>
      <c r="Q197" s="73">
        <f t="shared" si="27"/>
        <v>-0.367410164505538</v>
      </c>
      <c r="R197" s="73">
        <f t="shared" si="28"/>
        <v>0.0241000000000001</v>
      </c>
      <c r="S197" s="140"/>
      <c r="T197" s="141"/>
      <c r="U197" s="85">
        <v>28</v>
      </c>
      <c r="V197" s="54">
        <v>948.82</v>
      </c>
      <c r="W197" s="86" t="s">
        <v>507</v>
      </c>
      <c r="X197" s="86">
        <f>(H197-U197)/U197</f>
        <v>1.39285714285714</v>
      </c>
      <c r="Y197" s="86">
        <f>(I197-V197)/V197</f>
        <v>0.895006429038174</v>
      </c>
      <c r="Z197" s="86">
        <f>(K197-W197)</f>
        <v>0.0411000000000001</v>
      </c>
    </row>
    <row r="198" spans="1:26">
      <c r="A198" s="48">
        <v>113833</v>
      </c>
      <c r="B198" s="49" t="s">
        <v>501</v>
      </c>
      <c r="C198" s="48" t="s">
        <v>42</v>
      </c>
      <c r="D198" s="121"/>
      <c r="E198" s="54">
        <v>6.3</v>
      </c>
      <c r="F198" s="51" t="s">
        <v>43</v>
      </c>
      <c r="G198" s="51" t="s">
        <v>23</v>
      </c>
      <c r="H198" s="52">
        <v>106</v>
      </c>
      <c r="I198" s="53">
        <v>4773.95</v>
      </c>
      <c r="J198" s="53">
        <f t="shared" si="24"/>
        <v>1187.281365</v>
      </c>
      <c r="K198" s="68" t="s">
        <v>93</v>
      </c>
      <c r="L198" s="69">
        <v>56.4</v>
      </c>
      <c r="M198" s="70">
        <v>2842.31566666667</v>
      </c>
      <c r="N198" s="70">
        <f t="shared" si="25"/>
        <v>908.688318633334</v>
      </c>
      <c r="O198" s="71" t="s">
        <v>503</v>
      </c>
      <c r="P198" s="72">
        <f t="shared" si="26"/>
        <v>0.879432624113475</v>
      </c>
      <c r="Q198" s="72">
        <f t="shared" si="27"/>
        <v>0.679598805997033</v>
      </c>
      <c r="R198" s="73">
        <f t="shared" si="28"/>
        <v>-0.071</v>
      </c>
      <c r="S198" s="83">
        <f>(J198-N198)*0.1</f>
        <v>27.8593046366666</v>
      </c>
      <c r="T198" s="84"/>
      <c r="U198" s="85">
        <v>28</v>
      </c>
      <c r="V198" s="54">
        <v>948.82</v>
      </c>
      <c r="W198" s="86" t="s">
        <v>507</v>
      </c>
      <c r="X198" s="86">
        <f>(H198-U198)/U198</f>
        <v>2.78571428571429</v>
      </c>
      <c r="Y198" s="86">
        <f>(I198-V198)/V198</f>
        <v>4.03146012942392</v>
      </c>
      <c r="Z198" s="86">
        <f>(K198-W198)</f>
        <v>-0.054</v>
      </c>
    </row>
    <row r="199" spans="1:26">
      <c r="A199" s="48">
        <v>114069</v>
      </c>
      <c r="B199" s="49" t="s">
        <v>508</v>
      </c>
      <c r="C199" s="48" t="s">
        <v>61</v>
      </c>
      <c r="D199" s="121" t="s">
        <v>155</v>
      </c>
      <c r="E199" s="50">
        <v>6.2</v>
      </c>
      <c r="F199" s="51" t="s">
        <v>509</v>
      </c>
      <c r="G199" s="51" t="s">
        <v>23</v>
      </c>
      <c r="H199" s="52">
        <v>53</v>
      </c>
      <c r="I199" s="53">
        <v>2187.73</v>
      </c>
      <c r="J199" s="53">
        <f t="shared" si="24"/>
        <v>688.916177</v>
      </c>
      <c r="K199" s="68" t="s">
        <v>510</v>
      </c>
      <c r="L199" s="69">
        <v>38.6333333333333</v>
      </c>
      <c r="M199" s="70">
        <v>1953.428</v>
      </c>
      <c r="N199" s="70">
        <f t="shared" si="25"/>
        <v>694.6389968</v>
      </c>
      <c r="O199" s="71" t="s">
        <v>511</v>
      </c>
      <c r="P199" s="73">
        <f t="shared" si="26"/>
        <v>0.371872303710096</v>
      </c>
      <c r="Q199" s="73">
        <f t="shared" si="27"/>
        <v>0.119944016365077</v>
      </c>
      <c r="R199" s="73">
        <f t="shared" si="28"/>
        <v>-0.0407000000000001</v>
      </c>
      <c r="S199" s="140"/>
      <c r="T199" s="141"/>
      <c r="U199" s="85">
        <v>0</v>
      </c>
      <c r="V199" s="54">
        <v>0</v>
      </c>
      <c r="W199" s="86">
        <v>0</v>
      </c>
      <c r="X199" s="86">
        <v>0</v>
      </c>
      <c r="Y199" s="86">
        <v>0</v>
      </c>
      <c r="Z199" s="86">
        <v>0</v>
      </c>
    </row>
    <row r="200" spans="1:26">
      <c r="A200" s="48">
        <v>377</v>
      </c>
      <c r="B200" s="49" t="s">
        <v>121</v>
      </c>
      <c r="C200" s="48" t="s">
        <v>61</v>
      </c>
      <c r="D200" s="121"/>
      <c r="E200" s="50">
        <v>6.8</v>
      </c>
      <c r="F200" s="51" t="s">
        <v>122</v>
      </c>
      <c r="G200" s="51" t="s">
        <v>29</v>
      </c>
      <c r="H200" s="52">
        <v>113</v>
      </c>
      <c r="I200" s="53">
        <v>6615.77</v>
      </c>
      <c r="J200" s="53">
        <f t="shared" si="24"/>
        <v>2375.06143</v>
      </c>
      <c r="K200" s="68" t="s">
        <v>512</v>
      </c>
      <c r="L200" s="69">
        <v>121</v>
      </c>
      <c r="M200" s="70">
        <v>6661.552</v>
      </c>
      <c r="N200" s="70">
        <f t="shared" si="25"/>
        <v>2270.9230768</v>
      </c>
      <c r="O200" s="71" t="s">
        <v>124</v>
      </c>
      <c r="P200" s="73">
        <f t="shared" si="26"/>
        <v>-0.0661157024793388</v>
      </c>
      <c r="Q200" s="73">
        <f t="shared" si="27"/>
        <v>-0.00687257263772755</v>
      </c>
      <c r="R200" s="73">
        <f t="shared" si="28"/>
        <v>0.0180999999999999</v>
      </c>
      <c r="S200" s="140"/>
      <c r="T200" s="141"/>
      <c r="U200" s="85">
        <v>155</v>
      </c>
      <c r="V200" s="54">
        <v>7339.87</v>
      </c>
      <c r="W200" s="86" t="s">
        <v>513</v>
      </c>
      <c r="X200" s="86">
        <f>(H200-U200)/U200</f>
        <v>-0.270967741935484</v>
      </c>
      <c r="Y200" s="86">
        <f>(I200-V200)/V200</f>
        <v>-0.0986529734177853</v>
      </c>
      <c r="Z200" s="86">
        <f>(K200-W200)</f>
        <v>0.0174</v>
      </c>
    </row>
    <row r="201" spans="1:26">
      <c r="A201" s="48">
        <v>377</v>
      </c>
      <c r="B201" s="49" t="s">
        <v>121</v>
      </c>
      <c r="C201" s="48" t="s">
        <v>61</v>
      </c>
      <c r="D201" s="121"/>
      <c r="E201" s="50">
        <v>6.15</v>
      </c>
      <c r="F201" s="51" t="s">
        <v>122</v>
      </c>
      <c r="G201" s="51" t="s">
        <v>29</v>
      </c>
      <c r="H201" s="52">
        <v>131</v>
      </c>
      <c r="I201" s="53">
        <v>5318.95</v>
      </c>
      <c r="J201" s="53">
        <f t="shared" si="24"/>
        <v>1927.58748</v>
      </c>
      <c r="K201" s="68" t="s">
        <v>514</v>
      </c>
      <c r="L201" s="69">
        <v>121</v>
      </c>
      <c r="M201" s="70">
        <v>6661.552</v>
      </c>
      <c r="N201" s="70">
        <f t="shared" si="25"/>
        <v>2270.9230768</v>
      </c>
      <c r="O201" s="71" t="s">
        <v>124</v>
      </c>
      <c r="P201" s="73">
        <f t="shared" si="26"/>
        <v>0.0826446280991736</v>
      </c>
      <c r="Q201" s="73">
        <f t="shared" si="27"/>
        <v>-0.201544925266665</v>
      </c>
      <c r="R201" s="73">
        <f t="shared" si="28"/>
        <v>0.0215</v>
      </c>
      <c r="S201" s="140"/>
      <c r="T201" s="141"/>
      <c r="U201" s="85">
        <v>141</v>
      </c>
      <c r="V201" s="54">
        <v>8874</v>
      </c>
      <c r="W201" s="86" t="s">
        <v>336</v>
      </c>
      <c r="X201" s="86">
        <f>(H201-U201)/U201</f>
        <v>-0.0709219858156028</v>
      </c>
      <c r="Y201" s="86">
        <f>(I201-V201)/V201</f>
        <v>-0.40061415370746</v>
      </c>
      <c r="Z201" s="86">
        <f>(K201-W201)</f>
        <v>0.0163</v>
      </c>
    </row>
    <row r="202" spans="1:26">
      <c r="A202" s="48">
        <v>377</v>
      </c>
      <c r="B202" s="49" t="s">
        <v>121</v>
      </c>
      <c r="C202" s="48" t="s">
        <v>61</v>
      </c>
      <c r="D202" s="121"/>
      <c r="E202" s="50">
        <v>6.22</v>
      </c>
      <c r="F202" s="51" t="s">
        <v>122</v>
      </c>
      <c r="G202" s="51" t="s">
        <v>29</v>
      </c>
      <c r="H202" s="52">
        <v>135</v>
      </c>
      <c r="I202" s="53">
        <v>5693</v>
      </c>
      <c r="J202" s="53">
        <f t="shared" si="24"/>
        <v>1933.9121</v>
      </c>
      <c r="K202" s="68" t="s">
        <v>515</v>
      </c>
      <c r="L202" s="69">
        <v>121</v>
      </c>
      <c r="M202" s="70">
        <v>6661.552</v>
      </c>
      <c r="N202" s="70">
        <f t="shared" si="25"/>
        <v>2270.9230768</v>
      </c>
      <c r="O202" s="71" t="s">
        <v>124</v>
      </c>
      <c r="P202" s="73">
        <f t="shared" si="26"/>
        <v>0.115702479338843</v>
      </c>
      <c r="Q202" s="73">
        <f t="shared" si="27"/>
        <v>-0.145394346542668</v>
      </c>
      <c r="R202" s="73">
        <f t="shared" si="28"/>
        <v>-0.00120000000000003</v>
      </c>
      <c r="S202" s="140"/>
      <c r="T202" s="141"/>
      <c r="U202" s="85">
        <v>113</v>
      </c>
      <c r="V202" s="54">
        <v>6053.15</v>
      </c>
      <c r="W202" s="86" t="s">
        <v>516</v>
      </c>
      <c r="X202" s="86">
        <f>(H202-U202)/U202</f>
        <v>0.194690265486726</v>
      </c>
      <c r="Y202" s="86">
        <f>(I202-V202)/V202</f>
        <v>-0.0594979473497269</v>
      </c>
      <c r="Z202" s="86">
        <f>(K202-W202)</f>
        <v>0.022</v>
      </c>
    </row>
    <row r="203" spans="1:26">
      <c r="A203" s="48">
        <v>377</v>
      </c>
      <c r="B203" s="49" t="s">
        <v>121</v>
      </c>
      <c r="C203" s="48" t="s">
        <v>61</v>
      </c>
      <c r="D203" s="121"/>
      <c r="E203" s="50">
        <v>6.29</v>
      </c>
      <c r="F203" s="51" t="s">
        <v>122</v>
      </c>
      <c r="G203" s="51" t="s">
        <v>29</v>
      </c>
      <c r="H203" s="52">
        <v>115</v>
      </c>
      <c r="I203" s="53">
        <v>5874.2</v>
      </c>
      <c r="J203" s="53">
        <f t="shared" si="24"/>
        <v>1922.62566</v>
      </c>
      <c r="K203" s="68" t="s">
        <v>517</v>
      </c>
      <c r="L203" s="69">
        <v>121</v>
      </c>
      <c r="M203" s="70">
        <v>6661.552</v>
      </c>
      <c r="N203" s="70">
        <f t="shared" si="25"/>
        <v>2270.9230768</v>
      </c>
      <c r="O203" s="71" t="s">
        <v>124</v>
      </c>
      <c r="P203" s="73">
        <f t="shared" si="26"/>
        <v>-0.0495867768595041</v>
      </c>
      <c r="Q203" s="73">
        <f t="shared" si="27"/>
        <v>-0.118193478036349</v>
      </c>
      <c r="R203" s="73">
        <f t="shared" si="28"/>
        <v>-0.0136000000000001</v>
      </c>
      <c r="S203" s="140"/>
      <c r="T203" s="141"/>
      <c r="U203" s="85">
        <v>92</v>
      </c>
      <c r="V203" s="54">
        <v>5721.6</v>
      </c>
      <c r="W203" s="86" t="s">
        <v>518</v>
      </c>
      <c r="X203" s="86">
        <f>(H203-U203)/U203</f>
        <v>0.25</v>
      </c>
      <c r="Y203" s="86">
        <f>(I203-V203)/V203</f>
        <v>0.0266708612975391</v>
      </c>
      <c r="Z203" s="86">
        <f>(K203-W203)</f>
        <v>-0.0189</v>
      </c>
    </row>
    <row r="204" spans="1:26">
      <c r="A204" s="48">
        <v>114286</v>
      </c>
      <c r="B204" s="49" t="s">
        <v>519</v>
      </c>
      <c r="C204" s="48" t="s">
        <v>42</v>
      </c>
      <c r="D204" s="121" t="s">
        <v>155</v>
      </c>
      <c r="E204" s="50">
        <v>6.1</v>
      </c>
      <c r="F204" s="51" t="s">
        <v>43</v>
      </c>
      <c r="G204" s="51" t="s">
        <v>44</v>
      </c>
      <c r="H204" s="52">
        <v>66</v>
      </c>
      <c r="I204" s="53">
        <v>4338.84</v>
      </c>
      <c r="J204" s="53">
        <f t="shared" si="24"/>
        <v>1212.70578</v>
      </c>
      <c r="K204" s="68" t="s">
        <v>331</v>
      </c>
      <c r="L204" s="69">
        <v>66.6</v>
      </c>
      <c r="M204" s="70">
        <v>3904.30433333333</v>
      </c>
      <c r="N204" s="70">
        <f t="shared" si="25"/>
        <v>1054.94303086667</v>
      </c>
      <c r="O204" s="71" t="s">
        <v>520</v>
      </c>
      <c r="P204" s="73">
        <f t="shared" si="26"/>
        <v>-0.00900900900900892</v>
      </c>
      <c r="Q204" s="73">
        <f t="shared" si="27"/>
        <v>0.111296566447647</v>
      </c>
      <c r="R204" s="73">
        <f t="shared" si="28"/>
        <v>0.00929999999999997</v>
      </c>
      <c r="S204" s="140"/>
      <c r="T204" s="141"/>
      <c r="U204" s="85">
        <v>0</v>
      </c>
      <c r="V204" s="54">
        <v>0</v>
      </c>
      <c r="W204" s="86">
        <v>0</v>
      </c>
      <c r="X204" s="86">
        <v>0</v>
      </c>
      <c r="Y204" s="86">
        <v>0</v>
      </c>
      <c r="Z204" s="86">
        <v>0</v>
      </c>
    </row>
    <row r="205" spans="1:26">
      <c r="A205" s="48">
        <v>102567</v>
      </c>
      <c r="B205" s="49" t="s">
        <v>385</v>
      </c>
      <c r="C205" s="48" t="s">
        <v>102</v>
      </c>
      <c r="D205" s="121"/>
      <c r="E205" s="50">
        <v>6.12</v>
      </c>
      <c r="F205" s="51" t="s">
        <v>177</v>
      </c>
      <c r="G205" s="51" t="s">
        <v>23</v>
      </c>
      <c r="H205" s="52">
        <v>47</v>
      </c>
      <c r="I205" s="53">
        <v>3185.64</v>
      </c>
      <c r="J205" s="53">
        <f t="shared" si="24"/>
        <v>819.983736</v>
      </c>
      <c r="K205" s="68" t="s">
        <v>521</v>
      </c>
      <c r="L205" s="69">
        <v>43.1666666666667</v>
      </c>
      <c r="M205" s="70">
        <v>3192.579</v>
      </c>
      <c r="N205" s="70">
        <f t="shared" si="25"/>
        <v>855.9304299</v>
      </c>
      <c r="O205" s="71" t="s">
        <v>387</v>
      </c>
      <c r="P205" s="73">
        <f t="shared" si="26"/>
        <v>0.088803088803088</v>
      </c>
      <c r="Q205" s="73">
        <f t="shared" si="27"/>
        <v>-0.00217347793116484</v>
      </c>
      <c r="R205" s="73">
        <f t="shared" si="28"/>
        <v>-0.0107</v>
      </c>
      <c r="S205" s="140"/>
      <c r="T205" s="141"/>
      <c r="U205" s="85">
        <v>29</v>
      </c>
      <c r="V205" s="54">
        <v>1269</v>
      </c>
      <c r="W205" s="86" t="s">
        <v>522</v>
      </c>
      <c r="X205" s="86">
        <f>(H205-U205)/U205</f>
        <v>0.620689655172414</v>
      </c>
      <c r="Y205" s="86">
        <f>(I205-V205)/V205</f>
        <v>1.51035460992908</v>
      </c>
      <c r="Z205" s="86">
        <f>(K205-W205)</f>
        <v>-0.0569000000000001</v>
      </c>
    </row>
    <row r="206" spans="1:26">
      <c r="A206" s="48">
        <v>102567</v>
      </c>
      <c r="B206" s="49" t="s">
        <v>385</v>
      </c>
      <c r="C206" s="48" t="s">
        <v>102</v>
      </c>
      <c r="D206" s="121"/>
      <c r="E206" s="50">
        <v>6.19</v>
      </c>
      <c r="F206" s="51" t="s">
        <v>177</v>
      </c>
      <c r="G206" s="51" t="s">
        <v>23</v>
      </c>
      <c r="H206" s="52">
        <v>30</v>
      </c>
      <c r="I206" s="53">
        <v>1952.86</v>
      </c>
      <c r="J206" s="53">
        <f t="shared" si="24"/>
        <v>422.403618</v>
      </c>
      <c r="K206" s="68" t="s">
        <v>523</v>
      </c>
      <c r="L206" s="69">
        <v>43.1666666666667</v>
      </c>
      <c r="M206" s="70">
        <v>3192.579</v>
      </c>
      <c r="N206" s="70">
        <f t="shared" si="25"/>
        <v>855.9304299</v>
      </c>
      <c r="O206" s="71" t="s">
        <v>387</v>
      </c>
      <c r="P206" s="73">
        <f t="shared" si="26"/>
        <v>-0.305019305019306</v>
      </c>
      <c r="Q206" s="73">
        <f t="shared" si="27"/>
        <v>-0.38831270894158</v>
      </c>
      <c r="R206" s="73">
        <f t="shared" si="28"/>
        <v>-0.0518</v>
      </c>
      <c r="S206" s="140"/>
      <c r="T206" s="141"/>
      <c r="U206" s="85">
        <v>25</v>
      </c>
      <c r="V206" s="54">
        <v>1331.64</v>
      </c>
      <c r="W206" s="86" t="s">
        <v>379</v>
      </c>
      <c r="X206" s="86">
        <f>(H206-U206)/U206</f>
        <v>0.2</v>
      </c>
      <c r="Y206" s="86">
        <f>(I206-V206)/V206</f>
        <v>0.466507464479889</v>
      </c>
      <c r="Z206" s="86">
        <f>(K206-W206)</f>
        <v>-0.1284</v>
      </c>
    </row>
    <row r="207" spans="1:26">
      <c r="A207" s="48">
        <v>102567</v>
      </c>
      <c r="B207" s="49" t="s">
        <v>385</v>
      </c>
      <c r="C207" s="48" t="s">
        <v>102</v>
      </c>
      <c r="D207" s="121"/>
      <c r="E207" s="50">
        <v>6.26</v>
      </c>
      <c r="F207" s="51" t="s">
        <v>177</v>
      </c>
      <c r="G207" s="51" t="s">
        <v>23</v>
      </c>
      <c r="H207" s="52">
        <v>35</v>
      </c>
      <c r="I207" s="53">
        <v>2024.66</v>
      </c>
      <c r="J207" s="53">
        <f t="shared" si="24"/>
        <v>638.172832</v>
      </c>
      <c r="K207" s="68" t="s">
        <v>524</v>
      </c>
      <c r="L207" s="69">
        <v>43.1666666666667</v>
      </c>
      <c r="M207" s="70">
        <v>3192.579</v>
      </c>
      <c r="N207" s="70">
        <f t="shared" si="25"/>
        <v>855.9304299</v>
      </c>
      <c r="O207" s="71" t="s">
        <v>387</v>
      </c>
      <c r="P207" s="73">
        <f t="shared" si="26"/>
        <v>-0.18918918918919</v>
      </c>
      <c r="Q207" s="73">
        <f t="shared" si="27"/>
        <v>-0.365823054026228</v>
      </c>
      <c r="R207" s="73">
        <f t="shared" si="28"/>
        <v>0.0471</v>
      </c>
      <c r="S207" s="140"/>
      <c r="T207" s="141"/>
      <c r="U207" s="85">
        <v>25</v>
      </c>
      <c r="V207" s="54">
        <v>1193.5</v>
      </c>
      <c r="W207" s="86" t="s">
        <v>525</v>
      </c>
      <c r="X207" s="86">
        <f>(H207-U207)/U207</f>
        <v>0.4</v>
      </c>
      <c r="Y207" s="86">
        <f>(I207-V207)/V207</f>
        <v>0.696405529953917</v>
      </c>
      <c r="Z207" s="86">
        <f>(K207-W207)</f>
        <v>0.00919999999999999</v>
      </c>
    </row>
    <row r="208" spans="1:26">
      <c r="A208" s="48">
        <v>114622</v>
      </c>
      <c r="B208" s="49" t="s">
        <v>526</v>
      </c>
      <c r="C208" s="48" t="s">
        <v>166</v>
      </c>
      <c r="D208" s="121" t="s">
        <v>155</v>
      </c>
      <c r="E208" s="50">
        <v>6.5</v>
      </c>
      <c r="F208" s="51" t="s">
        <v>527</v>
      </c>
      <c r="G208" s="51" t="s">
        <v>29</v>
      </c>
      <c r="H208" s="52">
        <v>124</v>
      </c>
      <c r="I208" s="53">
        <v>6722.76</v>
      </c>
      <c r="J208" s="53">
        <f t="shared" si="24"/>
        <v>2327.419512</v>
      </c>
      <c r="K208" s="68" t="s">
        <v>518</v>
      </c>
      <c r="L208" s="69">
        <v>120.966666666667</v>
      </c>
      <c r="M208" s="70">
        <v>6676.09633333333</v>
      </c>
      <c r="N208" s="70">
        <f t="shared" si="25"/>
        <v>2163.72282163333</v>
      </c>
      <c r="O208" s="71" t="s">
        <v>528</v>
      </c>
      <c r="P208" s="73">
        <f t="shared" si="26"/>
        <v>0.0250757784513612</v>
      </c>
      <c r="Q208" s="73">
        <f t="shared" si="27"/>
        <v>0.00698966347050465</v>
      </c>
      <c r="R208" s="73">
        <f t="shared" si="28"/>
        <v>0.0221</v>
      </c>
      <c r="S208" s="140"/>
      <c r="T208" s="141"/>
      <c r="U208" s="85">
        <v>0</v>
      </c>
      <c r="V208" s="54">
        <v>0</v>
      </c>
      <c r="W208" s="86">
        <v>0</v>
      </c>
      <c r="X208" s="86">
        <v>0</v>
      </c>
      <c r="Y208" s="86">
        <v>0</v>
      </c>
      <c r="Z208" s="86">
        <v>0</v>
      </c>
    </row>
    <row r="209" spans="1:26">
      <c r="A209" s="48">
        <v>114622</v>
      </c>
      <c r="B209" s="49" t="s">
        <v>526</v>
      </c>
      <c r="C209" s="48" t="s">
        <v>166</v>
      </c>
      <c r="D209" s="121" t="s">
        <v>155</v>
      </c>
      <c r="E209" s="50">
        <v>6.12</v>
      </c>
      <c r="F209" s="51" t="s">
        <v>529</v>
      </c>
      <c r="G209" s="51" t="s">
        <v>29</v>
      </c>
      <c r="H209" s="52">
        <v>99</v>
      </c>
      <c r="I209" s="53">
        <v>4652.31</v>
      </c>
      <c r="J209" s="53">
        <f t="shared" si="24"/>
        <v>1517.583522</v>
      </c>
      <c r="K209" s="68" t="s">
        <v>530</v>
      </c>
      <c r="L209" s="69">
        <v>120.966666666667</v>
      </c>
      <c r="M209" s="70">
        <v>6676.09633333333</v>
      </c>
      <c r="N209" s="70">
        <f t="shared" si="25"/>
        <v>2163.72282163333</v>
      </c>
      <c r="O209" s="71" t="s">
        <v>528</v>
      </c>
      <c r="P209" s="73">
        <f t="shared" si="26"/>
        <v>-0.181592725268671</v>
      </c>
      <c r="Q209" s="73">
        <f t="shared" si="27"/>
        <v>-0.303139174794212</v>
      </c>
      <c r="R209" s="73">
        <f t="shared" si="28"/>
        <v>0.00210000000000005</v>
      </c>
      <c r="S209" s="140"/>
      <c r="T209" s="141"/>
      <c r="U209" s="85">
        <v>0</v>
      </c>
      <c r="V209" s="54">
        <v>0</v>
      </c>
      <c r="W209" s="86">
        <v>0</v>
      </c>
      <c r="X209" s="86">
        <v>0</v>
      </c>
      <c r="Y209" s="86">
        <v>0</v>
      </c>
      <c r="Z209" s="86">
        <v>0</v>
      </c>
    </row>
    <row r="210" spans="1:26">
      <c r="A210" s="48">
        <v>114622</v>
      </c>
      <c r="B210" s="49" t="s">
        <v>526</v>
      </c>
      <c r="C210" s="48" t="s">
        <v>166</v>
      </c>
      <c r="D210" s="121" t="s">
        <v>155</v>
      </c>
      <c r="E210" s="50">
        <v>6.19</v>
      </c>
      <c r="F210" s="51" t="s">
        <v>531</v>
      </c>
      <c r="G210" s="51" t="s">
        <v>29</v>
      </c>
      <c r="H210" s="52">
        <v>126</v>
      </c>
      <c r="I210" s="53">
        <v>5737.49</v>
      </c>
      <c r="J210" s="53">
        <f t="shared" si="24"/>
        <v>1667.888343</v>
      </c>
      <c r="K210" s="68" t="s">
        <v>215</v>
      </c>
      <c r="L210" s="69">
        <v>120.966666666667</v>
      </c>
      <c r="M210" s="70">
        <v>6676.09633333333</v>
      </c>
      <c r="N210" s="70">
        <f t="shared" si="25"/>
        <v>2163.72282163333</v>
      </c>
      <c r="O210" s="71" t="s">
        <v>528</v>
      </c>
      <c r="P210" s="73">
        <f t="shared" si="26"/>
        <v>0.0416092587489638</v>
      </c>
      <c r="Q210" s="73">
        <f t="shared" si="27"/>
        <v>-0.14059208951898</v>
      </c>
      <c r="R210" s="73">
        <f t="shared" si="28"/>
        <v>-0.0333999999999999</v>
      </c>
      <c r="S210" s="140"/>
      <c r="T210" s="141"/>
      <c r="U210" s="85">
        <v>0</v>
      </c>
      <c r="V210" s="54">
        <v>0</v>
      </c>
      <c r="W210" s="86">
        <v>0</v>
      </c>
      <c r="X210" s="86">
        <v>0</v>
      </c>
      <c r="Y210" s="86">
        <v>0</v>
      </c>
      <c r="Z210" s="86">
        <v>0</v>
      </c>
    </row>
    <row r="211" spans="1:26">
      <c r="A211" s="48">
        <v>114622</v>
      </c>
      <c r="B211" s="49" t="s">
        <v>526</v>
      </c>
      <c r="C211" s="48" t="s">
        <v>166</v>
      </c>
      <c r="D211" s="121" t="s">
        <v>155</v>
      </c>
      <c r="E211" s="50">
        <v>6.6</v>
      </c>
      <c r="F211" s="51" t="s">
        <v>532</v>
      </c>
      <c r="G211" s="51" t="s">
        <v>29</v>
      </c>
      <c r="H211" s="52">
        <v>143</v>
      </c>
      <c r="I211" s="53">
        <v>7038.72</v>
      </c>
      <c r="J211" s="53">
        <f t="shared" si="24"/>
        <v>2700.756864</v>
      </c>
      <c r="K211" s="68" t="s">
        <v>533</v>
      </c>
      <c r="L211" s="69">
        <v>120.966666666667</v>
      </c>
      <c r="M211" s="70">
        <v>6676.09633333333</v>
      </c>
      <c r="N211" s="70">
        <f t="shared" si="25"/>
        <v>2163.72282163333</v>
      </c>
      <c r="O211" s="71" t="s">
        <v>528</v>
      </c>
      <c r="P211" s="73">
        <f t="shared" si="26"/>
        <v>0.182143841278586</v>
      </c>
      <c r="Q211" s="73">
        <f t="shared" si="27"/>
        <v>0.0543167217129736</v>
      </c>
      <c r="R211" s="73">
        <f t="shared" si="28"/>
        <v>0.0596</v>
      </c>
      <c r="S211" s="140"/>
      <c r="T211" s="141"/>
      <c r="U211" s="85">
        <v>0</v>
      </c>
      <c r="V211" s="54">
        <v>0</v>
      </c>
      <c r="W211" s="86">
        <v>0</v>
      </c>
      <c r="X211" s="86">
        <v>0</v>
      </c>
      <c r="Y211" s="86">
        <v>0</v>
      </c>
      <c r="Z211" s="86">
        <v>0</v>
      </c>
    </row>
    <row r="212" spans="1:26">
      <c r="A212" s="48">
        <v>114622</v>
      </c>
      <c r="B212" s="49" t="s">
        <v>526</v>
      </c>
      <c r="C212" s="48" t="s">
        <v>166</v>
      </c>
      <c r="D212" s="121" t="s">
        <v>155</v>
      </c>
      <c r="E212" s="50">
        <v>6.13</v>
      </c>
      <c r="F212" s="51" t="s">
        <v>534</v>
      </c>
      <c r="G212" s="51" t="s">
        <v>29</v>
      </c>
      <c r="H212" s="52">
        <v>133</v>
      </c>
      <c r="I212" s="53">
        <v>8201.28</v>
      </c>
      <c r="J212" s="53">
        <f t="shared" si="24"/>
        <v>2807.298144</v>
      </c>
      <c r="K212" s="68" t="s">
        <v>179</v>
      </c>
      <c r="L212" s="69">
        <v>120.966666666667</v>
      </c>
      <c r="M212" s="70">
        <v>6676.09633333333</v>
      </c>
      <c r="N212" s="70">
        <f t="shared" si="25"/>
        <v>2163.72282163333</v>
      </c>
      <c r="O212" s="71" t="s">
        <v>528</v>
      </c>
      <c r="P212" s="73">
        <f t="shared" si="26"/>
        <v>0.0994764397905729</v>
      </c>
      <c r="Q212" s="73">
        <f t="shared" si="27"/>
        <v>0.228454412656019</v>
      </c>
      <c r="R212" s="73">
        <f t="shared" si="28"/>
        <v>0.0182</v>
      </c>
      <c r="S212" s="140"/>
      <c r="T212" s="141"/>
      <c r="U212" s="85">
        <v>0</v>
      </c>
      <c r="V212" s="54">
        <v>0</v>
      </c>
      <c r="W212" s="86">
        <v>0</v>
      </c>
      <c r="X212" s="86">
        <v>0</v>
      </c>
      <c r="Y212" s="86">
        <v>0</v>
      </c>
      <c r="Z212" s="86">
        <v>0</v>
      </c>
    </row>
    <row r="213" spans="1:26">
      <c r="A213" s="48">
        <v>114622</v>
      </c>
      <c r="B213" s="49" t="s">
        <v>526</v>
      </c>
      <c r="C213" s="48" t="s">
        <v>166</v>
      </c>
      <c r="D213" s="121" t="s">
        <v>155</v>
      </c>
      <c r="E213" s="54">
        <v>6.26</v>
      </c>
      <c r="F213" s="51" t="s">
        <v>535</v>
      </c>
      <c r="G213" s="51" t="s">
        <v>29</v>
      </c>
      <c r="H213" s="52">
        <v>127</v>
      </c>
      <c r="I213" s="53">
        <v>8128.62</v>
      </c>
      <c r="J213" s="53">
        <f t="shared" si="24"/>
        <v>2545.883784</v>
      </c>
      <c r="K213" s="68" t="s">
        <v>536</v>
      </c>
      <c r="L213" s="69">
        <v>120.966666666667</v>
      </c>
      <c r="M213" s="70">
        <v>6676.09633333333</v>
      </c>
      <c r="N213" s="70">
        <f t="shared" si="25"/>
        <v>2163.72282163333</v>
      </c>
      <c r="O213" s="71" t="s">
        <v>528</v>
      </c>
      <c r="P213" s="73">
        <f t="shared" si="26"/>
        <v>0.0498759988977651</v>
      </c>
      <c r="Q213" s="73">
        <f t="shared" si="27"/>
        <v>0.217570806972079</v>
      </c>
      <c r="R213" s="73">
        <f t="shared" si="28"/>
        <v>-0.0109</v>
      </c>
      <c r="S213" s="140"/>
      <c r="T213" s="141"/>
      <c r="U213" s="85">
        <v>0</v>
      </c>
      <c r="V213" s="54">
        <v>0</v>
      </c>
      <c r="W213" s="86">
        <v>0</v>
      </c>
      <c r="X213" s="86">
        <v>0</v>
      </c>
      <c r="Y213" s="86">
        <v>0</v>
      </c>
      <c r="Z213" s="86">
        <v>0</v>
      </c>
    </row>
    <row r="214" spans="1:26">
      <c r="A214" s="48">
        <v>114622</v>
      </c>
      <c r="B214" s="49" t="s">
        <v>526</v>
      </c>
      <c r="C214" s="48" t="s">
        <v>166</v>
      </c>
      <c r="D214" s="121" t="s">
        <v>155</v>
      </c>
      <c r="E214" s="50">
        <v>6.27</v>
      </c>
      <c r="F214" s="51" t="s">
        <v>537</v>
      </c>
      <c r="G214" s="51" t="s">
        <v>29</v>
      </c>
      <c r="H214" s="52">
        <v>114</v>
      </c>
      <c r="I214" s="53">
        <v>5132.77</v>
      </c>
      <c r="J214" s="53">
        <f t="shared" si="24"/>
        <v>1792.363284</v>
      </c>
      <c r="K214" s="68" t="s">
        <v>538</v>
      </c>
      <c r="L214" s="69">
        <v>120.966666666667</v>
      </c>
      <c r="M214" s="70">
        <v>6676.09633333333</v>
      </c>
      <c r="N214" s="70">
        <f t="shared" si="25"/>
        <v>2163.72282163333</v>
      </c>
      <c r="O214" s="71" t="s">
        <v>528</v>
      </c>
      <c r="P214" s="73">
        <f t="shared" si="26"/>
        <v>-0.0575916230366518</v>
      </c>
      <c r="Q214" s="73">
        <f t="shared" si="27"/>
        <v>-0.231171968808718</v>
      </c>
      <c r="R214" s="73">
        <f t="shared" si="28"/>
        <v>0.0251000000000001</v>
      </c>
      <c r="S214" s="140"/>
      <c r="T214" s="141"/>
      <c r="U214" s="85">
        <v>0</v>
      </c>
      <c r="V214" s="54">
        <v>0</v>
      </c>
      <c r="W214" s="86">
        <v>0</v>
      </c>
      <c r="X214" s="86">
        <v>0</v>
      </c>
      <c r="Y214" s="86">
        <v>0</v>
      </c>
      <c r="Z214" s="86">
        <v>0</v>
      </c>
    </row>
    <row r="215" spans="1:26">
      <c r="A215" s="48">
        <v>113298</v>
      </c>
      <c r="B215" s="49" t="s">
        <v>481</v>
      </c>
      <c r="C215" s="48" t="s">
        <v>42</v>
      </c>
      <c r="D215" s="121"/>
      <c r="E215" s="50">
        <v>6.13</v>
      </c>
      <c r="F215" s="51" t="s">
        <v>49</v>
      </c>
      <c r="G215" s="51" t="s">
        <v>44</v>
      </c>
      <c r="H215" s="52">
        <v>57</v>
      </c>
      <c r="I215" s="53">
        <v>4109.06</v>
      </c>
      <c r="J215" s="53">
        <f t="shared" si="24"/>
        <v>1344.484432</v>
      </c>
      <c r="K215" s="68" t="s">
        <v>392</v>
      </c>
      <c r="L215" s="69">
        <v>57.6666666666667</v>
      </c>
      <c r="M215" s="70">
        <v>3149.48566666667</v>
      </c>
      <c r="N215" s="70">
        <f t="shared" si="25"/>
        <v>987.048807933335</v>
      </c>
      <c r="O215" s="71" t="s">
        <v>483</v>
      </c>
      <c r="P215" s="73">
        <f t="shared" si="26"/>
        <v>-0.0115606936416191</v>
      </c>
      <c r="Q215" s="73">
        <f t="shared" si="27"/>
        <v>0.304676520197953</v>
      </c>
      <c r="R215" s="73">
        <f t="shared" si="28"/>
        <v>0.0138</v>
      </c>
      <c r="S215" s="140"/>
      <c r="T215" s="141"/>
      <c r="U215" s="85">
        <v>0</v>
      </c>
      <c r="V215" s="54">
        <v>0</v>
      </c>
      <c r="W215" s="86">
        <v>0</v>
      </c>
      <c r="X215" s="86">
        <v>0</v>
      </c>
      <c r="Y215" s="86">
        <v>0</v>
      </c>
      <c r="Z215" s="86">
        <v>0</v>
      </c>
    </row>
    <row r="216" spans="1:26">
      <c r="A216" s="48">
        <v>113298</v>
      </c>
      <c r="B216" s="49" t="s">
        <v>481</v>
      </c>
      <c r="C216" s="48" t="s">
        <v>42</v>
      </c>
      <c r="D216" s="121"/>
      <c r="E216" s="54">
        <v>6.2</v>
      </c>
      <c r="F216" s="51" t="s">
        <v>49</v>
      </c>
      <c r="G216" s="51" t="s">
        <v>44</v>
      </c>
      <c r="H216" s="52">
        <v>58</v>
      </c>
      <c r="I216" s="53">
        <v>4712.17</v>
      </c>
      <c r="J216" s="53">
        <f t="shared" si="24"/>
        <v>866.096846</v>
      </c>
      <c r="K216" s="68" t="s">
        <v>539</v>
      </c>
      <c r="L216" s="69">
        <v>57.6666666666667</v>
      </c>
      <c r="M216" s="70">
        <v>3149.48566666667</v>
      </c>
      <c r="N216" s="70">
        <f t="shared" si="25"/>
        <v>987.048807933335</v>
      </c>
      <c r="O216" s="71" t="s">
        <v>483</v>
      </c>
      <c r="P216" s="72">
        <f t="shared" si="26"/>
        <v>0.00578034682080867</v>
      </c>
      <c r="Q216" s="72">
        <f t="shared" si="27"/>
        <v>0.496171279606817</v>
      </c>
      <c r="R216" s="73">
        <f t="shared" si="28"/>
        <v>-0.1296</v>
      </c>
      <c r="S216" s="83">
        <v>0</v>
      </c>
      <c r="T216" s="84" t="s">
        <v>56</v>
      </c>
      <c r="U216" s="85">
        <v>58</v>
      </c>
      <c r="V216" s="54">
        <v>2631.17</v>
      </c>
      <c r="W216" s="86" t="s">
        <v>540</v>
      </c>
      <c r="X216" s="86">
        <f>(H216-U216)/U216</f>
        <v>0</v>
      </c>
      <c r="Y216" s="86">
        <f>(I216-V216)/V216</f>
        <v>0.790902906311641</v>
      </c>
      <c r="Z216" s="86">
        <f>(K216-W216)</f>
        <v>-0.0726</v>
      </c>
    </row>
    <row r="217" spans="1:26">
      <c r="A217" s="48">
        <v>113298</v>
      </c>
      <c r="B217" s="49" t="s">
        <v>481</v>
      </c>
      <c r="C217" s="48" t="s">
        <v>42</v>
      </c>
      <c r="D217" s="121"/>
      <c r="E217" s="50">
        <v>6.27</v>
      </c>
      <c r="F217" s="51" t="s">
        <v>49</v>
      </c>
      <c r="G217" s="51" t="s">
        <v>44</v>
      </c>
      <c r="H217" s="52">
        <v>65</v>
      </c>
      <c r="I217" s="53">
        <v>4206.1</v>
      </c>
      <c r="J217" s="53">
        <f t="shared" si="24"/>
        <v>1314.82686</v>
      </c>
      <c r="K217" s="68" t="s">
        <v>333</v>
      </c>
      <c r="L217" s="69">
        <v>57.6666666666667</v>
      </c>
      <c r="M217" s="70">
        <v>3149.48566666667</v>
      </c>
      <c r="N217" s="70">
        <f t="shared" si="25"/>
        <v>987.048807933335</v>
      </c>
      <c r="O217" s="71" t="s">
        <v>483</v>
      </c>
      <c r="P217" s="73">
        <f t="shared" si="26"/>
        <v>0.127167630057803</v>
      </c>
      <c r="Q217" s="73">
        <f t="shared" si="27"/>
        <v>0.335487900299487</v>
      </c>
      <c r="R217" s="73">
        <f t="shared" si="28"/>
        <v>-0.000800000000000023</v>
      </c>
      <c r="S217" s="140"/>
      <c r="T217" s="141"/>
      <c r="U217" s="85">
        <v>43</v>
      </c>
      <c r="V217" s="54">
        <v>1876.23</v>
      </c>
      <c r="W217" s="86" t="s">
        <v>541</v>
      </c>
      <c r="X217" s="86">
        <f>(H217-U217)/U217</f>
        <v>0.511627906976744</v>
      </c>
      <c r="Y217" s="86">
        <f>(I217-V217)/V217</f>
        <v>1.24178272386648</v>
      </c>
      <c r="Z217" s="86">
        <f>(K217-W217)</f>
        <v>-0.00110000000000005</v>
      </c>
    </row>
    <row r="218" spans="1:26">
      <c r="A218" s="48">
        <v>114844</v>
      </c>
      <c r="B218" s="49" t="s">
        <v>542</v>
      </c>
      <c r="C218" s="48" t="s">
        <v>115</v>
      </c>
      <c r="D218" s="121" t="s">
        <v>155</v>
      </c>
      <c r="E218" s="50">
        <v>6.6</v>
      </c>
      <c r="F218" s="51" t="s">
        <v>543</v>
      </c>
      <c r="G218" s="51" t="s">
        <v>29</v>
      </c>
      <c r="H218" s="52">
        <v>96</v>
      </c>
      <c r="I218" s="53">
        <v>4631.13</v>
      </c>
      <c r="J218" s="53">
        <f t="shared" si="24"/>
        <v>1334.228553</v>
      </c>
      <c r="K218" s="68" t="s">
        <v>544</v>
      </c>
      <c r="L218" s="69">
        <v>91.8666666666667</v>
      </c>
      <c r="M218" s="70">
        <v>9793.832</v>
      </c>
      <c r="N218" s="70">
        <f t="shared" si="25"/>
        <v>-102.835236</v>
      </c>
      <c r="O218" s="71" t="s">
        <v>545</v>
      </c>
      <c r="P218" s="73">
        <f t="shared" si="26"/>
        <v>0.0449927431059502</v>
      </c>
      <c r="Q218" s="73">
        <f t="shared" si="27"/>
        <v>-0.527138100796501</v>
      </c>
      <c r="R218" s="73">
        <f t="shared" si="28"/>
        <v>0.2986</v>
      </c>
      <c r="S218" s="140"/>
      <c r="T218" s="141"/>
      <c r="U218" s="85">
        <v>0</v>
      </c>
      <c r="V218" s="54">
        <v>0</v>
      </c>
      <c r="W218" s="86">
        <v>0</v>
      </c>
      <c r="X218" s="86">
        <v>0</v>
      </c>
      <c r="Y218" s="86">
        <v>0</v>
      </c>
      <c r="Z218" s="86">
        <v>0</v>
      </c>
    </row>
    <row r="219" ht="12.75" spans="1:26">
      <c r="A219" s="48">
        <v>726</v>
      </c>
      <c r="B219" s="49" t="s">
        <v>299</v>
      </c>
      <c r="C219" s="48" t="s">
        <v>42</v>
      </c>
      <c r="D219" s="120"/>
      <c r="E219" s="54">
        <v>6.1</v>
      </c>
      <c r="F219" s="51" t="s">
        <v>300</v>
      </c>
      <c r="G219" s="51" t="s">
        <v>29</v>
      </c>
      <c r="H219" s="52">
        <v>94</v>
      </c>
      <c r="I219" s="53">
        <v>5787.22</v>
      </c>
      <c r="J219" s="53">
        <f t="shared" si="24"/>
        <v>1063.691036</v>
      </c>
      <c r="K219" s="68" t="s">
        <v>539</v>
      </c>
      <c r="L219" s="69">
        <v>108.133333333333</v>
      </c>
      <c r="M219" s="70">
        <v>7187.08266666667</v>
      </c>
      <c r="N219" s="70">
        <f t="shared" si="25"/>
        <v>1980.75998293333</v>
      </c>
      <c r="O219" s="71" t="s">
        <v>302</v>
      </c>
      <c r="P219" s="73">
        <f t="shared" si="26"/>
        <v>-0.130702836004929</v>
      </c>
      <c r="Q219" s="73">
        <f t="shared" si="27"/>
        <v>-0.194774810808725</v>
      </c>
      <c r="R219" s="73">
        <f t="shared" si="28"/>
        <v>-0.0918</v>
      </c>
      <c r="S219" s="140"/>
      <c r="T219" s="141"/>
      <c r="U219" s="85">
        <v>104</v>
      </c>
      <c r="V219" s="54">
        <v>5711.13</v>
      </c>
      <c r="W219" s="86" t="s">
        <v>30</v>
      </c>
      <c r="X219" s="86">
        <f>(H219-U219)/U219</f>
        <v>-0.0961538461538462</v>
      </c>
      <c r="Y219" s="86">
        <f>(I219-V219)/V219</f>
        <v>0.0133231076862197</v>
      </c>
      <c r="Z219" s="86">
        <f>(K219-W219)</f>
        <v>-0.0945</v>
      </c>
    </row>
    <row r="220" ht="12.75" spans="1:26">
      <c r="A220" s="48">
        <v>717</v>
      </c>
      <c r="B220" s="49" t="s">
        <v>474</v>
      </c>
      <c r="C220" s="48" t="s">
        <v>208</v>
      </c>
      <c r="D220" s="120"/>
      <c r="E220" s="50">
        <v>6.17</v>
      </c>
      <c r="F220" s="51" t="s">
        <v>325</v>
      </c>
      <c r="G220" s="51" t="s">
        <v>44</v>
      </c>
      <c r="H220" s="52">
        <v>51</v>
      </c>
      <c r="I220" s="53">
        <v>4142.2</v>
      </c>
      <c r="J220" s="53">
        <f t="shared" si="24"/>
        <v>1331.30308</v>
      </c>
      <c r="K220" s="68" t="s">
        <v>178</v>
      </c>
      <c r="L220" s="69">
        <v>62.4193548387097</v>
      </c>
      <c r="M220" s="70">
        <v>4825.96387096774</v>
      </c>
      <c r="N220" s="70">
        <f t="shared" si="25"/>
        <v>1437.65463716129</v>
      </c>
      <c r="O220" s="71" t="s">
        <v>476</v>
      </c>
      <c r="P220" s="73">
        <f t="shared" si="26"/>
        <v>-0.182945736434109</v>
      </c>
      <c r="Q220" s="73">
        <f t="shared" si="27"/>
        <v>-0.141684415642056</v>
      </c>
      <c r="R220" s="73">
        <f t="shared" si="28"/>
        <v>0.0235</v>
      </c>
      <c r="S220" s="140"/>
      <c r="T220" s="141"/>
      <c r="U220" s="85">
        <v>81</v>
      </c>
      <c r="V220" s="54">
        <v>6214.52</v>
      </c>
      <c r="W220" s="86" t="s">
        <v>546</v>
      </c>
      <c r="X220" s="86">
        <f>(H220-U220)/U220</f>
        <v>-0.37037037037037</v>
      </c>
      <c r="Y220" s="86">
        <f>(I220-V220)/V220</f>
        <v>-0.3334642096252</v>
      </c>
      <c r="Z220" s="86">
        <f>(K220-W220)</f>
        <v>0.0192000000000001</v>
      </c>
    </row>
    <row r="221" spans="1:26">
      <c r="A221" s="48">
        <v>114844</v>
      </c>
      <c r="B221" s="49" t="s">
        <v>542</v>
      </c>
      <c r="C221" s="48" t="s">
        <v>115</v>
      </c>
      <c r="D221" s="121"/>
      <c r="E221" s="50">
        <v>6.24</v>
      </c>
      <c r="F221" s="51" t="s">
        <v>543</v>
      </c>
      <c r="G221" s="51" t="s">
        <v>29</v>
      </c>
      <c r="H221" s="52">
        <v>68</v>
      </c>
      <c r="I221" s="53">
        <v>5254.1</v>
      </c>
      <c r="J221" s="53">
        <f t="shared" si="24"/>
        <v>1396.01437</v>
      </c>
      <c r="K221" s="68" t="s">
        <v>547</v>
      </c>
      <c r="L221" s="69">
        <v>91.8666666666667</v>
      </c>
      <c r="M221" s="70">
        <v>9793.832</v>
      </c>
      <c r="N221" s="70">
        <f t="shared" si="25"/>
        <v>-102.835236</v>
      </c>
      <c r="O221" s="71" t="s">
        <v>545</v>
      </c>
      <c r="P221" s="73">
        <f t="shared" si="26"/>
        <v>-0.259796806966619</v>
      </c>
      <c r="Q221" s="73">
        <f t="shared" si="27"/>
        <v>-0.463529699100413</v>
      </c>
      <c r="R221" s="73">
        <f t="shared" si="28"/>
        <v>0.2762</v>
      </c>
      <c r="S221" s="140"/>
      <c r="T221" s="141"/>
      <c r="U221" s="85">
        <v>0</v>
      </c>
      <c r="V221" s="54">
        <v>0</v>
      </c>
      <c r="W221" s="86">
        <v>0</v>
      </c>
      <c r="X221" s="86">
        <v>0</v>
      </c>
      <c r="Y221" s="86">
        <v>0</v>
      </c>
      <c r="Z221" s="86">
        <v>0</v>
      </c>
    </row>
    <row r="222" spans="1:26">
      <c r="A222" s="48">
        <v>115971</v>
      </c>
      <c r="B222" s="49" t="s">
        <v>548</v>
      </c>
      <c r="C222" s="48" t="s">
        <v>115</v>
      </c>
      <c r="D222" s="121" t="s">
        <v>155</v>
      </c>
      <c r="E222" s="50">
        <v>6.6</v>
      </c>
      <c r="F222" s="51" t="s">
        <v>549</v>
      </c>
      <c r="G222" s="51" t="s">
        <v>44</v>
      </c>
      <c r="H222" s="52">
        <v>78</v>
      </c>
      <c r="I222" s="53">
        <v>4565.09</v>
      </c>
      <c r="J222" s="53">
        <f t="shared" si="24"/>
        <v>847.280704</v>
      </c>
      <c r="K222" s="68" t="s">
        <v>550</v>
      </c>
      <c r="L222" s="69">
        <v>53.8666666666667</v>
      </c>
      <c r="M222" s="70">
        <v>3458.86366666667</v>
      </c>
      <c r="N222" s="70">
        <f t="shared" si="25"/>
        <v>1024.51541806667</v>
      </c>
      <c r="O222" s="71" t="s">
        <v>551</v>
      </c>
      <c r="P222" s="73">
        <f t="shared" si="26"/>
        <v>0.448019801980197</v>
      </c>
      <c r="Q222" s="73">
        <f t="shared" si="27"/>
        <v>0.319823629937808</v>
      </c>
      <c r="R222" s="73">
        <f t="shared" si="28"/>
        <v>-0.1106</v>
      </c>
      <c r="S222" s="140"/>
      <c r="T222" s="141"/>
      <c r="U222" s="85">
        <v>0</v>
      </c>
      <c r="V222" s="54">
        <v>0</v>
      </c>
      <c r="W222" s="86">
        <v>0</v>
      </c>
      <c r="X222" s="86">
        <v>0</v>
      </c>
      <c r="Y222" s="86">
        <v>0</v>
      </c>
      <c r="Z222" s="86">
        <v>0</v>
      </c>
    </row>
    <row r="223" spans="1:26">
      <c r="A223" s="48">
        <v>115971</v>
      </c>
      <c r="B223" s="49" t="s">
        <v>548</v>
      </c>
      <c r="C223" s="48" t="s">
        <v>115</v>
      </c>
      <c r="D223" s="121" t="s">
        <v>155</v>
      </c>
      <c r="E223" s="50">
        <v>6.13</v>
      </c>
      <c r="F223" s="51" t="s">
        <v>549</v>
      </c>
      <c r="G223" s="51" t="s">
        <v>44</v>
      </c>
      <c r="H223" s="52">
        <v>49</v>
      </c>
      <c r="I223" s="53">
        <v>3452.8</v>
      </c>
      <c r="J223" s="53">
        <f t="shared" si="24"/>
        <v>924.31456</v>
      </c>
      <c r="K223" s="68" t="s">
        <v>78</v>
      </c>
      <c r="L223" s="69">
        <v>53.8666666666667</v>
      </c>
      <c r="M223" s="70">
        <v>3458.86366666667</v>
      </c>
      <c r="N223" s="70">
        <f t="shared" si="25"/>
        <v>1024.51541806667</v>
      </c>
      <c r="O223" s="71" t="s">
        <v>551</v>
      </c>
      <c r="P223" s="73">
        <f t="shared" si="26"/>
        <v>-0.090346534653466</v>
      </c>
      <c r="Q223" s="73">
        <f t="shared" si="27"/>
        <v>-0.00175308056374284</v>
      </c>
      <c r="R223" s="73">
        <f t="shared" si="28"/>
        <v>-0.0285</v>
      </c>
      <c r="S223" s="140"/>
      <c r="T223" s="141"/>
      <c r="U223" s="85">
        <v>0</v>
      </c>
      <c r="V223" s="54">
        <v>0</v>
      </c>
      <c r="W223" s="86">
        <v>0</v>
      </c>
      <c r="X223" s="86">
        <v>0</v>
      </c>
      <c r="Y223" s="86">
        <v>0</v>
      </c>
      <c r="Z223" s="86">
        <v>0</v>
      </c>
    </row>
    <row r="224" spans="1:26">
      <c r="A224" s="48">
        <v>115971</v>
      </c>
      <c r="B224" s="49" t="s">
        <v>548</v>
      </c>
      <c r="C224" s="48" t="s">
        <v>115</v>
      </c>
      <c r="D224" s="121" t="s">
        <v>155</v>
      </c>
      <c r="E224" s="54">
        <v>6.2</v>
      </c>
      <c r="F224" s="51" t="s">
        <v>549</v>
      </c>
      <c r="G224" s="51" t="s">
        <v>44</v>
      </c>
      <c r="H224" s="52">
        <v>49</v>
      </c>
      <c r="I224" s="53">
        <v>3630.13</v>
      </c>
      <c r="J224" s="53">
        <f t="shared" si="24"/>
        <v>900.635253</v>
      </c>
      <c r="K224" s="68" t="s">
        <v>552</v>
      </c>
      <c r="L224" s="69">
        <v>53.8666666666667</v>
      </c>
      <c r="M224" s="70">
        <v>3458.86366666667</v>
      </c>
      <c r="N224" s="70">
        <f t="shared" si="25"/>
        <v>1024.51541806667</v>
      </c>
      <c r="O224" s="71" t="s">
        <v>551</v>
      </c>
      <c r="P224" s="73">
        <f t="shared" si="26"/>
        <v>-0.090346534653466</v>
      </c>
      <c r="Q224" s="73">
        <f t="shared" si="27"/>
        <v>0.0495152020543154</v>
      </c>
      <c r="R224" s="73">
        <f t="shared" si="28"/>
        <v>-0.0481</v>
      </c>
      <c r="S224" s="140"/>
      <c r="T224" s="141"/>
      <c r="U224" s="85">
        <v>0</v>
      </c>
      <c r="V224" s="54">
        <v>0</v>
      </c>
      <c r="W224" s="86">
        <v>0</v>
      </c>
      <c r="X224" s="86">
        <v>0</v>
      </c>
      <c r="Y224" s="86">
        <v>0</v>
      </c>
      <c r="Z224" s="86">
        <v>0</v>
      </c>
    </row>
    <row r="225" spans="1:26">
      <c r="A225" s="48">
        <v>115971</v>
      </c>
      <c r="B225" s="49" t="s">
        <v>548</v>
      </c>
      <c r="C225" s="48" t="s">
        <v>115</v>
      </c>
      <c r="D225" s="121" t="s">
        <v>155</v>
      </c>
      <c r="E225" s="50">
        <v>6.27</v>
      </c>
      <c r="F225" s="51" t="s">
        <v>549</v>
      </c>
      <c r="G225" s="51" t="s">
        <v>44</v>
      </c>
      <c r="H225" s="52">
        <v>59</v>
      </c>
      <c r="I225" s="53">
        <v>4084.06</v>
      </c>
      <c r="J225" s="53">
        <f t="shared" si="24"/>
        <v>1220.317128</v>
      </c>
      <c r="K225" s="68" t="s">
        <v>553</v>
      </c>
      <c r="L225" s="69">
        <v>53.8666666666667</v>
      </c>
      <c r="M225" s="70">
        <v>3458.86366666667</v>
      </c>
      <c r="N225" s="70">
        <f t="shared" si="25"/>
        <v>1024.51541806667</v>
      </c>
      <c r="O225" s="71" t="s">
        <v>551</v>
      </c>
      <c r="P225" s="73">
        <f t="shared" si="26"/>
        <v>0.0952970297029696</v>
      </c>
      <c r="Q225" s="73">
        <f t="shared" si="27"/>
        <v>0.180751944448807</v>
      </c>
      <c r="R225" s="73">
        <f t="shared" si="28"/>
        <v>0.00259999999999999</v>
      </c>
      <c r="S225" s="140"/>
      <c r="T225" s="141"/>
      <c r="U225" s="85">
        <v>0</v>
      </c>
      <c r="V225" s="54">
        <v>0</v>
      </c>
      <c r="W225" s="86">
        <v>0</v>
      </c>
      <c r="X225" s="86">
        <v>0</v>
      </c>
      <c r="Y225" s="86">
        <v>0</v>
      </c>
      <c r="Z225" s="86">
        <v>0</v>
      </c>
    </row>
    <row r="226" ht="12.75" spans="1:26">
      <c r="A226" s="48">
        <v>727</v>
      </c>
      <c r="B226" s="49" t="s">
        <v>309</v>
      </c>
      <c r="C226" s="48" t="s">
        <v>42</v>
      </c>
      <c r="D226" s="120"/>
      <c r="E226" s="54">
        <v>6.1</v>
      </c>
      <c r="F226" s="51" t="s">
        <v>310</v>
      </c>
      <c r="G226" s="51" t="s">
        <v>44</v>
      </c>
      <c r="H226" s="52">
        <v>64</v>
      </c>
      <c r="I226" s="53">
        <v>3664.53</v>
      </c>
      <c r="J226" s="53">
        <f t="shared" si="24"/>
        <v>1073.340837</v>
      </c>
      <c r="K226" s="68" t="s">
        <v>268</v>
      </c>
      <c r="L226" s="69">
        <v>63.2333333333333</v>
      </c>
      <c r="M226" s="70">
        <v>5092.09333333333</v>
      </c>
      <c r="N226" s="70">
        <f t="shared" si="25"/>
        <v>1321.90742933333</v>
      </c>
      <c r="O226" s="71" t="s">
        <v>126</v>
      </c>
      <c r="P226" s="73">
        <f t="shared" si="26"/>
        <v>0.0121244069583559</v>
      </c>
      <c r="Q226" s="73">
        <f t="shared" si="27"/>
        <v>-0.28034901167038</v>
      </c>
      <c r="R226" s="73">
        <f t="shared" si="28"/>
        <v>0.0333</v>
      </c>
      <c r="S226" s="140"/>
      <c r="T226" s="141"/>
      <c r="U226" s="85">
        <v>81</v>
      </c>
      <c r="V226" s="54">
        <v>3986.44</v>
      </c>
      <c r="W226" s="86" t="s">
        <v>554</v>
      </c>
      <c r="X226" s="86">
        <f>(H226-U226)/U226</f>
        <v>-0.209876543209877</v>
      </c>
      <c r="Y226" s="86">
        <f>(I226-V226)/V226</f>
        <v>-0.0807512467264025</v>
      </c>
      <c r="Z226" s="86">
        <f>(K226-W226)</f>
        <v>-0.000800000000000023</v>
      </c>
    </row>
    <row r="227" ht="12.75" spans="1:26">
      <c r="A227" s="48">
        <v>726</v>
      </c>
      <c r="B227" s="49" t="s">
        <v>299</v>
      </c>
      <c r="C227" s="48" t="s">
        <v>42</v>
      </c>
      <c r="D227" s="120"/>
      <c r="E227" s="50">
        <v>6.17</v>
      </c>
      <c r="F227" s="51" t="s">
        <v>300</v>
      </c>
      <c r="G227" s="51" t="s">
        <v>29</v>
      </c>
      <c r="H227" s="52">
        <v>123</v>
      </c>
      <c r="I227" s="53">
        <v>5338.9</v>
      </c>
      <c r="J227" s="53">
        <f t="shared" si="24"/>
        <v>1638.50841</v>
      </c>
      <c r="K227" s="68" t="s">
        <v>273</v>
      </c>
      <c r="L227" s="69">
        <v>108.133333333333</v>
      </c>
      <c r="M227" s="70">
        <v>7187.08266666667</v>
      </c>
      <c r="N227" s="70">
        <f t="shared" si="25"/>
        <v>1980.75998293333</v>
      </c>
      <c r="O227" s="71" t="s">
        <v>302</v>
      </c>
      <c r="P227" s="73">
        <f t="shared" si="26"/>
        <v>0.13748458692972</v>
      </c>
      <c r="Q227" s="73">
        <f t="shared" si="27"/>
        <v>-0.257153389265779</v>
      </c>
      <c r="R227" s="73">
        <f t="shared" si="28"/>
        <v>0.0313</v>
      </c>
      <c r="S227" s="140"/>
      <c r="T227" s="141"/>
      <c r="U227" s="85">
        <v>100</v>
      </c>
      <c r="V227" s="54">
        <v>6465.19</v>
      </c>
      <c r="W227" s="86" t="s">
        <v>555</v>
      </c>
      <c r="X227" s="86">
        <f>(H227-U227)/U227</f>
        <v>0.23</v>
      </c>
      <c r="Y227" s="86">
        <f>(I227-V227)/V227</f>
        <v>-0.174208337264643</v>
      </c>
      <c r="Z227" s="86">
        <f>(K227-W227)</f>
        <v>0.0515</v>
      </c>
    </row>
    <row r="228" spans="1:26">
      <c r="A228" s="48">
        <v>737</v>
      </c>
      <c r="B228" s="49" t="s">
        <v>334</v>
      </c>
      <c r="C228" s="48" t="s">
        <v>61</v>
      </c>
      <c r="D228" s="121"/>
      <c r="E228" s="50">
        <v>6.24</v>
      </c>
      <c r="F228" s="51" t="s">
        <v>335</v>
      </c>
      <c r="G228" s="51" t="s">
        <v>117</v>
      </c>
      <c r="H228" s="52">
        <v>88</v>
      </c>
      <c r="I228" s="53">
        <v>4541.62</v>
      </c>
      <c r="J228" s="53">
        <f t="shared" si="24"/>
        <v>1377.019184</v>
      </c>
      <c r="K228" s="68" t="s">
        <v>467</v>
      </c>
      <c r="L228" s="69">
        <v>108.833333333333</v>
      </c>
      <c r="M228" s="70">
        <v>6267.735</v>
      </c>
      <c r="N228" s="70">
        <f t="shared" si="25"/>
        <v>1934.223021</v>
      </c>
      <c r="O228" s="71" t="s">
        <v>337</v>
      </c>
      <c r="P228" s="73">
        <f t="shared" si="26"/>
        <v>-0.191424196018374</v>
      </c>
      <c r="Q228" s="73">
        <f t="shared" si="27"/>
        <v>-0.275396933661043</v>
      </c>
      <c r="R228" s="73">
        <f t="shared" si="28"/>
        <v>-0.00539999999999996</v>
      </c>
      <c r="S228" s="140"/>
      <c r="T228" s="141"/>
      <c r="U228" s="85">
        <v>112</v>
      </c>
      <c r="V228" s="54">
        <v>6357.84</v>
      </c>
      <c r="W228" s="86" t="s">
        <v>556</v>
      </c>
      <c r="X228" s="86">
        <f>(H228-U228)/U228</f>
        <v>-0.214285714285714</v>
      </c>
      <c r="Y228" s="86">
        <f>(I228-V228)/V228</f>
        <v>-0.285666201099745</v>
      </c>
      <c r="Z228" s="86">
        <f>(K228-W228)</f>
        <v>0.0193</v>
      </c>
    </row>
    <row r="229" spans="1:26">
      <c r="A229" s="48">
        <v>737</v>
      </c>
      <c r="B229" s="49" t="s">
        <v>334</v>
      </c>
      <c r="C229" s="48" t="s">
        <v>61</v>
      </c>
      <c r="D229" s="121"/>
      <c r="E229" s="54">
        <v>6.1</v>
      </c>
      <c r="F229" s="51" t="s">
        <v>335</v>
      </c>
      <c r="G229" s="51" t="s">
        <v>117</v>
      </c>
      <c r="H229" s="52">
        <v>100</v>
      </c>
      <c r="I229" s="53">
        <v>5940.91</v>
      </c>
      <c r="J229" s="53">
        <f t="shared" si="24"/>
        <v>1576.123423</v>
      </c>
      <c r="K229" s="68" t="s">
        <v>557</v>
      </c>
      <c r="L229" s="69">
        <v>108.833333333333</v>
      </c>
      <c r="M229" s="70">
        <v>6267.735</v>
      </c>
      <c r="N229" s="70">
        <f t="shared" si="25"/>
        <v>1934.223021</v>
      </c>
      <c r="O229" s="71" t="s">
        <v>337</v>
      </c>
      <c r="P229" s="73">
        <f t="shared" si="26"/>
        <v>-0.0811638591117889</v>
      </c>
      <c r="Q229" s="73">
        <f t="shared" si="27"/>
        <v>-0.0521440360832103</v>
      </c>
      <c r="R229" s="73">
        <f t="shared" si="28"/>
        <v>-0.0432999999999999</v>
      </c>
      <c r="S229" s="140"/>
      <c r="T229" s="141"/>
      <c r="U229" s="85">
        <v>109</v>
      </c>
      <c r="V229" s="54">
        <v>5292.23</v>
      </c>
      <c r="W229" s="86" t="s">
        <v>558</v>
      </c>
      <c r="X229" s="86">
        <f>(H229-U229)/U229</f>
        <v>-0.0825688073394495</v>
      </c>
      <c r="Y229" s="86">
        <f>(I229-V229)/V229</f>
        <v>0.12257214822485</v>
      </c>
      <c r="Z229" s="86">
        <f>(K229-W229)</f>
        <v>-0.000799999999999967</v>
      </c>
    </row>
    <row r="230" spans="1:26">
      <c r="A230" s="48">
        <v>737</v>
      </c>
      <c r="B230" s="49" t="s">
        <v>334</v>
      </c>
      <c r="C230" s="48" t="s">
        <v>61</v>
      </c>
      <c r="D230" s="121"/>
      <c r="E230" s="50">
        <v>6.17</v>
      </c>
      <c r="F230" s="51" t="s">
        <v>335</v>
      </c>
      <c r="G230" s="51" t="s">
        <v>117</v>
      </c>
      <c r="H230" s="52">
        <v>92</v>
      </c>
      <c r="I230" s="53">
        <v>3964.62</v>
      </c>
      <c r="J230" s="53">
        <f t="shared" si="24"/>
        <v>1097.803278</v>
      </c>
      <c r="K230" s="68" t="s">
        <v>559</v>
      </c>
      <c r="L230" s="69">
        <v>108.833333333333</v>
      </c>
      <c r="M230" s="70">
        <v>6267.735</v>
      </c>
      <c r="N230" s="70">
        <f t="shared" si="25"/>
        <v>1934.223021</v>
      </c>
      <c r="O230" s="71" t="s">
        <v>337</v>
      </c>
      <c r="P230" s="73">
        <f t="shared" si="26"/>
        <v>-0.154670750382846</v>
      </c>
      <c r="Q230" s="73">
        <f t="shared" si="27"/>
        <v>-0.367455707683876</v>
      </c>
      <c r="R230" s="73">
        <f t="shared" si="28"/>
        <v>-0.0317</v>
      </c>
      <c r="S230" s="140"/>
      <c r="T230" s="141"/>
      <c r="U230" s="85">
        <v>146</v>
      </c>
      <c r="V230" s="54">
        <v>11898.32</v>
      </c>
      <c r="W230" s="86" t="s">
        <v>560</v>
      </c>
      <c r="X230" s="86">
        <f>(H230-U230)/U230</f>
        <v>-0.36986301369863</v>
      </c>
      <c r="Y230" s="86">
        <f>(I230-V230)/V230</f>
        <v>-0.666791614278318</v>
      </c>
      <c r="Z230" s="86">
        <f>(K230-W230)</f>
        <v>-0.00219999999999998</v>
      </c>
    </row>
    <row r="231" spans="1:26">
      <c r="A231" s="48">
        <v>116482</v>
      </c>
      <c r="B231" s="49" t="s">
        <v>154</v>
      </c>
      <c r="C231" s="48" t="s">
        <v>115</v>
      </c>
      <c r="D231" s="121" t="s">
        <v>155</v>
      </c>
      <c r="E231" s="50">
        <v>6.24</v>
      </c>
      <c r="F231" s="51" t="s">
        <v>561</v>
      </c>
      <c r="G231" s="51" t="s">
        <v>44</v>
      </c>
      <c r="H231" s="52">
        <v>22</v>
      </c>
      <c r="I231" s="53">
        <v>1698.52</v>
      </c>
      <c r="J231" s="53">
        <f t="shared" si="24"/>
        <v>495.797988</v>
      </c>
      <c r="K231" s="68" t="s">
        <v>562</v>
      </c>
      <c r="L231" s="69">
        <v>80</v>
      </c>
      <c r="M231" s="70">
        <v>4507.15266666667</v>
      </c>
      <c r="N231" s="70">
        <f t="shared" si="25"/>
        <v>1268.3127604</v>
      </c>
      <c r="O231" s="71" t="s">
        <v>37</v>
      </c>
      <c r="P231" s="73">
        <f t="shared" si="26"/>
        <v>-0.725</v>
      </c>
      <c r="Q231" s="73">
        <f t="shared" si="27"/>
        <v>-0.623150107037274</v>
      </c>
      <c r="R231" s="73">
        <f t="shared" si="28"/>
        <v>0.0105</v>
      </c>
      <c r="S231" s="140"/>
      <c r="T231" s="141"/>
      <c r="U231" s="85">
        <v>0</v>
      </c>
      <c r="V231" s="54">
        <v>0</v>
      </c>
      <c r="W231" s="86">
        <v>0</v>
      </c>
      <c r="X231" s="86">
        <v>0</v>
      </c>
      <c r="Y231" s="86">
        <v>0</v>
      </c>
      <c r="Z231" s="86">
        <v>0</v>
      </c>
    </row>
    <row r="232" spans="1:26">
      <c r="A232" s="48">
        <v>114286</v>
      </c>
      <c r="B232" s="49" t="s">
        <v>519</v>
      </c>
      <c r="C232" s="48" t="s">
        <v>42</v>
      </c>
      <c r="D232" s="121"/>
      <c r="E232" s="50">
        <v>6.8</v>
      </c>
      <c r="F232" s="51" t="s">
        <v>43</v>
      </c>
      <c r="G232" s="51" t="s">
        <v>44</v>
      </c>
      <c r="H232" s="52">
        <v>84</v>
      </c>
      <c r="I232" s="53">
        <v>5003.31</v>
      </c>
      <c r="J232" s="53">
        <f t="shared" si="24"/>
        <v>1239.820218</v>
      </c>
      <c r="K232" s="68" t="s">
        <v>242</v>
      </c>
      <c r="L232" s="69">
        <v>66.6</v>
      </c>
      <c r="M232" s="70">
        <v>3904.30433333333</v>
      </c>
      <c r="N232" s="70">
        <f t="shared" si="25"/>
        <v>1054.94303086667</v>
      </c>
      <c r="O232" s="71" t="s">
        <v>520</v>
      </c>
      <c r="P232" s="73">
        <f t="shared" si="26"/>
        <v>0.261261261261261</v>
      </c>
      <c r="Q232" s="73">
        <f t="shared" si="27"/>
        <v>0.281485656044744</v>
      </c>
      <c r="R232" s="73">
        <f t="shared" si="28"/>
        <v>-0.0224</v>
      </c>
      <c r="S232" s="140"/>
      <c r="T232" s="141"/>
      <c r="U232" s="85">
        <v>0</v>
      </c>
      <c r="V232" s="54">
        <v>0</v>
      </c>
      <c r="W232" s="86">
        <v>0</v>
      </c>
      <c r="X232" s="86">
        <v>0</v>
      </c>
      <c r="Y232" s="86">
        <v>0</v>
      </c>
      <c r="Z232" s="86">
        <v>0</v>
      </c>
    </row>
    <row r="233" spans="1:26">
      <c r="A233" s="48">
        <v>114286</v>
      </c>
      <c r="B233" s="49" t="s">
        <v>519</v>
      </c>
      <c r="C233" s="48" t="s">
        <v>42</v>
      </c>
      <c r="D233" s="121"/>
      <c r="E233" s="50">
        <v>6.22</v>
      </c>
      <c r="F233" s="51" t="s">
        <v>43</v>
      </c>
      <c r="G233" s="51" t="s">
        <v>44</v>
      </c>
      <c r="H233" s="52">
        <v>78</v>
      </c>
      <c r="I233" s="53">
        <v>4368.4</v>
      </c>
      <c r="J233" s="53">
        <f t="shared" si="24"/>
        <v>1015.21616</v>
      </c>
      <c r="K233" s="68" t="s">
        <v>563</v>
      </c>
      <c r="L233" s="69">
        <v>66.6</v>
      </c>
      <c r="M233" s="70">
        <v>3904.30433333333</v>
      </c>
      <c r="N233" s="70">
        <f t="shared" si="25"/>
        <v>1054.94303086667</v>
      </c>
      <c r="O233" s="71" t="s">
        <v>520</v>
      </c>
      <c r="P233" s="73">
        <f t="shared" si="26"/>
        <v>0.171171171171171</v>
      </c>
      <c r="Q233" s="73">
        <f t="shared" si="27"/>
        <v>0.118867697557389</v>
      </c>
      <c r="R233" s="73">
        <f t="shared" si="28"/>
        <v>-0.0378</v>
      </c>
      <c r="S233" s="140"/>
      <c r="T233" s="141"/>
      <c r="U233" s="85">
        <v>0</v>
      </c>
      <c r="V233" s="54">
        <v>0</v>
      </c>
      <c r="W233" s="86">
        <v>0</v>
      </c>
      <c r="X233" s="86">
        <v>0</v>
      </c>
      <c r="Y233" s="86">
        <v>0</v>
      </c>
      <c r="Z233" s="86">
        <v>0</v>
      </c>
    </row>
    <row r="234" spans="1:26">
      <c r="A234" s="48">
        <v>114286</v>
      </c>
      <c r="B234" s="49" t="s">
        <v>519</v>
      </c>
      <c r="C234" s="48" t="s">
        <v>42</v>
      </c>
      <c r="D234" s="121"/>
      <c r="E234" s="50">
        <v>6.15</v>
      </c>
      <c r="F234" s="51" t="s">
        <v>43</v>
      </c>
      <c r="G234" s="51" t="s">
        <v>44</v>
      </c>
      <c r="H234" s="52">
        <v>74</v>
      </c>
      <c r="I234" s="53">
        <v>3985.79</v>
      </c>
      <c r="J234" s="53">
        <f t="shared" si="24"/>
        <v>1033.515347</v>
      </c>
      <c r="K234" s="68" t="s">
        <v>564</v>
      </c>
      <c r="L234" s="69">
        <v>66.6</v>
      </c>
      <c r="M234" s="70">
        <v>3904.30433333333</v>
      </c>
      <c r="N234" s="70">
        <f t="shared" si="25"/>
        <v>1054.94303086667</v>
      </c>
      <c r="O234" s="71" t="s">
        <v>520</v>
      </c>
      <c r="P234" s="73">
        <f t="shared" si="26"/>
        <v>0.111111111111111</v>
      </c>
      <c r="Q234" s="73">
        <f t="shared" si="27"/>
        <v>0.0208707261805847</v>
      </c>
      <c r="R234" s="73">
        <f t="shared" si="28"/>
        <v>-0.0109</v>
      </c>
      <c r="S234" s="140"/>
      <c r="T234" s="141"/>
      <c r="U234" s="85">
        <v>0</v>
      </c>
      <c r="V234" s="54">
        <v>0</v>
      </c>
      <c r="W234" s="86">
        <v>0</v>
      </c>
      <c r="X234" s="86">
        <v>0</v>
      </c>
      <c r="Y234" s="86">
        <v>0</v>
      </c>
      <c r="Z234" s="86">
        <v>0</v>
      </c>
    </row>
    <row r="235" spans="1:26">
      <c r="A235" s="48">
        <v>114286</v>
      </c>
      <c r="B235" s="49" t="s">
        <v>519</v>
      </c>
      <c r="C235" s="48" t="s">
        <v>42</v>
      </c>
      <c r="D235" s="121"/>
      <c r="E235" s="50">
        <v>6.29</v>
      </c>
      <c r="F235" s="51" t="s">
        <v>43</v>
      </c>
      <c r="G235" s="51" t="s">
        <v>44</v>
      </c>
      <c r="H235" s="52">
        <v>74</v>
      </c>
      <c r="I235" s="53">
        <v>5493.82</v>
      </c>
      <c r="J235" s="53">
        <f t="shared" si="24"/>
        <v>1290.498318</v>
      </c>
      <c r="K235" s="68" t="s">
        <v>565</v>
      </c>
      <c r="L235" s="69">
        <v>66.6</v>
      </c>
      <c r="M235" s="70">
        <v>3904.30433333333</v>
      </c>
      <c r="N235" s="70">
        <f t="shared" si="25"/>
        <v>1054.94303086667</v>
      </c>
      <c r="O235" s="71" t="s">
        <v>520</v>
      </c>
      <c r="P235" s="73">
        <f t="shared" si="26"/>
        <v>0.111111111111111</v>
      </c>
      <c r="Q235" s="73">
        <f t="shared" si="27"/>
        <v>0.407118792737555</v>
      </c>
      <c r="R235" s="73">
        <f t="shared" si="28"/>
        <v>-0.0353</v>
      </c>
      <c r="S235" s="140"/>
      <c r="T235" s="141"/>
      <c r="U235" s="85">
        <v>0</v>
      </c>
      <c r="V235" s="54">
        <v>0</v>
      </c>
      <c r="W235" s="86">
        <v>0</v>
      </c>
      <c r="X235" s="86">
        <v>0</v>
      </c>
      <c r="Y235" s="86">
        <v>0</v>
      </c>
      <c r="Z235" s="86">
        <v>0</v>
      </c>
    </row>
    <row r="236" spans="1:26">
      <c r="A236" s="48">
        <v>116773</v>
      </c>
      <c r="B236" s="49" t="s">
        <v>566</v>
      </c>
      <c r="C236" s="48" t="s">
        <v>42</v>
      </c>
      <c r="D236" s="121" t="s">
        <v>155</v>
      </c>
      <c r="E236" s="50">
        <v>6.6</v>
      </c>
      <c r="F236" s="51" t="s">
        <v>62</v>
      </c>
      <c r="G236" s="51" t="s">
        <v>23</v>
      </c>
      <c r="H236" s="52">
        <v>75</v>
      </c>
      <c r="I236" s="53">
        <v>2791.71</v>
      </c>
      <c r="J236" s="53">
        <f t="shared" si="24"/>
        <v>734.21973</v>
      </c>
      <c r="K236" s="68" t="s">
        <v>278</v>
      </c>
      <c r="L236" s="69">
        <v>70.7666666666667</v>
      </c>
      <c r="M236" s="70">
        <v>2741.739</v>
      </c>
      <c r="N236" s="70">
        <f t="shared" si="25"/>
        <v>785.2340496</v>
      </c>
      <c r="O236" s="71" t="s">
        <v>567</v>
      </c>
      <c r="P236" s="73">
        <f t="shared" si="26"/>
        <v>0.0598210080075361</v>
      </c>
      <c r="Q236" s="73">
        <f t="shared" si="27"/>
        <v>0.018226023702475</v>
      </c>
      <c r="R236" s="73">
        <f t="shared" si="28"/>
        <v>-0.0234</v>
      </c>
      <c r="S236" s="140"/>
      <c r="T236" s="141"/>
      <c r="U236" s="85">
        <v>0</v>
      </c>
      <c r="V236" s="54">
        <v>0</v>
      </c>
      <c r="W236" s="86">
        <v>0</v>
      </c>
      <c r="X236" s="86">
        <v>0</v>
      </c>
      <c r="Y236" s="86">
        <v>0</v>
      </c>
      <c r="Z236" s="86">
        <v>0</v>
      </c>
    </row>
    <row r="237" spans="1:26">
      <c r="A237" s="48">
        <v>114069</v>
      </c>
      <c r="B237" s="49" t="s">
        <v>508</v>
      </c>
      <c r="C237" s="48" t="s">
        <v>61</v>
      </c>
      <c r="D237" s="121"/>
      <c r="E237" s="50">
        <v>6.9</v>
      </c>
      <c r="F237" s="51" t="s">
        <v>509</v>
      </c>
      <c r="G237" s="51" t="s">
        <v>23</v>
      </c>
      <c r="H237" s="52">
        <v>43</v>
      </c>
      <c r="I237" s="53">
        <v>2423.13</v>
      </c>
      <c r="J237" s="53">
        <f t="shared" si="24"/>
        <v>731.78526</v>
      </c>
      <c r="K237" s="68" t="s">
        <v>568</v>
      </c>
      <c r="L237" s="69">
        <v>38.6333333333333</v>
      </c>
      <c r="M237" s="70">
        <v>1953.428</v>
      </c>
      <c r="N237" s="70">
        <f t="shared" si="25"/>
        <v>694.6389968</v>
      </c>
      <c r="O237" s="71" t="s">
        <v>511</v>
      </c>
      <c r="P237" s="73">
        <f t="shared" si="26"/>
        <v>0.113028472821399</v>
      </c>
      <c r="Q237" s="73">
        <f t="shared" si="27"/>
        <v>0.240450121529946</v>
      </c>
      <c r="R237" s="73">
        <f t="shared" si="28"/>
        <v>-0.0536</v>
      </c>
      <c r="S237" s="140"/>
      <c r="T237" s="141"/>
      <c r="U237" s="85">
        <v>0</v>
      </c>
      <c r="V237" s="54">
        <v>0</v>
      </c>
      <c r="W237" s="86">
        <v>0</v>
      </c>
      <c r="X237" s="86">
        <v>0</v>
      </c>
      <c r="Y237" s="86">
        <v>0</v>
      </c>
      <c r="Z237" s="86">
        <v>0</v>
      </c>
    </row>
    <row r="238" spans="1:26">
      <c r="A238" s="48">
        <v>114069</v>
      </c>
      <c r="B238" s="49" t="s">
        <v>508</v>
      </c>
      <c r="C238" s="48" t="s">
        <v>61</v>
      </c>
      <c r="D238" s="121"/>
      <c r="E238" s="50">
        <v>6.23</v>
      </c>
      <c r="F238" s="51" t="s">
        <v>509</v>
      </c>
      <c r="G238" s="51" t="s">
        <v>23</v>
      </c>
      <c r="H238" s="52">
        <v>52</v>
      </c>
      <c r="I238" s="53">
        <v>3998.14</v>
      </c>
      <c r="J238" s="53">
        <f t="shared" si="24"/>
        <v>969.149136</v>
      </c>
      <c r="K238" s="68" t="s">
        <v>569</v>
      </c>
      <c r="L238" s="69">
        <v>38.6333333333333</v>
      </c>
      <c r="M238" s="70">
        <v>1953.428</v>
      </c>
      <c r="N238" s="70">
        <f t="shared" si="25"/>
        <v>694.6389968</v>
      </c>
      <c r="O238" s="71" t="s">
        <v>511</v>
      </c>
      <c r="P238" s="73">
        <f t="shared" si="26"/>
        <v>0.345987920621226</v>
      </c>
      <c r="Q238" s="73">
        <f t="shared" si="27"/>
        <v>1.04673015847014</v>
      </c>
      <c r="R238" s="73">
        <f t="shared" si="28"/>
        <v>-0.1132</v>
      </c>
      <c r="S238" s="140"/>
      <c r="T238" s="141"/>
      <c r="U238" s="85">
        <v>0</v>
      </c>
      <c r="V238" s="54">
        <v>0</v>
      </c>
      <c r="W238" s="86">
        <v>0</v>
      </c>
      <c r="X238" s="86">
        <v>0</v>
      </c>
      <c r="Y238" s="86">
        <v>0</v>
      </c>
      <c r="Z238" s="86">
        <v>0</v>
      </c>
    </row>
    <row r="239" spans="1:26">
      <c r="A239" s="48">
        <v>114069</v>
      </c>
      <c r="B239" s="49" t="s">
        <v>508</v>
      </c>
      <c r="C239" s="48" t="s">
        <v>61</v>
      </c>
      <c r="D239" s="121"/>
      <c r="E239" s="54">
        <v>6.3</v>
      </c>
      <c r="F239" s="51" t="s">
        <v>509</v>
      </c>
      <c r="G239" s="51" t="s">
        <v>23</v>
      </c>
      <c r="H239" s="52">
        <v>68</v>
      </c>
      <c r="I239" s="53">
        <v>1845.28</v>
      </c>
      <c r="J239" s="53">
        <f t="shared" si="24"/>
        <v>628.31784</v>
      </c>
      <c r="K239" s="68" t="s">
        <v>570</v>
      </c>
      <c r="L239" s="69">
        <v>38.6333333333333</v>
      </c>
      <c r="M239" s="70">
        <v>1953.428</v>
      </c>
      <c r="N239" s="70">
        <f t="shared" si="25"/>
        <v>694.6389968</v>
      </c>
      <c r="O239" s="71" t="s">
        <v>511</v>
      </c>
      <c r="P239" s="73">
        <f t="shared" si="26"/>
        <v>0.760138050043142</v>
      </c>
      <c r="Q239" s="73">
        <f t="shared" si="27"/>
        <v>-0.0553631871765942</v>
      </c>
      <c r="R239" s="73">
        <f t="shared" si="28"/>
        <v>-0.0151000000000001</v>
      </c>
      <c r="S239" s="140"/>
      <c r="T239" s="141"/>
      <c r="U239" s="85">
        <v>0</v>
      </c>
      <c r="V239" s="54">
        <v>0</v>
      </c>
      <c r="W239" s="86">
        <v>0</v>
      </c>
      <c r="X239" s="86">
        <v>0</v>
      </c>
      <c r="Y239" s="86">
        <v>0</v>
      </c>
      <c r="Z239" s="86">
        <v>0</v>
      </c>
    </row>
    <row r="240" spans="1:26">
      <c r="A240" s="48">
        <v>114069</v>
      </c>
      <c r="B240" s="49" t="s">
        <v>508</v>
      </c>
      <c r="C240" s="48" t="s">
        <v>61</v>
      </c>
      <c r="D240" s="121"/>
      <c r="E240" s="50">
        <v>6.4</v>
      </c>
      <c r="F240" s="51" t="s">
        <v>509</v>
      </c>
      <c r="G240" s="51" t="s">
        <v>23</v>
      </c>
      <c r="H240" s="52">
        <v>47</v>
      </c>
      <c r="I240" s="53">
        <v>2693.85</v>
      </c>
      <c r="J240" s="53">
        <f t="shared" si="24"/>
        <v>996.455115</v>
      </c>
      <c r="K240" s="68" t="s">
        <v>571</v>
      </c>
      <c r="L240" s="69">
        <v>38.6333333333333</v>
      </c>
      <c r="M240" s="70">
        <v>1953.428</v>
      </c>
      <c r="N240" s="70">
        <f t="shared" si="25"/>
        <v>694.6389968</v>
      </c>
      <c r="O240" s="71" t="s">
        <v>511</v>
      </c>
      <c r="P240" s="73">
        <f t="shared" si="26"/>
        <v>0.216566005176878</v>
      </c>
      <c r="Q240" s="73">
        <f t="shared" si="27"/>
        <v>0.379037261675373</v>
      </c>
      <c r="R240" s="73">
        <f t="shared" si="28"/>
        <v>0.0143</v>
      </c>
      <c r="S240" s="140"/>
      <c r="T240" s="141"/>
      <c r="U240" s="85">
        <v>0</v>
      </c>
      <c r="V240" s="54">
        <v>0</v>
      </c>
      <c r="W240" s="86">
        <v>0</v>
      </c>
      <c r="X240" s="86">
        <v>0</v>
      </c>
      <c r="Y240" s="86">
        <v>0</v>
      </c>
      <c r="Z240" s="86">
        <v>0</v>
      </c>
    </row>
    <row r="241" spans="1:26">
      <c r="A241" s="48">
        <v>114069</v>
      </c>
      <c r="B241" s="49" t="s">
        <v>508</v>
      </c>
      <c r="C241" s="48" t="s">
        <v>61</v>
      </c>
      <c r="D241" s="121"/>
      <c r="E241" s="50">
        <v>6.11</v>
      </c>
      <c r="F241" s="51" t="s">
        <v>509</v>
      </c>
      <c r="G241" s="51" t="s">
        <v>23</v>
      </c>
      <c r="H241" s="52">
        <v>38</v>
      </c>
      <c r="I241" s="53">
        <v>1608.2</v>
      </c>
      <c r="J241" s="53">
        <f t="shared" si="24"/>
        <v>581.3643</v>
      </c>
      <c r="K241" s="68" t="s">
        <v>572</v>
      </c>
      <c r="L241" s="69">
        <v>38.6333333333333</v>
      </c>
      <c r="M241" s="70">
        <v>1953.428</v>
      </c>
      <c r="N241" s="70">
        <f t="shared" si="25"/>
        <v>694.6389968</v>
      </c>
      <c r="O241" s="71" t="s">
        <v>511</v>
      </c>
      <c r="P241" s="73">
        <f t="shared" si="26"/>
        <v>-0.0163934426229499</v>
      </c>
      <c r="Q241" s="73">
        <f t="shared" si="27"/>
        <v>-0.17672931892038</v>
      </c>
      <c r="R241" s="73">
        <f t="shared" si="28"/>
        <v>0.00589999999999996</v>
      </c>
      <c r="S241" s="140"/>
      <c r="T241" s="141"/>
      <c r="U241" s="85">
        <v>0</v>
      </c>
      <c r="V241" s="54">
        <v>0</v>
      </c>
      <c r="W241" s="86">
        <v>0</v>
      </c>
      <c r="X241" s="86">
        <v>0</v>
      </c>
      <c r="Y241" s="86">
        <v>0</v>
      </c>
      <c r="Z241" s="86">
        <v>0</v>
      </c>
    </row>
    <row r="242" spans="1:26">
      <c r="A242" s="48">
        <v>114069</v>
      </c>
      <c r="B242" s="49" t="s">
        <v>508</v>
      </c>
      <c r="C242" s="48" t="s">
        <v>61</v>
      </c>
      <c r="D242" s="121"/>
      <c r="E242" s="50">
        <v>6.26</v>
      </c>
      <c r="F242" s="51" t="s">
        <v>509</v>
      </c>
      <c r="G242" s="51" t="s">
        <v>23</v>
      </c>
      <c r="H242" s="52">
        <v>46</v>
      </c>
      <c r="I242" s="53">
        <v>2709.96</v>
      </c>
      <c r="J242" s="53">
        <f t="shared" si="24"/>
        <v>620.58084</v>
      </c>
      <c r="K242" s="68" t="s">
        <v>573</v>
      </c>
      <c r="L242" s="69">
        <v>38.6333333333333</v>
      </c>
      <c r="M242" s="70">
        <v>1953.428</v>
      </c>
      <c r="N242" s="70">
        <f t="shared" si="25"/>
        <v>694.6389968</v>
      </c>
      <c r="O242" s="71" t="s">
        <v>511</v>
      </c>
      <c r="P242" s="73">
        <f t="shared" si="26"/>
        <v>0.190681622088008</v>
      </c>
      <c r="Q242" s="73">
        <f t="shared" si="27"/>
        <v>0.387284302262484</v>
      </c>
      <c r="R242" s="73">
        <f t="shared" si="28"/>
        <v>-0.1266</v>
      </c>
      <c r="S242" s="140"/>
      <c r="T242" s="141"/>
      <c r="U242" s="85">
        <v>0</v>
      </c>
      <c r="V242" s="54">
        <v>0</v>
      </c>
      <c r="W242" s="86">
        <v>0</v>
      </c>
      <c r="X242" s="86">
        <v>0</v>
      </c>
      <c r="Y242" s="86">
        <v>0</v>
      </c>
      <c r="Z242" s="86">
        <v>0</v>
      </c>
    </row>
    <row r="243" spans="1:26">
      <c r="A243" s="48">
        <v>116919</v>
      </c>
      <c r="B243" s="49" t="s">
        <v>574</v>
      </c>
      <c r="C243" s="48" t="s">
        <v>115</v>
      </c>
      <c r="D243" s="121" t="s">
        <v>155</v>
      </c>
      <c r="E243" s="50">
        <v>6.2</v>
      </c>
      <c r="F243" s="51" t="s">
        <v>575</v>
      </c>
      <c r="G243" s="51" t="s">
        <v>44</v>
      </c>
      <c r="H243" s="52">
        <v>79</v>
      </c>
      <c r="I243" s="53">
        <v>5551.4</v>
      </c>
      <c r="J243" s="53">
        <f t="shared" si="24"/>
        <v>1849.17134</v>
      </c>
      <c r="K243" s="68" t="s">
        <v>576</v>
      </c>
      <c r="L243" s="69">
        <v>80.8</v>
      </c>
      <c r="M243" s="70">
        <v>4357.026</v>
      </c>
      <c r="N243" s="70">
        <f t="shared" si="25"/>
        <v>1490.5385946</v>
      </c>
      <c r="O243" s="71" t="s">
        <v>69</v>
      </c>
      <c r="P243" s="73">
        <f t="shared" si="26"/>
        <v>-0.0222772277227722</v>
      </c>
      <c r="Q243" s="73">
        <f t="shared" si="27"/>
        <v>0.27412597491959</v>
      </c>
      <c r="R243" s="73">
        <f t="shared" si="28"/>
        <v>-0.00900000000000001</v>
      </c>
      <c r="S243" s="140"/>
      <c r="T243" s="141"/>
      <c r="U243" s="85">
        <v>0</v>
      </c>
      <c r="V243" s="54">
        <v>0</v>
      </c>
      <c r="W243" s="86">
        <v>0</v>
      </c>
      <c r="X243" s="86">
        <v>0</v>
      </c>
      <c r="Y243" s="86">
        <v>0</v>
      </c>
      <c r="Z243" s="86">
        <v>0</v>
      </c>
    </row>
    <row r="244" spans="1:26">
      <c r="A244" s="48">
        <v>117184</v>
      </c>
      <c r="B244" s="49" t="s">
        <v>577</v>
      </c>
      <c r="C244" s="48" t="s">
        <v>115</v>
      </c>
      <c r="D244" s="121" t="s">
        <v>155</v>
      </c>
      <c r="E244" s="50">
        <v>6.7</v>
      </c>
      <c r="F244" s="51" t="s">
        <v>575</v>
      </c>
      <c r="G244" s="51" t="s">
        <v>137</v>
      </c>
      <c r="H244" s="52">
        <v>126</v>
      </c>
      <c r="I244" s="53">
        <v>5970.61</v>
      </c>
      <c r="J244" s="53">
        <f t="shared" si="24"/>
        <v>2209.722761</v>
      </c>
      <c r="K244" s="68" t="s">
        <v>578</v>
      </c>
      <c r="L244" s="69">
        <v>111.766666666667</v>
      </c>
      <c r="M244" s="70">
        <v>5936.23566666667</v>
      </c>
      <c r="N244" s="70">
        <f t="shared" si="25"/>
        <v>2093.11669606667</v>
      </c>
      <c r="O244" s="71" t="s">
        <v>579</v>
      </c>
      <c r="P244" s="73">
        <f t="shared" si="26"/>
        <v>0.12734864300626</v>
      </c>
      <c r="Q244" s="73">
        <f t="shared" si="27"/>
        <v>0.00579059445472311</v>
      </c>
      <c r="R244" s="73">
        <f t="shared" si="28"/>
        <v>0.0175</v>
      </c>
      <c r="S244" s="140"/>
      <c r="T244" s="141"/>
      <c r="U244" s="85">
        <v>0</v>
      </c>
      <c r="V244" s="54">
        <v>0</v>
      </c>
      <c r="W244" s="86">
        <v>0</v>
      </c>
      <c r="X244" s="86">
        <v>0</v>
      </c>
      <c r="Y244" s="86">
        <v>0</v>
      </c>
      <c r="Z244" s="86">
        <v>0</v>
      </c>
    </row>
    <row r="245" spans="1:26">
      <c r="A245" s="48">
        <v>117184</v>
      </c>
      <c r="B245" s="49" t="s">
        <v>577</v>
      </c>
      <c r="C245" s="48" t="s">
        <v>115</v>
      </c>
      <c r="D245" s="121" t="s">
        <v>155</v>
      </c>
      <c r="E245" s="50">
        <v>6.14</v>
      </c>
      <c r="F245" s="51" t="s">
        <v>575</v>
      </c>
      <c r="G245" s="51" t="s">
        <v>137</v>
      </c>
      <c r="H245" s="52">
        <v>98</v>
      </c>
      <c r="I245" s="53">
        <v>4478.5</v>
      </c>
      <c r="J245" s="53">
        <f t="shared" si="24"/>
        <v>1440.2856</v>
      </c>
      <c r="K245" s="68" t="s">
        <v>580</v>
      </c>
      <c r="L245" s="69">
        <v>111.766666666667</v>
      </c>
      <c r="M245" s="70">
        <v>5936.23566666667</v>
      </c>
      <c r="N245" s="70">
        <f t="shared" si="25"/>
        <v>2093.11669606667</v>
      </c>
      <c r="O245" s="71" t="s">
        <v>579</v>
      </c>
      <c r="P245" s="73">
        <f t="shared" si="26"/>
        <v>-0.123173277661798</v>
      </c>
      <c r="Q245" s="73">
        <f t="shared" si="27"/>
        <v>-0.245565666277738</v>
      </c>
      <c r="R245" s="73">
        <f t="shared" si="28"/>
        <v>-0.031</v>
      </c>
      <c r="S245" s="140"/>
      <c r="T245" s="141"/>
      <c r="U245" s="85">
        <v>0</v>
      </c>
      <c r="V245" s="54">
        <v>0</v>
      </c>
      <c r="W245" s="86">
        <v>0</v>
      </c>
      <c r="X245" s="86">
        <v>0</v>
      </c>
      <c r="Y245" s="86">
        <v>0</v>
      </c>
      <c r="Z245" s="86">
        <v>0</v>
      </c>
    </row>
    <row r="246" spans="1:26">
      <c r="A246" s="48">
        <v>117184</v>
      </c>
      <c r="B246" s="49" t="s">
        <v>577</v>
      </c>
      <c r="C246" s="48" t="s">
        <v>115</v>
      </c>
      <c r="D246" s="121" t="s">
        <v>155</v>
      </c>
      <c r="E246" s="50">
        <v>6.24</v>
      </c>
      <c r="F246" s="51" t="s">
        <v>575</v>
      </c>
      <c r="G246" s="51" t="s">
        <v>137</v>
      </c>
      <c r="H246" s="52">
        <v>95</v>
      </c>
      <c r="I246" s="53">
        <v>4377.45</v>
      </c>
      <c r="J246" s="53">
        <f t="shared" si="24"/>
        <v>1615.27905</v>
      </c>
      <c r="K246" s="68" t="s">
        <v>428</v>
      </c>
      <c r="L246" s="69">
        <v>111.766666666667</v>
      </c>
      <c r="M246" s="70">
        <v>5936.23566666667</v>
      </c>
      <c r="N246" s="70">
        <f t="shared" si="25"/>
        <v>2093.11669606667</v>
      </c>
      <c r="O246" s="71" t="s">
        <v>579</v>
      </c>
      <c r="P246" s="73">
        <f t="shared" si="26"/>
        <v>-0.15001491201909</v>
      </c>
      <c r="Q246" s="73">
        <f t="shared" si="27"/>
        <v>-0.262588238438647</v>
      </c>
      <c r="R246" s="73">
        <f t="shared" si="28"/>
        <v>0.0164</v>
      </c>
      <c r="S246" s="140"/>
      <c r="T246" s="141"/>
      <c r="U246" s="85">
        <v>0</v>
      </c>
      <c r="V246" s="54">
        <v>0</v>
      </c>
      <c r="W246" s="86">
        <v>0</v>
      </c>
      <c r="X246" s="86">
        <v>0</v>
      </c>
      <c r="Y246" s="86">
        <v>0</v>
      </c>
      <c r="Z246" s="86">
        <v>0</v>
      </c>
    </row>
    <row r="247" spans="1:26">
      <c r="A247" s="48">
        <v>117184</v>
      </c>
      <c r="B247" s="49" t="s">
        <v>577</v>
      </c>
      <c r="C247" s="48" t="s">
        <v>115</v>
      </c>
      <c r="D247" s="121" t="s">
        <v>155</v>
      </c>
      <c r="E247" s="50">
        <v>6.28</v>
      </c>
      <c r="F247" s="51" t="s">
        <v>575</v>
      </c>
      <c r="G247" s="51" t="s">
        <v>137</v>
      </c>
      <c r="H247" s="52">
        <v>124</v>
      </c>
      <c r="I247" s="53">
        <v>5912.79</v>
      </c>
      <c r="J247" s="53">
        <f t="shared" si="24"/>
        <v>2143.977654</v>
      </c>
      <c r="K247" s="68" t="s">
        <v>581</v>
      </c>
      <c r="L247" s="69">
        <v>111.766666666667</v>
      </c>
      <c r="M247" s="70">
        <v>5936.23566666667</v>
      </c>
      <c r="N247" s="70">
        <f t="shared" si="25"/>
        <v>2093.11669606667</v>
      </c>
      <c r="O247" s="71" t="s">
        <v>579</v>
      </c>
      <c r="P247" s="73">
        <f t="shared" si="26"/>
        <v>0.109454220101398</v>
      </c>
      <c r="Q247" s="73">
        <f t="shared" si="27"/>
        <v>-0.00394958488564108</v>
      </c>
      <c r="R247" s="73">
        <f t="shared" si="28"/>
        <v>0.01</v>
      </c>
      <c r="S247" s="140"/>
      <c r="T247" s="141"/>
      <c r="U247" s="85">
        <v>0</v>
      </c>
      <c r="V247" s="54">
        <v>0</v>
      </c>
      <c r="W247" s="86">
        <v>0</v>
      </c>
      <c r="X247" s="86">
        <v>0</v>
      </c>
      <c r="Y247" s="86">
        <v>0</v>
      </c>
      <c r="Z247" s="86">
        <v>0</v>
      </c>
    </row>
    <row r="248" spans="1:26">
      <c r="A248" s="48">
        <v>113025</v>
      </c>
      <c r="B248" s="49" t="s">
        <v>470</v>
      </c>
      <c r="C248" s="48" t="s">
        <v>166</v>
      </c>
      <c r="D248" s="121"/>
      <c r="E248" s="50">
        <v>6.18</v>
      </c>
      <c r="F248" s="51" t="s">
        <v>471</v>
      </c>
      <c r="G248" s="51" t="s">
        <v>44</v>
      </c>
      <c r="H248" s="52">
        <v>77</v>
      </c>
      <c r="I248" s="53">
        <v>5345.76</v>
      </c>
      <c r="J248" s="53">
        <f t="shared" si="24"/>
        <v>884.72328</v>
      </c>
      <c r="K248" s="68" t="s">
        <v>582</v>
      </c>
      <c r="L248" s="69">
        <v>55.7666666666667</v>
      </c>
      <c r="M248" s="70">
        <v>3299.59066666667</v>
      </c>
      <c r="N248" s="70">
        <f t="shared" si="25"/>
        <v>856.243778000001</v>
      </c>
      <c r="O248" s="71" t="s">
        <v>473</v>
      </c>
      <c r="P248" s="73">
        <f t="shared" si="26"/>
        <v>0.380753138075313</v>
      </c>
      <c r="Q248" s="73">
        <f t="shared" si="27"/>
        <v>0.620128234088025</v>
      </c>
      <c r="R248" s="73">
        <f t="shared" si="28"/>
        <v>-0.094</v>
      </c>
      <c r="S248" s="140"/>
      <c r="T248" s="141"/>
      <c r="U248" s="85">
        <v>39</v>
      </c>
      <c r="V248" s="54">
        <v>1596.24</v>
      </c>
      <c r="W248" s="86" t="s">
        <v>583</v>
      </c>
      <c r="X248" s="86">
        <f>(H248-U248)/U248</f>
        <v>0.974358974358974</v>
      </c>
      <c r="Y248" s="86">
        <f>(I248-V248)/V248</f>
        <v>2.34897007968727</v>
      </c>
      <c r="Z248" s="86">
        <f>(K248-W248)</f>
        <v>-0.1686</v>
      </c>
    </row>
    <row r="249" spans="1:26">
      <c r="A249" s="48">
        <v>113025</v>
      </c>
      <c r="B249" s="49" t="s">
        <v>470</v>
      </c>
      <c r="C249" s="48" t="s">
        <v>166</v>
      </c>
      <c r="D249" s="121"/>
      <c r="E249" s="50">
        <v>6.28</v>
      </c>
      <c r="F249" s="51" t="s">
        <v>471</v>
      </c>
      <c r="G249" s="51" t="s">
        <v>44</v>
      </c>
      <c r="H249" s="52">
        <v>49</v>
      </c>
      <c r="I249" s="53">
        <v>2718.26</v>
      </c>
      <c r="J249" s="53">
        <f t="shared" si="24"/>
        <v>956.82752</v>
      </c>
      <c r="K249" s="68" t="s">
        <v>584</v>
      </c>
      <c r="L249" s="69">
        <v>55.7666666666667</v>
      </c>
      <c r="M249" s="70">
        <v>3299.59066666667</v>
      </c>
      <c r="N249" s="70">
        <f t="shared" si="25"/>
        <v>856.243778000001</v>
      </c>
      <c r="O249" s="71" t="s">
        <v>473</v>
      </c>
      <c r="P249" s="73">
        <f t="shared" si="26"/>
        <v>-0.121338912133892</v>
      </c>
      <c r="Q249" s="73">
        <f t="shared" si="27"/>
        <v>-0.17618266184937</v>
      </c>
      <c r="R249" s="73">
        <f t="shared" si="28"/>
        <v>0.0925</v>
      </c>
      <c r="S249" s="140"/>
      <c r="T249" s="141"/>
      <c r="U249" s="85">
        <v>46</v>
      </c>
      <c r="V249" s="54">
        <v>1465.49</v>
      </c>
      <c r="W249" s="86" t="s">
        <v>585</v>
      </c>
      <c r="X249" s="86">
        <f>(H249-U249)/U249</f>
        <v>0.0652173913043478</v>
      </c>
      <c r="Y249" s="86">
        <f>(I249-V249)/V249</f>
        <v>0.854847184218248</v>
      </c>
      <c r="Z249" s="86">
        <f>(K249-W249)</f>
        <v>0.0133</v>
      </c>
    </row>
    <row r="250" spans="1:26">
      <c r="A250" s="48">
        <v>113025</v>
      </c>
      <c r="B250" s="49" t="s">
        <v>470</v>
      </c>
      <c r="C250" s="48" t="s">
        <v>166</v>
      </c>
      <c r="D250" s="121"/>
      <c r="E250" s="50">
        <v>6.11</v>
      </c>
      <c r="F250" s="51" t="s">
        <v>471</v>
      </c>
      <c r="G250" s="51" t="s">
        <v>44</v>
      </c>
      <c r="H250" s="52">
        <v>73</v>
      </c>
      <c r="I250" s="53">
        <v>4752.69</v>
      </c>
      <c r="J250" s="53">
        <f t="shared" si="24"/>
        <v>1268.492961</v>
      </c>
      <c r="K250" s="68" t="s">
        <v>586</v>
      </c>
      <c r="L250" s="69">
        <v>55.7666666666667</v>
      </c>
      <c r="M250" s="70">
        <v>3299.59066666667</v>
      </c>
      <c r="N250" s="70">
        <f t="shared" si="25"/>
        <v>856.243778000001</v>
      </c>
      <c r="O250" s="71" t="s">
        <v>473</v>
      </c>
      <c r="P250" s="73">
        <f t="shared" si="26"/>
        <v>0.309025702331141</v>
      </c>
      <c r="Q250" s="73">
        <f t="shared" si="27"/>
        <v>0.440387757188466</v>
      </c>
      <c r="R250" s="73">
        <f t="shared" si="28"/>
        <v>0.00740000000000002</v>
      </c>
      <c r="S250" s="140"/>
      <c r="T250" s="141"/>
      <c r="U250" s="85">
        <v>0</v>
      </c>
      <c r="V250" s="54">
        <v>0</v>
      </c>
      <c r="W250" s="86">
        <v>0</v>
      </c>
      <c r="X250" s="86">
        <v>0</v>
      </c>
      <c r="Y250" s="86">
        <v>0</v>
      </c>
      <c r="Z250" s="86">
        <v>0</v>
      </c>
    </row>
    <row r="251" spans="1:26">
      <c r="A251" s="48">
        <v>113025</v>
      </c>
      <c r="B251" s="49" t="s">
        <v>470</v>
      </c>
      <c r="C251" s="48" t="s">
        <v>166</v>
      </c>
      <c r="D251" s="121"/>
      <c r="E251" s="50">
        <v>6.9</v>
      </c>
      <c r="F251" s="51" t="s">
        <v>471</v>
      </c>
      <c r="G251" s="51" t="s">
        <v>44</v>
      </c>
      <c r="H251" s="52">
        <v>66</v>
      </c>
      <c r="I251" s="53">
        <v>3444.18</v>
      </c>
      <c r="J251" s="53">
        <f t="shared" si="24"/>
        <v>988.47966</v>
      </c>
      <c r="K251" s="68" t="s">
        <v>587</v>
      </c>
      <c r="L251" s="69">
        <v>55.7666666666667</v>
      </c>
      <c r="M251" s="70">
        <v>3299.59066666667</v>
      </c>
      <c r="N251" s="70">
        <f t="shared" si="25"/>
        <v>856.243778000001</v>
      </c>
      <c r="O251" s="71" t="s">
        <v>473</v>
      </c>
      <c r="P251" s="73">
        <f t="shared" si="26"/>
        <v>0.18350268977884</v>
      </c>
      <c r="Q251" s="73">
        <f t="shared" si="27"/>
        <v>0.0438203849932081</v>
      </c>
      <c r="R251" s="73">
        <f t="shared" si="28"/>
        <v>0.0275</v>
      </c>
      <c r="S251" s="140"/>
      <c r="T251" s="141"/>
      <c r="U251" s="85">
        <v>0</v>
      </c>
      <c r="V251" s="54">
        <v>0</v>
      </c>
      <c r="W251" s="86">
        <v>0</v>
      </c>
      <c r="X251" s="86">
        <v>0</v>
      </c>
      <c r="Y251" s="86">
        <v>0</v>
      </c>
      <c r="Z251" s="86">
        <v>0</v>
      </c>
    </row>
    <row r="252" spans="1:26">
      <c r="A252" s="48">
        <v>113025</v>
      </c>
      <c r="B252" s="49" t="s">
        <v>470</v>
      </c>
      <c r="C252" s="48" t="s">
        <v>166</v>
      </c>
      <c r="D252" s="121"/>
      <c r="E252" s="50">
        <v>6.15</v>
      </c>
      <c r="F252" s="51" t="s">
        <v>471</v>
      </c>
      <c r="G252" s="51" t="s">
        <v>44</v>
      </c>
      <c r="H252" s="52">
        <v>67</v>
      </c>
      <c r="I252" s="53">
        <v>3982.77</v>
      </c>
      <c r="J252" s="53">
        <f t="shared" si="24"/>
        <v>844.745517</v>
      </c>
      <c r="K252" s="68" t="s">
        <v>588</v>
      </c>
      <c r="L252" s="69">
        <v>55.7666666666667</v>
      </c>
      <c r="M252" s="70">
        <v>3299.59066666667</v>
      </c>
      <c r="N252" s="70">
        <f t="shared" si="25"/>
        <v>856.243778000001</v>
      </c>
      <c r="O252" s="71" t="s">
        <v>473</v>
      </c>
      <c r="P252" s="73">
        <f t="shared" si="26"/>
        <v>0.201434548714883</v>
      </c>
      <c r="Q252" s="73">
        <f t="shared" si="27"/>
        <v>0.207049722935328</v>
      </c>
      <c r="R252" s="73">
        <f t="shared" si="28"/>
        <v>-0.0474</v>
      </c>
      <c r="S252" s="140"/>
      <c r="T252" s="141"/>
      <c r="U252" s="85">
        <v>39</v>
      </c>
      <c r="V252" s="54">
        <v>1596.24</v>
      </c>
      <c r="W252" s="86" t="s">
        <v>583</v>
      </c>
      <c r="X252" s="86">
        <f>(H252-U252)/U252</f>
        <v>0.717948717948718</v>
      </c>
      <c r="Y252" s="86">
        <f>(I252-V252)/V252</f>
        <v>1.49509472259811</v>
      </c>
      <c r="Z252" s="86">
        <f>(K252-W252)</f>
        <v>-0.122</v>
      </c>
    </row>
    <row r="253" spans="1:26">
      <c r="A253" s="48">
        <v>113025</v>
      </c>
      <c r="B253" s="49" t="s">
        <v>470</v>
      </c>
      <c r="C253" s="48" t="s">
        <v>166</v>
      </c>
      <c r="D253" s="121"/>
      <c r="E253" s="50">
        <v>6.25</v>
      </c>
      <c r="F253" s="51" t="s">
        <v>471</v>
      </c>
      <c r="G253" s="51" t="s">
        <v>44</v>
      </c>
      <c r="H253" s="52">
        <v>57</v>
      </c>
      <c r="I253" s="53">
        <v>1888</v>
      </c>
      <c r="J253" s="53">
        <f t="shared" si="24"/>
        <v>261.8656</v>
      </c>
      <c r="K253" s="68" t="s">
        <v>589</v>
      </c>
      <c r="L253" s="69">
        <v>55.7666666666667</v>
      </c>
      <c r="M253" s="70">
        <v>3299.59066666667</v>
      </c>
      <c r="N253" s="70">
        <f t="shared" si="25"/>
        <v>856.243778000001</v>
      </c>
      <c r="O253" s="71" t="s">
        <v>473</v>
      </c>
      <c r="P253" s="73">
        <f t="shared" si="26"/>
        <v>0.0221159593544524</v>
      </c>
      <c r="Q253" s="73">
        <f t="shared" si="27"/>
        <v>-0.427807812928715</v>
      </c>
      <c r="R253" s="73">
        <f t="shared" si="28"/>
        <v>-0.1208</v>
      </c>
      <c r="S253" s="140"/>
      <c r="T253" s="141"/>
      <c r="U253" s="85">
        <v>46</v>
      </c>
      <c r="V253" s="54">
        <v>1465.49</v>
      </c>
      <c r="W253" s="86" t="s">
        <v>585</v>
      </c>
      <c r="X253" s="86">
        <f>(H253-U253)/U253</f>
        <v>0.239130434782609</v>
      </c>
      <c r="Y253" s="86">
        <f>(I253-V253)/V253</f>
        <v>0.288306300281817</v>
      </c>
      <c r="Z253" s="86">
        <f>(K253-W253)</f>
        <v>-0.2</v>
      </c>
    </row>
    <row r="254" spans="1:26">
      <c r="A254" s="48">
        <v>113025</v>
      </c>
      <c r="B254" s="49" t="s">
        <v>470</v>
      </c>
      <c r="C254" s="48" t="s">
        <v>166</v>
      </c>
      <c r="D254" s="121"/>
      <c r="E254" s="54">
        <v>6.3</v>
      </c>
      <c r="F254" s="51" t="s">
        <v>471</v>
      </c>
      <c r="G254" s="51" t="s">
        <v>44</v>
      </c>
      <c r="H254" s="52">
        <v>64</v>
      </c>
      <c r="I254" s="53">
        <v>3646.07</v>
      </c>
      <c r="J254" s="53">
        <f t="shared" si="24"/>
        <v>891.099508</v>
      </c>
      <c r="K254" s="68" t="s">
        <v>590</v>
      </c>
      <c r="L254" s="69">
        <v>55.7666666666667</v>
      </c>
      <c r="M254" s="70">
        <v>3299.59066666667</v>
      </c>
      <c r="N254" s="70">
        <f t="shared" si="25"/>
        <v>856.243778000001</v>
      </c>
      <c r="O254" s="71" t="s">
        <v>473</v>
      </c>
      <c r="P254" s="73">
        <f t="shared" si="26"/>
        <v>0.147638971906754</v>
      </c>
      <c r="Q254" s="73">
        <f t="shared" si="27"/>
        <v>0.105006762454978</v>
      </c>
      <c r="R254" s="73">
        <f t="shared" si="28"/>
        <v>-0.0151</v>
      </c>
      <c r="S254" s="140"/>
      <c r="T254" s="141"/>
      <c r="U254" s="85">
        <v>46</v>
      </c>
      <c r="V254" s="54">
        <v>1465.49</v>
      </c>
      <c r="W254" s="86" t="s">
        <v>585</v>
      </c>
      <c r="X254" s="86">
        <f>(H254-U254)/U254</f>
        <v>0.391304347826087</v>
      </c>
      <c r="Y254" s="86">
        <f>(I254-V254)/V254</f>
        <v>1.48795283488799</v>
      </c>
      <c r="Z254" s="86">
        <f>(K254-W254)</f>
        <v>-0.0943</v>
      </c>
    </row>
    <row r="255" spans="1:26">
      <c r="A255" s="48">
        <v>117491</v>
      </c>
      <c r="B255" s="49" t="s">
        <v>591</v>
      </c>
      <c r="C255" s="48" t="s">
        <v>42</v>
      </c>
      <c r="D255" s="121" t="s">
        <v>155</v>
      </c>
      <c r="E255" s="50">
        <v>6.7</v>
      </c>
      <c r="F255" s="51" t="s">
        <v>592</v>
      </c>
      <c r="G255" s="51" t="s">
        <v>29</v>
      </c>
      <c r="H255" s="52">
        <v>76</v>
      </c>
      <c r="I255" s="53">
        <v>8955.64</v>
      </c>
      <c r="J255" s="53">
        <f t="shared" si="24"/>
        <v>1681.869192</v>
      </c>
      <c r="K255" s="68" t="s">
        <v>593</v>
      </c>
      <c r="L255" s="69">
        <v>65.4</v>
      </c>
      <c r="M255" s="70">
        <v>7343.13466666667</v>
      </c>
      <c r="N255" s="70">
        <f t="shared" si="25"/>
        <v>1325.43580733333</v>
      </c>
      <c r="O255" s="71" t="s">
        <v>594</v>
      </c>
      <c r="P255" s="73">
        <f t="shared" si="26"/>
        <v>0.162079510703364</v>
      </c>
      <c r="Q255" s="73">
        <f t="shared" si="27"/>
        <v>0.219593594089063</v>
      </c>
      <c r="R255" s="73">
        <f t="shared" si="28"/>
        <v>0.00730000000000003</v>
      </c>
      <c r="S255" s="140"/>
      <c r="T255" s="141"/>
      <c r="U255" s="85">
        <v>0</v>
      </c>
      <c r="V255" s="54">
        <v>0</v>
      </c>
      <c r="W255" s="86">
        <v>0</v>
      </c>
      <c r="X255" s="86">
        <v>0</v>
      </c>
      <c r="Y255" s="86">
        <v>0</v>
      </c>
      <c r="Z255" s="86">
        <v>0</v>
      </c>
    </row>
    <row r="256" spans="1:26">
      <c r="A256" s="48">
        <v>116919</v>
      </c>
      <c r="B256" s="49" t="s">
        <v>574</v>
      </c>
      <c r="C256" s="48" t="s">
        <v>115</v>
      </c>
      <c r="D256" s="121"/>
      <c r="E256" s="50">
        <v>6.9</v>
      </c>
      <c r="F256" s="51" t="s">
        <v>575</v>
      </c>
      <c r="G256" s="51" t="s">
        <v>44</v>
      </c>
      <c r="H256" s="52">
        <v>79</v>
      </c>
      <c r="I256" s="53">
        <v>4431.19</v>
      </c>
      <c r="J256" s="53">
        <f t="shared" si="24"/>
        <v>1158.756185</v>
      </c>
      <c r="K256" s="68" t="s">
        <v>595</v>
      </c>
      <c r="L256" s="69">
        <v>80.8</v>
      </c>
      <c r="M256" s="70">
        <v>4357.026</v>
      </c>
      <c r="N256" s="70">
        <f t="shared" si="25"/>
        <v>1490.5385946</v>
      </c>
      <c r="O256" s="71" t="s">
        <v>69</v>
      </c>
      <c r="P256" s="73">
        <f t="shared" si="26"/>
        <v>-0.0222772277227722</v>
      </c>
      <c r="Q256" s="73">
        <f t="shared" si="27"/>
        <v>0.0170217024181173</v>
      </c>
      <c r="R256" s="73">
        <f t="shared" si="28"/>
        <v>-0.0806</v>
      </c>
      <c r="S256" s="140"/>
      <c r="T256" s="141"/>
      <c r="U256" s="85">
        <v>0</v>
      </c>
      <c r="V256" s="54">
        <v>0</v>
      </c>
      <c r="W256" s="86">
        <v>0</v>
      </c>
      <c r="X256" s="86">
        <v>0</v>
      </c>
      <c r="Y256" s="86">
        <v>0</v>
      </c>
      <c r="Z256" s="86">
        <v>0</v>
      </c>
    </row>
    <row r="257" spans="1:26">
      <c r="A257" s="48">
        <v>116919</v>
      </c>
      <c r="B257" s="49" t="s">
        <v>574</v>
      </c>
      <c r="C257" s="48" t="s">
        <v>115</v>
      </c>
      <c r="D257" s="121"/>
      <c r="E257" s="50">
        <v>6.16</v>
      </c>
      <c r="F257" s="51" t="s">
        <v>575</v>
      </c>
      <c r="G257" s="51" t="s">
        <v>44</v>
      </c>
      <c r="H257" s="52">
        <v>94</v>
      </c>
      <c r="I257" s="53">
        <v>5439.45</v>
      </c>
      <c r="J257" s="53">
        <f t="shared" si="24"/>
        <v>1815.144465</v>
      </c>
      <c r="K257" s="68" t="s">
        <v>596</v>
      </c>
      <c r="L257" s="69">
        <v>80.8</v>
      </c>
      <c r="M257" s="70">
        <v>4357.026</v>
      </c>
      <c r="N257" s="70">
        <f t="shared" si="25"/>
        <v>1490.5385946</v>
      </c>
      <c r="O257" s="71" t="s">
        <v>69</v>
      </c>
      <c r="P257" s="73">
        <f t="shared" si="26"/>
        <v>0.163366336633663</v>
      </c>
      <c r="Q257" s="73">
        <f t="shared" si="27"/>
        <v>0.24843184318845</v>
      </c>
      <c r="R257" s="73">
        <f t="shared" si="28"/>
        <v>-0.00840000000000002</v>
      </c>
      <c r="S257" s="140"/>
      <c r="T257" s="141"/>
      <c r="U257" s="85">
        <v>0</v>
      </c>
      <c r="V257" s="54">
        <v>0</v>
      </c>
      <c r="W257" s="86">
        <v>0</v>
      </c>
      <c r="X257" s="86">
        <v>0</v>
      </c>
      <c r="Y257" s="86">
        <v>0</v>
      </c>
      <c r="Z257" s="86">
        <v>0</v>
      </c>
    </row>
    <row r="258" spans="1:26">
      <c r="A258" s="48">
        <v>116919</v>
      </c>
      <c r="B258" s="49" t="s">
        <v>574</v>
      </c>
      <c r="C258" s="48" t="s">
        <v>115</v>
      </c>
      <c r="D258" s="121"/>
      <c r="E258" s="50">
        <v>6.25</v>
      </c>
      <c r="F258" s="51" t="s">
        <v>575</v>
      </c>
      <c r="G258" s="51" t="s">
        <v>44</v>
      </c>
      <c r="H258" s="52">
        <v>66</v>
      </c>
      <c r="I258" s="53">
        <v>3345.27</v>
      </c>
      <c r="J258" s="53">
        <f t="shared" si="24"/>
        <v>1372.564281</v>
      </c>
      <c r="K258" s="68" t="s">
        <v>597</v>
      </c>
      <c r="L258" s="69">
        <v>80.8</v>
      </c>
      <c r="M258" s="70">
        <v>4357.026</v>
      </c>
      <c r="N258" s="70">
        <f t="shared" si="25"/>
        <v>1490.5385946</v>
      </c>
      <c r="O258" s="71" t="s">
        <v>69</v>
      </c>
      <c r="P258" s="73">
        <f t="shared" si="26"/>
        <v>-0.183168316831683</v>
      </c>
      <c r="Q258" s="73">
        <f t="shared" si="27"/>
        <v>-0.232212522945697</v>
      </c>
      <c r="R258" s="73">
        <f t="shared" si="28"/>
        <v>0.0682</v>
      </c>
      <c r="S258" s="140"/>
      <c r="T258" s="141"/>
      <c r="U258" s="85">
        <v>0</v>
      </c>
      <c r="V258" s="54">
        <v>0</v>
      </c>
      <c r="W258" s="86">
        <v>0</v>
      </c>
      <c r="X258" s="86">
        <v>0</v>
      </c>
      <c r="Y258" s="86">
        <v>0</v>
      </c>
      <c r="Z258" s="86">
        <v>0</v>
      </c>
    </row>
    <row r="259" spans="1:26">
      <c r="A259" s="48">
        <v>116919</v>
      </c>
      <c r="B259" s="49" t="s">
        <v>574</v>
      </c>
      <c r="C259" s="48" t="s">
        <v>115</v>
      </c>
      <c r="D259" s="121"/>
      <c r="E259" s="54">
        <v>6.3</v>
      </c>
      <c r="F259" s="51" t="s">
        <v>575</v>
      </c>
      <c r="G259" s="51" t="s">
        <v>44</v>
      </c>
      <c r="H259" s="52">
        <v>94</v>
      </c>
      <c r="I259" s="53">
        <v>4542.84</v>
      </c>
      <c r="J259" s="53">
        <f t="shared" si="24"/>
        <v>1573.639776</v>
      </c>
      <c r="K259" s="68" t="s">
        <v>598</v>
      </c>
      <c r="L259" s="69">
        <v>80.8</v>
      </c>
      <c r="M259" s="70">
        <v>4357.026</v>
      </c>
      <c r="N259" s="70">
        <f t="shared" si="25"/>
        <v>1490.5385946</v>
      </c>
      <c r="O259" s="71" t="s">
        <v>69</v>
      </c>
      <c r="P259" s="73">
        <f t="shared" si="26"/>
        <v>0.163366336633663</v>
      </c>
      <c r="Q259" s="73">
        <f t="shared" si="27"/>
        <v>0.0426469798435906</v>
      </c>
      <c r="R259" s="73">
        <f t="shared" si="28"/>
        <v>0.00429999999999997</v>
      </c>
      <c r="S259" s="140"/>
      <c r="T259" s="141"/>
      <c r="U259" s="85">
        <v>0</v>
      </c>
      <c r="V259" s="54">
        <v>0</v>
      </c>
      <c r="W259" s="86">
        <v>0</v>
      </c>
      <c r="X259" s="86">
        <v>0</v>
      </c>
      <c r="Y259" s="86">
        <v>0</v>
      </c>
      <c r="Z259" s="86">
        <v>0</v>
      </c>
    </row>
    <row r="260" spans="1:26">
      <c r="A260" s="48">
        <v>118074</v>
      </c>
      <c r="B260" s="49" t="s">
        <v>599</v>
      </c>
      <c r="C260" s="48" t="s">
        <v>61</v>
      </c>
      <c r="D260" s="121" t="s">
        <v>155</v>
      </c>
      <c r="E260" s="50">
        <v>6.2</v>
      </c>
      <c r="F260" s="51" t="s">
        <v>600</v>
      </c>
      <c r="G260" s="51" t="s">
        <v>23</v>
      </c>
      <c r="H260" s="52">
        <v>83</v>
      </c>
      <c r="I260" s="53">
        <v>3037.12</v>
      </c>
      <c r="J260" s="53">
        <f t="shared" ref="J260:J323" si="29">I260*K260</f>
        <v>929.055008</v>
      </c>
      <c r="K260" s="68" t="s">
        <v>601</v>
      </c>
      <c r="L260" s="69">
        <v>48.1333333333333</v>
      </c>
      <c r="M260" s="70">
        <v>2037.914</v>
      </c>
      <c r="N260" s="70">
        <f t="shared" ref="N260:N323" si="30">M260*O260</f>
        <v>607.5021634</v>
      </c>
      <c r="O260" s="71" t="s">
        <v>602</v>
      </c>
      <c r="P260" s="73">
        <f t="shared" ref="P260:P323" si="31">(H260-L260)/L260</f>
        <v>0.72437673130194</v>
      </c>
      <c r="Q260" s="73">
        <f t="shared" ref="Q260:Q323" si="32">(I260-M260)/M260</f>
        <v>0.490308226941863</v>
      </c>
      <c r="R260" s="73">
        <f t="shared" ref="R260:R323" si="33">(K260-O260)</f>
        <v>0.00780000000000003</v>
      </c>
      <c r="S260" s="140"/>
      <c r="T260" s="141"/>
      <c r="U260" s="85">
        <v>0</v>
      </c>
      <c r="V260" s="54">
        <v>0</v>
      </c>
      <c r="W260" s="86">
        <v>0</v>
      </c>
      <c r="X260" s="86">
        <v>0</v>
      </c>
      <c r="Y260" s="86">
        <v>0</v>
      </c>
      <c r="Z260" s="86">
        <v>0</v>
      </c>
    </row>
    <row r="261" spans="1:26">
      <c r="A261" s="48">
        <v>117491</v>
      </c>
      <c r="B261" s="49" t="s">
        <v>591</v>
      </c>
      <c r="C261" s="48" t="s">
        <v>42</v>
      </c>
      <c r="D261" s="121"/>
      <c r="E261" s="50">
        <v>6.14</v>
      </c>
      <c r="F261" s="51" t="s">
        <v>592</v>
      </c>
      <c r="G261" s="51" t="s">
        <v>29</v>
      </c>
      <c r="H261" s="52">
        <v>70</v>
      </c>
      <c r="I261" s="53">
        <v>5184.3</v>
      </c>
      <c r="J261" s="53">
        <f t="shared" si="29"/>
        <v>1363.4709</v>
      </c>
      <c r="K261" s="68" t="s">
        <v>278</v>
      </c>
      <c r="L261" s="69">
        <v>65.4</v>
      </c>
      <c r="M261" s="70">
        <v>7343.13466666667</v>
      </c>
      <c r="N261" s="70">
        <f t="shared" si="30"/>
        <v>1325.43580733333</v>
      </c>
      <c r="O261" s="71" t="s">
        <v>594</v>
      </c>
      <c r="P261" s="73">
        <f t="shared" si="31"/>
        <v>0.0703363914373088</v>
      </c>
      <c r="Q261" s="73">
        <f t="shared" si="32"/>
        <v>-0.293993609631927</v>
      </c>
      <c r="R261" s="73">
        <f t="shared" si="33"/>
        <v>0.0825</v>
      </c>
      <c r="S261" s="140"/>
      <c r="T261" s="141"/>
      <c r="U261" s="85">
        <v>0</v>
      </c>
      <c r="V261" s="54">
        <v>0</v>
      </c>
      <c r="W261" s="86">
        <v>0</v>
      </c>
      <c r="X261" s="86">
        <v>0</v>
      </c>
      <c r="Y261" s="86">
        <v>0</v>
      </c>
      <c r="Z261" s="86">
        <v>0</v>
      </c>
    </row>
    <row r="262" spans="1:26">
      <c r="A262" s="48">
        <v>117491</v>
      </c>
      <c r="B262" s="49" t="s">
        <v>591</v>
      </c>
      <c r="C262" s="48" t="s">
        <v>42</v>
      </c>
      <c r="D262" s="121"/>
      <c r="E262" s="50">
        <v>6.24</v>
      </c>
      <c r="F262" s="51" t="s">
        <v>592</v>
      </c>
      <c r="G262" s="51" t="s">
        <v>29</v>
      </c>
      <c r="H262" s="52">
        <v>87</v>
      </c>
      <c r="I262" s="53">
        <v>5900.62</v>
      </c>
      <c r="J262" s="53">
        <f t="shared" si="29"/>
        <v>1400.217126</v>
      </c>
      <c r="K262" s="68" t="s">
        <v>603</v>
      </c>
      <c r="L262" s="69">
        <v>65.4</v>
      </c>
      <c r="M262" s="70">
        <v>7343.13466666667</v>
      </c>
      <c r="N262" s="70">
        <f t="shared" si="30"/>
        <v>1325.43580733333</v>
      </c>
      <c r="O262" s="71" t="s">
        <v>594</v>
      </c>
      <c r="P262" s="73">
        <f t="shared" si="31"/>
        <v>0.330275229357798</v>
      </c>
      <c r="Q262" s="73">
        <f t="shared" si="32"/>
        <v>-0.196443989133796</v>
      </c>
      <c r="R262" s="73">
        <f t="shared" si="33"/>
        <v>0.0568</v>
      </c>
      <c r="S262" s="140"/>
      <c r="T262" s="141"/>
      <c r="U262" s="85">
        <v>0</v>
      </c>
      <c r="V262" s="54">
        <v>0</v>
      </c>
      <c r="W262" s="86">
        <v>0</v>
      </c>
      <c r="X262" s="86">
        <v>0</v>
      </c>
      <c r="Y262" s="86">
        <v>0</v>
      </c>
      <c r="Z262" s="86">
        <v>0</v>
      </c>
    </row>
    <row r="263" spans="1:26">
      <c r="A263" s="48">
        <v>117491</v>
      </c>
      <c r="B263" s="49" t="s">
        <v>591</v>
      </c>
      <c r="C263" s="48" t="s">
        <v>42</v>
      </c>
      <c r="D263" s="121"/>
      <c r="E263" s="50">
        <v>6.29</v>
      </c>
      <c r="F263" s="51" t="s">
        <v>465</v>
      </c>
      <c r="G263" s="51" t="s">
        <v>29</v>
      </c>
      <c r="H263" s="52">
        <v>79</v>
      </c>
      <c r="I263" s="53">
        <v>12741.27</v>
      </c>
      <c r="J263" s="53">
        <f t="shared" si="29"/>
        <v>2029.684311</v>
      </c>
      <c r="K263" s="68" t="s">
        <v>604</v>
      </c>
      <c r="L263" s="69">
        <v>65.4</v>
      </c>
      <c r="M263" s="70">
        <v>7343.13466666667</v>
      </c>
      <c r="N263" s="70">
        <f t="shared" si="30"/>
        <v>1325.43580733333</v>
      </c>
      <c r="O263" s="71" t="s">
        <v>594</v>
      </c>
      <c r="P263" s="72">
        <f t="shared" si="31"/>
        <v>0.207951070336391</v>
      </c>
      <c r="Q263" s="72">
        <f t="shared" si="32"/>
        <v>0.735126833208923</v>
      </c>
      <c r="R263" s="73">
        <f t="shared" si="33"/>
        <v>-0.0212</v>
      </c>
      <c r="S263" s="83">
        <f>(J263-N263)*0.2</f>
        <v>140.849700733333</v>
      </c>
      <c r="T263" s="84"/>
      <c r="U263" s="85">
        <v>0</v>
      </c>
      <c r="V263" s="54">
        <v>0</v>
      </c>
      <c r="W263" s="86">
        <v>0</v>
      </c>
      <c r="X263" s="86">
        <v>0</v>
      </c>
      <c r="Y263" s="86">
        <v>0</v>
      </c>
      <c r="Z263" s="86">
        <v>0</v>
      </c>
    </row>
    <row r="264" spans="1:26">
      <c r="A264" s="48">
        <v>118151</v>
      </c>
      <c r="B264" s="49" t="s">
        <v>605</v>
      </c>
      <c r="C264" s="48" t="s">
        <v>42</v>
      </c>
      <c r="D264" s="121" t="s">
        <v>155</v>
      </c>
      <c r="E264" s="50">
        <v>6.7</v>
      </c>
      <c r="F264" s="51" t="s">
        <v>43</v>
      </c>
      <c r="G264" s="51" t="s">
        <v>23</v>
      </c>
      <c r="H264" s="52">
        <v>53</v>
      </c>
      <c r="I264" s="53">
        <v>1596.63</v>
      </c>
      <c r="J264" s="53">
        <f t="shared" si="29"/>
        <v>299.368125</v>
      </c>
      <c r="K264" s="68" t="s">
        <v>606</v>
      </c>
      <c r="L264" s="69">
        <v>43.5666666666667</v>
      </c>
      <c r="M264" s="70">
        <v>2125.79833333333</v>
      </c>
      <c r="N264" s="70">
        <f t="shared" si="30"/>
        <v>410.916817833333</v>
      </c>
      <c r="O264" s="71" t="s">
        <v>607</v>
      </c>
      <c r="P264" s="73">
        <f t="shared" si="31"/>
        <v>0.216526396327467</v>
      </c>
      <c r="Q264" s="73">
        <f t="shared" si="32"/>
        <v>-0.248926873747038</v>
      </c>
      <c r="R264" s="73">
        <f t="shared" si="33"/>
        <v>-0.00579999999999997</v>
      </c>
      <c r="S264" s="140"/>
      <c r="T264" s="141"/>
      <c r="U264" s="85">
        <v>0</v>
      </c>
      <c r="V264" s="54">
        <v>0</v>
      </c>
      <c r="W264" s="86">
        <v>0</v>
      </c>
      <c r="X264" s="86">
        <v>0</v>
      </c>
      <c r="Y264" s="86">
        <v>0</v>
      </c>
      <c r="Z264" s="86">
        <v>0</v>
      </c>
    </row>
    <row r="265" spans="1:26">
      <c r="A265" s="48">
        <v>118151</v>
      </c>
      <c r="B265" s="49" t="s">
        <v>605</v>
      </c>
      <c r="C265" s="48" t="s">
        <v>42</v>
      </c>
      <c r="D265" s="121" t="s">
        <v>155</v>
      </c>
      <c r="E265" s="50">
        <v>6.14</v>
      </c>
      <c r="F265" s="51" t="s">
        <v>70</v>
      </c>
      <c r="G265" s="51" t="s">
        <v>23</v>
      </c>
      <c r="H265" s="52">
        <v>58</v>
      </c>
      <c r="I265" s="53">
        <v>2443.61</v>
      </c>
      <c r="J265" s="53">
        <f t="shared" si="29"/>
        <v>618.477691</v>
      </c>
      <c r="K265" s="68" t="s">
        <v>284</v>
      </c>
      <c r="L265" s="69">
        <v>44.5666666666667</v>
      </c>
      <c r="M265" s="70">
        <v>2126.79833333333</v>
      </c>
      <c r="N265" s="70">
        <f t="shared" si="30"/>
        <v>411.322797666666</v>
      </c>
      <c r="O265" s="71" t="s">
        <v>608</v>
      </c>
      <c r="P265" s="73">
        <f t="shared" si="31"/>
        <v>0.301421091997007</v>
      </c>
      <c r="Q265" s="73">
        <f t="shared" si="32"/>
        <v>0.148961780579417</v>
      </c>
      <c r="R265" s="73">
        <f t="shared" si="33"/>
        <v>0.0597</v>
      </c>
      <c r="S265" s="140"/>
      <c r="T265" s="141"/>
      <c r="U265" s="85">
        <v>0</v>
      </c>
      <c r="V265" s="54">
        <v>0</v>
      </c>
      <c r="W265" s="86">
        <v>0</v>
      </c>
      <c r="X265" s="86">
        <v>0</v>
      </c>
      <c r="Y265" s="86">
        <v>0</v>
      </c>
      <c r="Z265" s="86">
        <v>0</v>
      </c>
    </row>
    <row r="266" spans="1:26">
      <c r="A266" s="48">
        <v>118151</v>
      </c>
      <c r="B266" s="49" t="s">
        <v>605</v>
      </c>
      <c r="C266" s="48" t="s">
        <v>42</v>
      </c>
      <c r="D266" s="121" t="s">
        <v>155</v>
      </c>
      <c r="E266" s="50">
        <v>6.28</v>
      </c>
      <c r="F266" s="51" t="s">
        <v>73</v>
      </c>
      <c r="G266" s="51" t="s">
        <v>23</v>
      </c>
      <c r="H266" s="52">
        <v>68</v>
      </c>
      <c r="I266" s="53">
        <v>2656.27</v>
      </c>
      <c r="J266" s="53">
        <f t="shared" si="29"/>
        <v>226.579831</v>
      </c>
      <c r="K266" s="68" t="s">
        <v>609</v>
      </c>
      <c r="L266" s="69">
        <v>45.5666666666667</v>
      </c>
      <c r="M266" s="70">
        <v>2127.79833333333</v>
      </c>
      <c r="N266" s="70">
        <f t="shared" si="30"/>
        <v>411.728977499999</v>
      </c>
      <c r="O266" s="71" t="s">
        <v>610</v>
      </c>
      <c r="P266" s="73">
        <f t="shared" si="31"/>
        <v>0.49231894659839</v>
      </c>
      <c r="Q266" s="73">
        <f t="shared" si="32"/>
        <v>0.248365485764239</v>
      </c>
      <c r="R266" s="73">
        <f t="shared" si="33"/>
        <v>-0.1082</v>
      </c>
      <c r="S266" s="140"/>
      <c r="T266" s="141"/>
      <c r="U266" s="85">
        <v>0</v>
      </c>
      <c r="V266" s="54">
        <v>0</v>
      </c>
      <c r="W266" s="86">
        <v>0</v>
      </c>
      <c r="X266" s="86">
        <v>0</v>
      </c>
      <c r="Y266" s="86">
        <v>0</v>
      </c>
      <c r="Z266" s="86">
        <v>0</v>
      </c>
    </row>
    <row r="267" spans="1:26">
      <c r="A267" s="48">
        <v>118151</v>
      </c>
      <c r="B267" s="49" t="s">
        <v>605</v>
      </c>
      <c r="C267" s="48" t="s">
        <v>42</v>
      </c>
      <c r="D267" s="121" t="s">
        <v>155</v>
      </c>
      <c r="E267" s="50">
        <v>6.22</v>
      </c>
      <c r="F267" s="51" t="s">
        <v>76</v>
      </c>
      <c r="G267" s="51" t="s">
        <v>23</v>
      </c>
      <c r="H267" s="52">
        <v>78</v>
      </c>
      <c r="I267" s="53">
        <v>3903.64</v>
      </c>
      <c r="J267" s="53">
        <f t="shared" si="29"/>
        <v>865.436988</v>
      </c>
      <c r="K267" s="68" t="s">
        <v>611</v>
      </c>
      <c r="L267" s="69">
        <v>46.5666666666667</v>
      </c>
      <c r="M267" s="70">
        <v>2128.79833333333</v>
      </c>
      <c r="N267" s="70">
        <f t="shared" si="30"/>
        <v>412.135357333333</v>
      </c>
      <c r="O267" s="71" t="s">
        <v>612</v>
      </c>
      <c r="P267" s="73">
        <f t="shared" si="31"/>
        <v>0.675017895490335</v>
      </c>
      <c r="Q267" s="73">
        <f t="shared" si="32"/>
        <v>0.833729357485721</v>
      </c>
      <c r="R267" s="73">
        <f t="shared" si="33"/>
        <v>0.0281</v>
      </c>
      <c r="S267" s="140"/>
      <c r="T267" s="141"/>
      <c r="U267" s="85">
        <v>0</v>
      </c>
      <c r="V267" s="54">
        <v>0</v>
      </c>
      <c r="W267" s="86">
        <v>0</v>
      </c>
      <c r="X267" s="86">
        <v>0</v>
      </c>
      <c r="Y267" s="86">
        <v>0</v>
      </c>
      <c r="Z267" s="86">
        <v>0</v>
      </c>
    </row>
    <row r="268" spans="1:26">
      <c r="A268" s="48">
        <v>116773</v>
      </c>
      <c r="B268" s="49" t="s">
        <v>566</v>
      </c>
      <c r="C268" s="48" t="s">
        <v>42</v>
      </c>
      <c r="D268" s="121"/>
      <c r="E268" s="50">
        <v>6.8</v>
      </c>
      <c r="F268" s="51" t="s">
        <v>62</v>
      </c>
      <c r="G268" s="51" t="s">
        <v>23</v>
      </c>
      <c r="H268" s="52">
        <v>52</v>
      </c>
      <c r="I268" s="53">
        <v>1735.32</v>
      </c>
      <c r="J268" s="53">
        <f t="shared" si="29"/>
        <v>589.314672</v>
      </c>
      <c r="K268" s="68" t="s">
        <v>613</v>
      </c>
      <c r="L268" s="69">
        <v>70.7666666666667</v>
      </c>
      <c r="M268" s="70">
        <v>2741.739</v>
      </c>
      <c r="N268" s="70">
        <f t="shared" si="30"/>
        <v>785.2340496</v>
      </c>
      <c r="O268" s="71" t="s">
        <v>567</v>
      </c>
      <c r="P268" s="73">
        <f t="shared" si="31"/>
        <v>-0.265190767781442</v>
      </c>
      <c r="Q268" s="73">
        <f t="shared" si="32"/>
        <v>-0.367073233447823</v>
      </c>
      <c r="R268" s="73">
        <f t="shared" si="33"/>
        <v>0.0532</v>
      </c>
      <c r="S268" s="140"/>
      <c r="T268" s="141"/>
      <c r="U268" s="85">
        <v>0</v>
      </c>
      <c r="V268" s="54">
        <v>0</v>
      </c>
      <c r="W268" s="86">
        <v>0</v>
      </c>
      <c r="X268" s="86">
        <v>0</v>
      </c>
      <c r="Y268" s="86">
        <v>0</v>
      </c>
      <c r="Z268" s="86">
        <v>0</v>
      </c>
    </row>
    <row r="269" spans="1:26">
      <c r="A269" s="48">
        <v>116773</v>
      </c>
      <c r="B269" s="49" t="s">
        <v>566</v>
      </c>
      <c r="C269" s="48" t="s">
        <v>42</v>
      </c>
      <c r="D269" s="121"/>
      <c r="E269" s="50">
        <v>6.15</v>
      </c>
      <c r="F269" s="51" t="s">
        <v>62</v>
      </c>
      <c r="G269" s="51" t="s">
        <v>23</v>
      </c>
      <c r="H269" s="52">
        <v>95</v>
      </c>
      <c r="I269" s="53">
        <v>3481.75</v>
      </c>
      <c r="J269" s="53">
        <f t="shared" si="29"/>
        <v>1147.236625</v>
      </c>
      <c r="K269" s="68" t="s">
        <v>614</v>
      </c>
      <c r="L269" s="69">
        <v>70.7666666666667</v>
      </c>
      <c r="M269" s="70">
        <v>2741.739</v>
      </c>
      <c r="N269" s="70">
        <f t="shared" si="30"/>
        <v>785.2340496</v>
      </c>
      <c r="O269" s="71" t="s">
        <v>567</v>
      </c>
      <c r="P269" s="73">
        <f t="shared" si="31"/>
        <v>0.342439943476212</v>
      </c>
      <c r="Q269" s="73">
        <f t="shared" si="32"/>
        <v>0.269905705831226</v>
      </c>
      <c r="R269" s="73">
        <f t="shared" si="33"/>
        <v>0.0431</v>
      </c>
      <c r="S269" s="140"/>
      <c r="T269" s="141"/>
      <c r="U269" s="85">
        <v>0</v>
      </c>
      <c r="V269" s="54">
        <v>0</v>
      </c>
      <c r="W269" s="86">
        <v>0</v>
      </c>
      <c r="X269" s="86">
        <v>0</v>
      </c>
      <c r="Y269" s="86">
        <v>0</v>
      </c>
      <c r="Z269" s="86">
        <v>0</v>
      </c>
    </row>
    <row r="270" spans="1:26">
      <c r="A270" s="48">
        <v>116773</v>
      </c>
      <c r="B270" s="49" t="s">
        <v>566</v>
      </c>
      <c r="C270" s="48" t="s">
        <v>42</v>
      </c>
      <c r="D270" s="121"/>
      <c r="E270" s="50">
        <v>6.25</v>
      </c>
      <c r="F270" s="51" t="s">
        <v>62</v>
      </c>
      <c r="G270" s="51" t="s">
        <v>23</v>
      </c>
      <c r="H270" s="52">
        <v>76</v>
      </c>
      <c r="I270" s="53">
        <v>3560.05</v>
      </c>
      <c r="J270" s="53">
        <f t="shared" si="29"/>
        <v>942.70124</v>
      </c>
      <c r="K270" s="68" t="s">
        <v>279</v>
      </c>
      <c r="L270" s="69">
        <v>70.7666666666667</v>
      </c>
      <c r="M270" s="70">
        <v>2741.739</v>
      </c>
      <c r="N270" s="70">
        <f t="shared" si="30"/>
        <v>785.2340496</v>
      </c>
      <c r="O270" s="71" t="s">
        <v>567</v>
      </c>
      <c r="P270" s="73">
        <f t="shared" si="31"/>
        <v>0.0739519547809699</v>
      </c>
      <c r="Q270" s="73">
        <f t="shared" si="32"/>
        <v>0.298464222889196</v>
      </c>
      <c r="R270" s="73">
        <f t="shared" si="33"/>
        <v>-0.0216</v>
      </c>
      <c r="S270" s="140"/>
      <c r="T270" s="141"/>
      <c r="U270" s="85">
        <v>0</v>
      </c>
      <c r="V270" s="54">
        <v>0</v>
      </c>
      <c r="W270" s="86">
        <v>0</v>
      </c>
      <c r="X270" s="86">
        <v>0</v>
      </c>
      <c r="Y270" s="86">
        <v>0</v>
      </c>
      <c r="Z270" s="86">
        <v>0</v>
      </c>
    </row>
    <row r="271" spans="1:26">
      <c r="A271" s="48">
        <v>116773</v>
      </c>
      <c r="B271" s="49" t="s">
        <v>566</v>
      </c>
      <c r="C271" s="48" t="s">
        <v>42</v>
      </c>
      <c r="D271" s="121"/>
      <c r="E271" s="50">
        <v>6.29</v>
      </c>
      <c r="F271" s="51" t="s">
        <v>62</v>
      </c>
      <c r="G271" s="51" t="s">
        <v>23</v>
      </c>
      <c r="H271" s="52">
        <v>75</v>
      </c>
      <c r="I271" s="53">
        <v>2843.68</v>
      </c>
      <c r="J271" s="53">
        <f t="shared" si="29"/>
        <v>805.898912</v>
      </c>
      <c r="K271" s="68" t="s">
        <v>615</v>
      </c>
      <c r="L271" s="69">
        <v>70.7666666666667</v>
      </c>
      <c r="M271" s="70">
        <v>2741.739</v>
      </c>
      <c r="N271" s="70">
        <f t="shared" si="30"/>
        <v>785.2340496</v>
      </c>
      <c r="O271" s="71" t="s">
        <v>567</v>
      </c>
      <c r="P271" s="73">
        <f t="shared" si="31"/>
        <v>0.0598210080075361</v>
      </c>
      <c r="Q271" s="73">
        <f t="shared" si="32"/>
        <v>0.0371811467101718</v>
      </c>
      <c r="R271" s="73">
        <f t="shared" si="33"/>
        <v>-0.003</v>
      </c>
      <c r="S271" s="140"/>
      <c r="T271" s="141"/>
      <c r="U271" s="85">
        <v>0</v>
      </c>
      <c r="V271" s="54">
        <v>0</v>
      </c>
      <c r="W271" s="86">
        <v>0</v>
      </c>
      <c r="X271" s="86">
        <v>0</v>
      </c>
      <c r="Y271" s="86">
        <v>0</v>
      </c>
      <c r="Z271" s="86">
        <v>0</v>
      </c>
    </row>
    <row r="272" spans="1:26">
      <c r="A272" s="48">
        <v>118758</v>
      </c>
      <c r="B272" s="49" t="s">
        <v>616</v>
      </c>
      <c r="C272" s="48" t="s">
        <v>61</v>
      </c>
      <c r="D272" s="121" t="s">
        <v>155</v>
      </c>
      <c r="E272" s="50">
        <v>6.1</v>
      </c>
      <c r="F272" s="51" t="s">
        <v>617</v>
      </c>
      <c r="G272" s="51" t="s">
        <v>23</v>
      </c>
      <c r="H272" s="52">
        <v>28</v>
      </c>
      <c r="I272" s="53">
        <v>1511.43</v>
      </c>
      <c r="J272" s="53">
        <f t="shared" si="29"/>
        <v>318.458301</v>
      </c>
      <c r="K272" s="68" t="s">
        <v>618</v>
      </c>
      <c r="L272" s="69">
        <v>37.9333333333333</v>
      </c>
      <c r="M272" s="70">
        <v>1405.893</v>
      </c>
      <c r="N272" s="70">
        <f t="shared" si="30"/>
        <v>379.1693421</v>
      </c>
      <c r="O272" s="71" t="s">
        <v>619</v>
      </c>
      <c r="P272" s="73">
        <f t="shared" si="31"/>
        <v>-0.261862917398945</v>
      </c>
      <c r="Q272" s="73">
        <f t="shared" si="32"/>
        <v>0.0750675904923063</v>
      </c>
      <c r="R272" s="73">
        <f t="shared" si="33"/>
        <v>-0.059</v>
      </c>
      <c r="S272" s="140"/>
      <c r="T272" s="141"/>
      <c r="U272" s="85">
        <v>0</v>
      </c>
      <c r="V272" s="54">
        <v>0</v>
      </c>
      <c r="W272" s="86">
        <v>0</v>
      </c>
      <c r="X272" s="86">
        <v>0</v>
      </c>
      <c r="Y272" s="86">
        <v>0</v>
      </c>
      <c r="Z272" s="86">
        <v>0</v>
      </c>
    </row>
    <row r="273" spans="1:26">
      <c r="A273" s="48">
        <v>118074</v>
      </c>
      <c r="B273" s="49" t="s">
        <v>599</v>
      </c>
      <c r="C273" s="48" t="s">
        <v>61</v>
      </c>
      <c r="D273" s="121"/>
      <c r="E273" s="50">
        <v>6.9</v>
      </c>
      <c r="F273" s="51" t="s">
        <v>600</v>
      </c>
      <c r="G273" s="51" t="s">
        <v>23</v>
      </c>
      <c r="H273" s="52">
        <v>56</v>
      </c>
      <c r="I273" s="53">
        <v>2169.62</v>
      </c>
      <c r="J273" s="53">
        <f t="shared" si="29"/>
        <v>660.215366</v>
      </c>
      <c r="K273" s="68" t="s">
        <v>620</v>
      </c>
      <c r="L273" s="69">
        <v>48.1333333333333</v>
      </c>
      <c r="M273" s="70">
        <v>2037.914</v>
      </c>
      <c r="N273" s="70">
        <f t="shared" si="30"/>
        <v>607.5021634</v>
      </c>
      <c r="O273" s="71" t="s">
        <v>602</v>
      </c>
      <c r="P273" s="73">
        <f t="shared" si="31"/>
        <v>0.163434903047092</v>
      </c>
      <c r="Q273" s="73">
        <f t="shared" si="32"/>
        <v>0.0646278498503862</v>
      </c>
      <c r="R273" s="73">
        <f t="shared" si="33"/>
        <v>0.00620000000000004</v>
      </c>
      <c r="S273" s="140"/>
      <c r="T273" s="141"/>
      <c r="U273" s="85">
        <v>0</v>
      </c>
      <c r="V273" s="54">
        <v>0</v>
      </c>
      <c r="W273" s="86">
        <v>0</v>
      </c>
      <c r="X273" s="86">
        <v>0</v>
      </c>
      <c r="Y273" s="86">
        <v>0</v>
      </c>
      <c r="Z273" s="86">
        <v>0</v>
      </c>
    </row>
    <row r="274" spans="1:26">
      <c r="A274" s="48">
        <v>118074</v>
      </c>
      <c r="B274" s="49" t="s">
        <v>599</v>
      </c>
      <c r="C274" s="48" t="s">
        <v>61</v>
      </c>
      <c r="D274" s="121"/>
      <c r="E274" s="50">
        <v>6.16</v>
      </c>
      <c r="F274" s="51" t="s">
        <v>600</v>
      </c>
      <c r="G274" s="51" t="s">
        <v>23</v>
      </c>
      <c r="H274" s="52">
        <v>51</v>
      </c>
      <c r="I274" s="53">
        <v>1698.45</v>
      </c>
      <c r="J274" s="53">
        <f t="shared" si="29"/>
        <v>328.989765</v>
      </c>
      <c r="K274" s="68" t="s">
        <v>621</v>
      </c>
      <c r="L274" s="69">
        <v>48.1333333333333</v>
      </c>
      <c r="M274" s="70">
        <v>2037.914</v>
      </c>
      <c r="N274" s="70">
        <f t="shared" si="30"/>
        <v>607.5021634</v>
      </c>
      <c r="O274" s="71" t="s">
        <v>602</v>
      </c>
      <c r="P274" s="73">
        <f t="shared" si="31"/>
        <v>0.0595567867036019</v>
      </c>
      <c r="Q274" s="73">
        <f t="shared" si="32"/>
        <v>-0.166574251906606</v>
      </c>
      <c r="R274" s="73">
        <f t="shared" si="33"/>
        <v>-0.1044</v>
      </c>
      <c r="S274" s="140"/>
      <c r="T274" s="141"/>
      <c r="U274" s="85">
        <v>0</v>
      </c>
      <c r="V274" s="54">
        <v>0</v>
      </c>
      <c r="W274" s="86">
        <v>0</v>
      </c>
      <c r="X274" s="86">
        <v>0</v>
      </c>
      <c r="Y274" s="86">
        <v>0</v>
      </c>
      <c r="Z274" s="86">
        <v>0</v>
      </c>
    </row>
    <row r="275" spans="1:26">
      <c r="A275" s="48">
        <v>118074</v>
      </c>
      <c r="B275" s="49" t="s">
        <v>599</v>
      </c>
      <c r="C275" s="48" t="s">
        <v>61</v>
      </c>
      <c r="D275" s="121"/>
      <c r="E275" s="50">
        <v>6.23</v>
      </c>
      <c r="F275" s="51" t="s">
        <v>600</v>
      </c>
      <c r="G275" s="51" t="s">
        <v>23</v>
      </c>
      <c r="H275" s="52">
        <v>79</v>
      </c>
      <c r="I275" s="53">
        <v>4010.16</v>
      </c>
      <c r="J275" s="53">
        <f t="shared" si="29"/>
        <v>943.189632</v>
      </c>
      <c r="K275" s="68" t="s">
        <v>622</v>
      </c>
      <c r="L275" s="69">
        <v>48.1333333333333</v>
      </c>
      <c r="M275" s="70">
        <v>2037.914</v>
      </c>
      <c r="N275" s="70">
        <f t="shared" si="30"/>
        <v>607.5021634</v>
      </c>
      <c r="O275" s="71" t="s">
        <v>602</v>
      </c>
      <c r="P275" s="73">
        <f t="shared" si="31"/>
        <v>0.641274238227148</v>
      </c>
      <c r="Q275" s="73">
        <f t="shared" si="32"/>
        <v>0.967776854175397</v>
      </c>
      <c r="R275" s="73">
        <f t="shared" si="33"/>
        <v>-0.0629</v>
      </c>
      <c r="S275" s="140"/>
      <c r="T275" s="141"/>
      <c r="U275" s="85">
        <v>0</v>
      </c>
      <c r="V275" s="54">
        <v>0</v>
      </c>
      <c r="W275" s="86">
        <v>0</v>
      </c>
      <c r="X275" s="86">
        <v>0</v>
      </c>
      <c r="Y275" s="86">
        <v>0</v>
      </c>
      <c r="Z275" s="86">
        <v>0</v>
      </c>
    </row>
    <row r="276" spans="1:26">
      <c r="A276" s="48">
        <v>118074</v>
      </c>
      <c r="B276" s="49" t="s">
        <v>599</v>
      </c>
      <c r="C276" s="48" t="s">
        <v>61</v>
      </c>
      <c r="D276" s="121"/>
      <c r="E276" s="54">
        <v>6.3</v>
      </c>
      <c r="F276" s="51" t="s">
        <v>600</v>
      </c>
      <c r="G276" s="51" t="s">
        <v>23</v>
      </c>
      <c r="H276" s="52">
        <v>50</v>
      </c>
      <c r="I276" s="53">
        <v>2779.3</v>
      </c>
      <c r="J276" s="53">
        <f t="shared" si="29"/>
        <v>617.28253</v>
      </c>
      <c r="K276" s="68" t="s">
        <v>623</v>
      </c>
      <c r="L276" s="69">
        <v>48.1333333333333</v>
      </c>
      <c r="M276" s="70">
        <v>2037.914</v>
      </c>
      <c r="N276" s="70">
        <f t="shared" si="30"/>
        <v>607.5021634</v>
      </c>
      <c r="O276" s="71" t="s">
        <v>602</v>
      </c>
      <c r="P276" s="73">
        <f t="shared" si="31"/>
        <v>0.0387811634349038</v>
      </c>
      <c r="Q276" s="73">
        <f t="shared" si="32"/>
        <v>0.363796509568117</v>
      </c>
      <c r="R276" s="73">
        <f t="shared" si="33"/>
        <v>-0.076</v>
      </c>
      <c r="S276" s="140"/>
      <c r="T276" s="141"/>
      <c r="U276" s="85">
        <v>0</v>
      </c>
      <c r="V276" s="54">
        <v>0</v>
      </c>
      <c r="W276" s="86">
        <v>0</v>
      </c>
      <c r="X276" s="86">
        <v>0</v>
      </c>
      <c r="Y276" s="86">
        <v>0</v>
      </c>
      <c r="Z276" s="86">
        <v>0</v>
      </c>
    </row>
    <row r="277" spans="1:26">
      <c r="A277" s="48">
        <v>118074</v>
      </c>
      <c r="B277" s="49" t="s">
        <v>599</v>
      </c>
      <c r="C277" s="48" t="s">
        <v>61</v>
      </c>
      <c r="D277" s="121"/>
      <c r="E277" s="50">
        <v>6.4</v>
      </c>
      <c r="F277" s="51" t="s">
        <v>600</v>
      </c>
      <c r="G277" s="51" t="s">
        <v>23</v>
      </c>
      <c r="H277" s="52">
        <v>68</v>
      </c>
      <c r="I277" s="53">
        <v>2162.95</v>
      </c>
      <c r="J277" s="53">
        <f t="shared" si="29"/>
        <v>338.28538</v>
      </c>
      <c r="K277" s="68" t="s">
        <v>624</v>
      </c>
      <c r="L277" s="69">
        <v>48.1333333333333</v>
      </c>
      <c r="M277" s="70">
        <v>2037.914</v>
      </c>
      <c r="N277" s="70">
        <f t="shared" si="30"/>
        <v>607.5021634</v>
      </c>
      <c r="O277" s="71" t="s">
        <v>602</v>
      </c>
      <c r="P277" s="73">
        <f t="shared" si="31"/>
        <v>0.412742382271469</v>
      </c>
      <c r="Q277" s="73">
        <f t="shared" si="32"/>
        <v>0.0613548952507318</v>
      </c>
      <c r="R277" s="73">
        <f t="shared" si="33"/>
        <v>-0.1417</v>
      </c>
      <c r="S277" s="140"/>
      <c r="T277" s="141"/>
      <c r="U277" s="85">
        <v>0</v>
      </c>
      <c r="V277" s="54">
        <v>0</v>
      </c>
      <c r="W277" s="86">
        <v>0</v>
      </c>
      <c r="X277" s="86">
        <v>0</v>
      </c>
      <c r="Y277" s="86">
        <v>0</v>
      </c>
      <c r="Z277" s="86">
        <v>0</v>
      </c>
    </row>
    <row r="278" spans="1:26">
      <c r="A278" s="48">
        <v>118074</v>
      </c>
      <c r="B278" s="49" t="s">
        <v>599</v>
      </c>
      <c r="C278" s="48" t="s">
        <v>61</v>
      </c>
      <c r="D278" s="121"/>
      <c r="E278" s="50">
        <v>6.11</v>
      </c>
      <c r="F278" s="51" t="s">
        <v>600</v>
      </c>
      <c r="G278" s="51" t="s">
        <v>23</v>
      </c>
      <c r="H278" s="52">
        <v>76</v>
      </c>
      <c r="I278" s="53">
        <v>2167.83</v>
      </c>
      <c r="J278" s="53">
        <f t="shared" si="29"/>
        <v>442.020537</v>
      </c>
      <c r="K278" s="68" t="s">
        <v>625</v>
      </c>
      <c r="L278" s="69">
        <v>48.1333333333333</v>
      </c>
      <c r="M278" s="70">
        <v>2037.914</v>
      </c>
      <c r="N278" s="70">
        <f t="shared" si="30"/>
        <v>607.5021634</v>
      </c>
      <c r="O278" s="71" t="s">
        <v>602</v>
      </c>
      <c r="P278" s="73">
        <f t="shared" si="31"/>
        <v>0.578947368421054</v>
      </c>
      <c r="Q278" s="73">
        <f t="shared" si="32"/>
        <v>0.0637495007149467</v>
      </c>
      <c r="R278" s="73">
        <f t="shared" si="33"/>
        <v>-0.0942</v>
      </c>
      <c r="S278" s="140"/>
      <c r="T278" s="141"/>
      <c r="U278" s="85">
        <v>0</v>
      </c>
      <c r="V278" s="54">
        <v>0</v>
      </c>
      <c r="W278" s="86">
        <v>0</v>
      </c>
      <c r="X278" s="86">
        <v>0</v>
      </c>
      <c r="Y278" s="86">
        <v>0</v>
      </c>
      <c r="Z278" s="86">
        <v>0</v>
      </c>
    </row>
    <row r="279" spans="1:26">
      <c r="A279" s="48">
        <v>118074</v>
      </c>
      <c r="B279" s="49" t="s">
        <v>599</v>
      </c>
      <c r="C279" s="48" t="s">
        <v>61</v>
      </c>
      <c r="D279" s="121"/>
      <c r="E279" s="50">
        <v>6.18</v>
      </c>
      <c r="F279" s="51" t="s">
        <v>600</v>
      </c>
      <c r="G279" s="51" t="s">
        <v>23</v>
      </c>
      <c r="H279" s="52">
        <v>77</v>
      </c>
      <c r="I279" s="53">
        <v>3804.43</v>
      </c>
      <c r="J279" s="53">
        <f t="shared" si="29"/>
        <v>919.911174</v>
      </c>
      <c r="K279" s="68" t="s">
        <v>626</v>
      </c>
      <c r="L279" s="69">
        <v>48.1333333333333</v>
      </c>
      <c r="M279" s="70">
        <v>2037.914</v>
      </c>
      <c r="N279" s="70">
        <f t="shared" si="30"/>
        <v>607.5021634</v>
      </c>
      <c r="O279" s="71" t="s">
        <v>602</v>
      </c>
      <c r="P279" s="73">
        <f t="shared" si="31"/>
        <v>0.599722991689752</v>
      </c>
      <c r="Q279" s="73">
        <f t="shared" si="32"/>
        <v>0.866825587340781</v>
      </c>
      <c r="R279" s="73">
        <f t="shared" si="33"/>
        <v>-0.0563</v>
      </c>
      <c r="S279" s="140"/>
      <c r="T279" s="141"/>
      <c r="U279" s="85">
        <v>0</v>
      </c>
      <c r="V279" s="54">
        <v>0</v>
      </c>
      <c r="W279" s="86">
        <v>0</v>
      </c>
      <c r="X279" s="86">
        <v>0</v>
      </c>
      <c r="Y279" s="86">
        <v>0</v>
      </c>
      <c r="Z279" s="86">
        <v>0</v>
      </c>
    </row>
    <row r="280" spans="1:26">
      <c r="A280" s="48">
        <v>118074</v>
      </c>
      <c r="B280" s="49" t="s">
        <v>599</v>
      </c>
      <c r="C280" s="48" t="s">
        <v>61</v>
      </c>
      <c r="D280" s="121"/>
      <c r="E280" s="50">
        <v>6.25</v>
      </c>
      <c r="F280" s="51" t="s">
        <v>600</v>
      </c>
      <c r="G280" s="51" t="s">
        <v>23</v>
      </c>
      <c r="H280" s="52">
        <v>69</v>
      </c>
      <c r="I280" s="53">
        <v>1979.59</v>
      </c>
      <c r="J280" s="53">
        <f t="shared" si="29"/>
        <v>463.422019</v>
      </c>
      <c r="K280" s="68" t="s">
        <v>627</v>
      </c>
      <c r="L280" s="69">
        <v>48.1333333333333</v>
      </c>
      <c r="M280" s="70">
        <v>2037.914</v>
      </c>
      <c r="N280" s="70">
        <f t="shared" si="30"/>
        <v>607.5021634</v>
      </c>
      <c r="O280" s="71" t="s">
        <v>602</v>
      </c>
      <c r="P280" s="73">
        <f t="shared" si="31"/>
        <v>0.433518005540167</v>
      </c>
      <c r="Q280" s="73">
        <f t="shared" si="32"/>
        <v>-0.0286194608800961</v>
      </c>
      <c r="R280" s="73">
        <f t="shared" si="33"/>
        <v>-0.064</v>
      </c>
      <c r="S280" s="140"/>
      <c r="T280" s="141"/>
      <c r="U280" s="85">
        <v>0</v>
      </c>
      <c r="V280" s="54">
        <v>0</v>
      </c>
      <c r="W280" s="86">
        <v>0</v>
      </c>
      <c r="X280" s="86">
        <v>0</v>
      </c>
      <c r="Y280" s="86">
        <v>0</v>
      </c>
      <c r="Z280" s="86">
        <v>0</v>
      </c>
    </row>
    <row r="281" spans="1:26">
      <c r="A281" s="48">
        <v>118951</v>
      </c>
      <c r="B281" s="49" t="s">
        <v>628</v>
      </c>
      <c r="C281" s="48" t="s">
        <v>166</v>
      </c>
      <c r="D281" s="121" t="s">
        <v>155</v>
      </c>
      <c r="E281" s="50">
        <v>6.9</v>
      </c>
      <c r="F281" s="51" t="s">
        <v>629</v>
      </c>
      <c r="G281" s="51" t="s">
        <v>23</v>
      </c>
      <c r="H281" s="52">
        <v>65</v>
      </c>
      <c r="I281" s="53">
        <v>2548.75</v>
      </c>
      <c r="J281" s="53">
        <f t="shared" si="29"/>
        <v>626.227875</v>
      </c>
      <c r="K281" s="68" t="s">
        <v>630</v>
      </c>
      <c r="L281" s="69">
        <v>36.2</v>
      </c>
      <c r="M281" s="70">
        <v>1162.47733333333</v>
      </c>
      <c r="N281" s="70">
        <f t="shared" si="30"/>
        <v>331.306039999999</v>
      </c>
      <c r="O281" s="71" t="s">
        <v>631</v>
      </c>
      <c r="P281" s="73">
        <f t="shared" si="31"/>
        <v>0.795580110497237</v>
      </c>
      <c r="Q281" s="73">
        <f t="shared" si="32"/>
        <v>1.19251586840977</v>
      </c>
      <c r="R281" s="73">
        <f t="shared" si="33"/>
        <v>-0.0393</v>
      </c>
      <c r="S281" s="140"/>
      <c r="T281" s="141"/>
      <c r="U281" s="85">
        <v>0</v>
      </c>
      <c r="V281" s="54">
        <v>0</v>
      </c>
      <c r="W281" s="86">
        <v>0</v>
      </c>
      <c r="X281" s="86">
        <v>0</v>
      </c>
      <c r="Y281" s="86">
        <v>0</v>
      </c>
      <c r="Z281" s="86">
        <v>0</v>
      </c>
    </row>
    <row r="282" spans="1:26">
      <c r="A282" s="48">
        <v>118951</v>
      </c>
      <c r="B282" s="49" t="s">
        <v>628</v>
      </c>
      <c r="C282" s="48" t="s">
        <v>166</v>
      </c>
      <c r="D282" s="121" t="s">
        <v>155</v>
      </c>
      <c r="E282" s="54">
        <v>6.3</v>
      </c>
      <c r="F282" s="51" t="s">
        <v>632</v>
      </c>
      <c r="G282" s="51" t="s">
        <v>23</v>
      </c>
      <c r="H282" s="52">
        <v>54</v>
      </c>
      <c r="I282" s="53">
        <v>2128.26</v>
      </c>
      <c r="J282" s="53">
        <f t="shared" si="29"/>
        <v>546.537168</v>
      </c>
      <c r="K282" s="68" t="s">
        <v>633</v>
      </c>
      <c r="L282" s="69">
        <v>39.2</v>
      </c>
      <c r="M282" s="70">
        <v>1165.47733333333</v>
      </c>
      <c r="N282" s="70">
        <f t="shared" si="30"/>
        <v>332.510683199999</v>
      </c>
      <c r="O282" s="71" t="s">
        <v>634</v>
      </c>
      <c r="P282" s="73">
        <f t="shared" si="31"/>
        <v>0.377551020408163</v>
      </c>
      <c r="Q282" s="73">
        <f t="shared" si="32"/>
        <v>0.826084419774221</v>
      </c>
      <c r="R282" s="73">
        <f t="shared" si="33"/>
        <v>-0.0285</v>
      </c>
      <c r="S282" s="140"/>
      <c r="T282" s="141"/>
      <c r="U282" s="85">
        <v>0</v>
      </c>
      <c r="V282" s="54">
        <v>0</v>
      </c>
      <c r="W282" s="86">
        <v>0</v>
      </c>
      <c r="X282" s="86">
        <v>0</v>
      </c>
      <c r="Y282" s="86">
        <v>0</v>
      </c>
      <c r="Z282" s="86">
        <v>0</v>
      </c>
    </row>
    <row r="283" spans="1:26">
      <c r="A283" s="48">
        <v>118951</v>
      </c>
      <c r="B283" s="49" t="s">
        <v>628</v>
      </c>
      <c r="C283" s="48" t="s">
        <v>166</v>
      </c>
      <c r="D283" s="121" t="s">
        <v>155</v>
      </c>
      <c r="E283" s="50">
        <v>6.13</v>
      </c>
      <c r="F283" s="51" t="s">
        <v>635</v>
      </c>
      <c r="G283" s="51" t="s">
        <v>23</v>
      </c>
      <c r="H283" s="52">
        <v>65</v>
      </c>
      <c r="I283" s="53">
        <v>1839.33</v>
      </c>
      <c r="J283" s="53">
        <f t="shared" si="29"/>
        <v>675.401976</v>
      </c>
      <c r="K283" s="68" t="s">
        <v>636</v>
      </c>
      <c r="L283" s="69">
        <v>41.2</v>
      </c>
      <c r="M283" s="70">
        <v>1167.47733333333</v>
      </c>
      <c r="N283" s="70">
        <f t="shared" si="30"/>
        <v>333.314778666666</v>
      </c>
      <c r="O283" s="71" t="s">
        <v>637</v>
      </c>
      <c r="P283" s="73">
        <f t="shared" si="31"/>
        <v>0.577669902912621</v>
      </c>
      <c r="Q283" s="73">
        <f t="shared" si="32"/>
        <v>0.575473842175955</v>
      </c>
      <c r="R283" s="73">
        <f t="shared" si="33"/>
        <v>0.0816999999999999</v>
      </c>
      <c r="S283" s="140"/>
      <c r="T283" s="141"/>
      <c r="U283" s="85">
        <v>0</v>
      </c>
      <c r="V283" s="54">
        <v>0</v>
      </c>
      <c r="W283" s="86">
        <v>0</v>
      </c>
      <c r="X283" s="86">
        <v>0</v>
      </c>
      <c r="Y283" s="86">
        <v>0</v>
      </c>
      <c r="Z283" s="86">
        <v>0</v>
      </c>
    </row>
    <row r="284" spans="1:26">
      <c r="A284" s="48">
        <v>118951</v>
      </c>
      <c r="B284" s="49" t="s">
        <v>628</v>
      </c>
      <c r="C284" s="48" t="s">
        <v>166</v>
      </c>
      <c r="D284" s="121" t="s">
        <v>155</v>
      </c>
      <c r="E284" s="54">
        <v>6.2</v>
      </c>
      <c r="F284" s="51" t="s">
        <v>638</v>
      </c>
      <c r="G284" s="51" t="s">
        <v>23</v>
      </c>
      <c r="H284" s="52">
        <v>60</v>
      </c>
      <c r="I284" s="53">
        <v>3059.71</v>
      </c>
      <c r="J284" s="53">
        <f t="shared" si="29"/>
        <v>795.218629</v>
      </c>
      <c r="K284" s="68" t="s">
        <v>639</v>
      </c>
      <c r="L284" s="69">
        <v>42.2</v>
      </c>
      <c r="M284" s="70">
        <v>1168.47733333333</v>
      </c>
      <c r="N284" s="70">
        <f t="shared" si="30"/>
        <v>333.717126399999</v>
      </c>
      <c r="O284" s="71" t="s">
        <v>640</v>
      </c>
      <c r="P284" s="73">
        <f t="shared" si="31"/>
        <v>0.421800947867298</v>
      </c>
      <c r="Q284" s="73">
        <f t="shared" si="32"/>
        <v>1.61854459022455</v>
      </c>
      <c r="R284" s="73">
        <f t="shared" si="33"/>
        <v>-0.0257</v>
      </c>
      <c r="S284" s="140"/>
      <c r="T284" s="141"/>
      <c r="U284" s="85">
        <v>0</v>
      </c>
      <c r="V284" s="54">
        <v>0</v>
      </c>
      <c r="W284" s="86">
        <v>0</v>
      </c>
      <c r="X284" s="86">
        <v>0</v>
      </c>
      <c r="Y284" s="86">
        <v>0</v>
      </c>
      <c r="Z284" s="86">
        <v>0</v>
      </c>
    </row>
    <row r="285" spans="1:26">
      <c r="A285" s="48">
        <v>118951</v>
      </c>
      <c r="B285" s="49" t="s">
        <v>628</v>
      </c>
      <c r="C285" s="48" t="s">
        <v>166</v>
      </c>
      <c r="D285" s="121" t="s">
        <v>155</v>
      </c>
      <c r="E285" s="50">
        <v>6.27</v>
      </c>
      <c r="F285" s="51" t="s">
        <v>641</v>
      </c>
      <c r="G285" s="51" t="s">
        <v>23</v>
      </c>
      <c r="H285" s="52">
        <v>41</v>
      </c>
      <c r="I285" s="53">
        <v>2461.89</v>
      </c>
      <c r="J285" s="53">
        <f t="shared" si="29"/>
        <v>632.70573</v>
      </c>
      <c r="K285" s="68" t="s">
        <v>642</v>
      </c>
      <c r="L285" s="69">
        <v>43.2</v>
      </c>
      <c r="M285" s="70">
        <v>1169.47733333333</v>
      </c>
      <c r="N285" s="70">
        <f t="shared" si="30"/>
        <v>334.119674133332</v>
      </c>
      <c r="O285" s="71" t="s">
        <v>643</v>
      </c>
      <c r="P285" s="73">
        <f t="shared" si="31"/>
        <v>-0.050925925925926</v>
      </c>
      <c r="Q285" s="73">
        <f t="shared" si="32"/>
        <v>1.10511989401534</v>
      </c>
      <c r="R285" s="73">
        <f t="shared" si="33"/>
        <v>-0.0287</v>
      </c>
      <c r="S285" s="140"/>
      <c r="T285" s="141"/>
      <c r="U285" s="85">
        <v>0</v>
      </c>
      <c r="V285" s="54">
        <v>0</v>
      </c>
      <c r="W285" s="86">
        <v>0</v>
      </c>
      <c r="X285" s="86">
        <v>0</v>
      </c>
      <c r="Y285" s="86">
        <v>0</v>
      </c>
      <c r="Z285" s="86">
        <v>0</v>
      </c>
    </row>
    <row r="286" spans="1:26">
      <c r="A286" s="48">
        <v>118758</v>
      </c>
      <c r="B286" s="49" t="s">
        <v>616</v>
      </c>
      <c r="C286" s="48" t="s">
        <v>61</v>
      </c>
      <c r="D286" s="121"/>
      <c r="E286" s="50">
        <v>6.8</v>
      </c>
      <c r="F286" s="51" t="s">
        <v>617</v>
      </c>
      <c r="G286" s="51" t="s">
        <v>23</v>
      </c>
      <c r="H286" s="52">
        <v>38</v>
      </c>
      <c r="I286" s="53">
        <v>1358.3</v>
      </c>
      <c r="J286" s="53">
        <f t="shared" si="29"/>
        <v>455.57382</v>
      </c>
      <c r="K286" s="68" t="s">
        <v>644</v>
      </c>
      <c r="L286" s="69">
        <v>37.9333333333333</v>
      </c>
      <c r="M286" s="70">
        <v>1405.893</v>
      </c>
      <c r="N286" s="70">
        <f t="shared" si="30"/>
        <v>379.1693421</v>
      </c>
      <c r="O286" s="71" t="s">
        <v>619</v>
      </c>
      <c r="P286" s="73">
        <f t="shared" si="31"/>
        <v>0.00175746924428906</v>
      </c>
      <c r="Q286" s="73">
        <f t="shared" si="32"/>
        <v>-0.0338525051337478</v>
      </c>
      <c r="R286" s="73">
        <f t="shared" si="33"/>
        <v>0.0657</v>
      </c>
      <c r="S286" s="140"/>
      <c r="T286" s="141"/>
      <c r="U286" s="85">
        <v>0</v>
      </c>
      <c r="V286" s="54">
        <v>0</v>
      </c>
      <c r="W286" s="86">
        <v>0</v>
      </c>
      <c r="X286" s="86">
        <v>0</v>
      </c>
      <c r="Y286" s="86">
        <v>0</v>
      </c>
      <c r="Z286" s="86">
        <v>0</v>
      </c>
    </row>
    <row r="287" spans="1:26">
      <c r="A287" s="48">
        <v>118758</v>
      </c>
      <c r="B287" s="49" t="s">
        <v>616</v>
      </c>
      <c r="C287" s="48" t="s">
        <v>61</v>
      </c>
      <c r="D287" s="121"/>
      <c r="E287" s="50">
        <v>6.15</v>
      </c>
      <c r="F287" s="51" t="s">
        <v>617</v>
      </c>
      <c r="G287" s="51" t="s">
        <v>23</v>
      </c>
      <c r="H287" s="52">
        <v>40</v>
      </c>
      <c r="I287" s="53">
        <v>1265.17</v>
      </c>
      <c r="J287" s="53">
        <f t="shared" si="29"/>
        <v>340.963315</v>
      </c>
      <c r="K287" s="68" t="s">
        <v>645</v>
      </c>
      <c r="L287" s="69">
        <v>37.9333333333333</v>
      </c>
      <c r="M287" s="70">
        <v>1405.893</v>
      </c>
      <c r="N287" s="70">
        <f t="shared" si="30"/>
        <v>379.1693421</v>
      </c>
      <c r="O287" s="71" t="s">
        <v>619</v>
      </c>
      <c r="P287" s="73">
        <f t="shared" si="31"/>
        <v>0.0544815465729359</v>
      </c>
      <c r="Q287" s="73">
        <f t="shared" si="32"/>
        <v>-0.100095099698199</v>
      </c>
      <c r="R287" s="73">
        <f t="shared" si="33"/>
        <v>-0.000199999999999978</v>
      </c>
      <c r="S287" s="140"/>
      <c r="T287" s="141"/>
      <c r="U287" s="85">
        <v>0</v>
      </c>
      <c r="V287" s="54">
        <v>0</v>
      </c>
      <c r="W287" s="86">
        <v>0</v>
      </c>
      <c r="X287" s="86">
        <v>0</v>
      </c>
      <c r="Y287" s="86">
        <v>0</v>
      </c>
      <c r="Z287" s="86">
        <v>0</v>
      </c>
    </row>
    <row r="288" spans="1:26">
      <c r="A288" s="48">
        <v>118758</v>
      </c>
      <c r="B288" s="49" t="s">
        <v>616</v>
      </c>
      <c r="C288" s="48" t="s">
        <v>61</v>
      </c>
      <c r="D288" s="121"/>
      <c r="E288" s="50">
        <v>6.22</v>
      </c>
      <c r="F288" s="51" t="s">
        <v>617</v>
      </c>
      <c r="G288" s="51" t="s">
        <v>23</v>
      </c>
      <c r="H288" s="52">
        <v>39</v>
      </c>
      <c r="I288" s="53">
        <v>1391.7</v>
      </c>
      <c r="J288" s="53">
        <f t="shared" si="29"/>
        <v>453.41586</v>
      </c>
      <c r="K288" s="68" t="s">
        <v>295</v>
      </c>
      <c r="L288" s="69">
        <v>37.9333333333333</v>
      </c>
      <c r="M288" s="70">
        <v>1405.893</v>
      </c>
      <c r="N288" s="70">
        <f t="shared" si="30"/>
        <v>379.1693421</v>
      </c>
      <c r="O288" s="71" t="s">
        <v>619</v>
      </c>
      <c r="P288" s="73">
        <f t="shared" si="31"/>
        <v>0.0281195079086125</v>
      </c>
      <c r="Q288" s="73">
        <f t="shared" si="32"/>
        <v>-0.0100953628761221</v>
      </c>
      <c r="R288" s="73">
        <f t="shared" si="33"/>
        <v>0.0561</v>
      </c>
      <c r="S288" s="140"/>
      <c r="T288" s="141"/>
      <c r="U288" s="85">
        <v>0</v>
      </c>
      <c r="V288" s="54">
        <v>0</v>
      </c>
      <c r="W288" s="86">
        <v>0</v>
      </c>
      <c r="X288" s="86">
        <v>0</v>
      </c>
      <c r="Y288" s="86">
        <v>0</v>
      </c>
      <c r="Z288" s="86">
        <v>0</v>
      </c>
    </row>
    <row r="289" spans="1:26">
      <c r="A289" s="48">
        <v>118758</v>
      </c>
      <c r="B289" s="49" t="s">
        <v>616</v>
      </c>
      <c r="C289" s="48" t="s">
        <v>61</v>
      </c>
      <c r="D289" s="121"/>
      <c r="E289" s="50">
        <v>6.29</v>
      </c>
      <c r="F289" s="51" t="s">
        <v>617</v>
      </c>
      <c r="G289" s="51" t="s">
        <v>23</v>
      </c>
      <c r="H289" s="52">
        <v>40</v>
      </c>
      <c r="I289" s="53">
        <v>1211.06</v>
      </c>
      <c r="J289" s="53">
        <f t="shared" si="29"/>
        <v>434.77054</v>
      </c>
      <c r="K289" s="68" t="s">
        <v>512</v>
      </c>
      <c r="L289" s="69">
        <v>37.9333333333333</v>
      </c>
      <c r="M289" s="70">
        <v>1405.893</v>
      </c>
      <c r="N289" s="70">
        <f t="shared" si="30"/>
        <v>379.1693421</v>
      </c>
      <c r="O289" s="71" t="s">
        <v>619</v>
      </c>
      <c r="P289" s="73">
        <f t="shared" si="31"/>
        <v>0.0544815465729359</v>
      </c>
      <c r="Q289" s="73">
        <f t="shared" si="32"/>
        <v>-0.138583092738921</v>
      </c>
      <c r="R289" s="73">
        <f t="shared" si="33"/>
        <v>0.0893</v>
      </c>
      <c r="S289" s="140"/>
      <c r="T289" s="141"/>
      <c r="U289" s="85">
        <v>0</v>
      </c>
      <c r="V289" s="54">
        <v>0</v>
      </c>
      <c r="W289" s="86">
        <v>0</v>
      </c>
      <c r="X289" s="86">
        <v>0</v>
      </c>
      <c r="Y289" s="86">
        <v>0</v>
      </c>
      <c r="Z289" s="86">
        <v>0</v>
      </c>
    </row>
    <row r="290" spans="1:26">
      <c r="A290" s="48">
        <v>118758</v>
      </c>
      <c r="B290" s="49" t="s">
        <v>616</v>
      </c>
      <c r="C290" s="48" t="s">
        <v>61</v>
      </c>
      <c r="D290" s="121"/>
      <c r="E290" s="50">
        <v>6.3</v>
      </c>
      <c r="F290" s="51" t="s">
        <v>617</v>
      </c>
      <c r="G290" s="51" t="s">
        <v>23</v>
      </c>
      <c r="H290" s="52">
        <v>32</v>
      </c>
      <c r="I290" s="53">
        <v>2083.57</v>
      </c>
      <c r="J290" s="53">
        <f t="shared" si="29"/>
        <v>397.336799</v>
      </c>
      <c r="K290" s="68" t="s">
        <v>646</v>
      </c>
      <c r="L290" s="69">
        <v>37.9333333333333</v>
      </c>
      <c r="M290" s="70">
        <v>1405.893</v>
      </c>
      <c r="N290" s="70">
        <f t="shared" si="30"/>
        <v>379.1693421</v>
      </c>
      <c r="O290" s="71" t="s">
        <v>619</v>
      </c>
      <c r="P290" s="73">
        <f t="shared" si="31"/>
        <v>-0.156414762741651</v>
      </c>
      <c r="Q290" s="73">
        <f t="shared" si="32"/>
        <v>0.482026014782064</v>
      </c>
      <c r="R290" s="73">
        <f t="shared" si="33"/>
        <v>-0.079</v>
      </c>
      <c r="S290" s="140"/>
      <c r="T290" s="141"/>
      <c r="U290" s="85">
        <v>0</v>
      </c>
      <c r="V290" s="54">
        <v>0</v>
      </c>
      <c r="W290" s="86">
        <v>0</v>
      </c>
      <c r="X290" s="86">
        <v>0</v>
      </c>
      <c r="Y290" s="86">
        <v>0</v>
      </c>
      <c r="Z290" s="86">
        <v>0</v>
      </c>
    </row>
    <row r="291" ht="12.75" spans="1:26">
      <c r="A291" s="48">
        <v>748</v>
      </c>
      <c r="B291" s="49" t="s">
        <v>647</v>
      </c>
      <c r="C291" s="48" t="s">
        <v>208</v>
      </c>
      <c r="D291" s="120"/>
      <c r="E291" s="54">
        <v>6.1</v>
      </c>
      <c r="F291" s="51" t="s">
        <v>325</v>
      </c>
      <c r="G291" s="51" t="s">
        <v>137</v>
      </c>
      <c r="H291" s="52">
        <v>62</v>
      </c>
      <c r="I291" s="53">
        <v>6272.33</v>
      </c>
      <c r="J291" s="53">
        <f t="shared" si="29"/>
        <v>1819.602933</v>
      </c>
      <c r="K291" s="68" t="s">
        <v>648</v>
      </c>
      <c r="L291" s="69">
        <v>67.8064516129032</v>
      </c>
      <c r="M291" s="70">
        <v>4935.01096774194</v>
      </c>
      <c r="N291" s="70">
        <f t="shared" si="30"/>
        <v>1532.32090548387</v>
      </c>
      <c r="O291" s="71" t="s">
        <v>425</v>
      </c>
      <c r="P291" s="73">
        <f t="shared" si="31"/>
        <v>-0.0856327307326353</v>
      </c>
      <c r="Q291" s="73">
        <f t="shared" si="32"/>
        <v>0.270986030426182</v>
      </c>
      <c r="R291" s="73">
        <f t="shared" si="33"/>
        <v>-0.0204</v>
      </c>
      <c r="S291" s="140"/>
      <c r="T291" s="141"/>
      <c r="U291" s="85">
        <v>77</v>
      </c>
      <c r="V291" s="54">
        <v>5929.13</v>
      </c>
      <c r="W291" s="86" t="s">
        <v>649</v>
      </c>
      <c r="X291" s="86">
        <f t="shared" ref="X260:X323" si="34">(H291-U291)/U291</f>
        <v>-0.194805194805195</v>
      </c>
      <c r="Y291" s="86">
        <f t="shared" ref="Y260:Y323" si="35">(I291-V291)/V291</f>
        <v>0.0578837030053313</v>
      </c>
      <c r="Z291" s="86">
        <f t="shared" ref="Z260:Z323" si="36">(K291-W291)</f>
        <v>-0.0311</v>
      </c>
    </row>
    <row r="292" ht="12.75" spans="1:26">
      <c r="A292" s="48">
        <v>746</v>
      </c>
      <c r="B292" s="49" t="s">
        <v>650</v>
      </c>
      <c r="C292" s="48" t="s">
        <v>208</v>
      </c>
      <c r="D292" s="120"/>
      <c r="E292" s="50">
        <v>6.17</v>
      </c>
      <c r="F292" s="51" t="s">
        <v>651</v>
      </c>
      <c r="G292" s="51" t="s">
        <v>29</v>
      </c>
      <c r="H292" s="52">
        <v>120</v>
      </c>
      <c r="I292" s="53">
        <v>7690.24</v>
      </c>
      <c r="J292" s="53">
        <f t="shared" si="29"/>
        <v>2030.22336</v>
      </c>
      <c r="K292" s="68">
        <v>0.264</v>
      </c>
      <c r="L292" s="69">
        <v>101.935483870968</v>
      </c>
      <c r="M292" s="70">
        <v>6652.0564516129</v>
      </c>
      <c r="N292" s="70">
        <f t="shared" si="30"/>
        <v>1928.43116532258</v>
      </c>
      <c r="O292" s="71" t="s">
        <v>84</v>
      </c>
      <c r="P292" s="73">
        <f t="shared" si="31"/>
        <v>0.177215189873415</v>
      </c>
      <c r="Q292" s="73">
        <f t="shared" si="32"/>
        <v>0.156069563741507</v>
      </c>
      <c r="R292" s="73">
        <f t="shared" si="33"/>
        <v>-0.0259</v>
      </c>
      <c r="S292" s="140"/>
      <c r="T292" s="141"/>
      <c r="U292" s="85">
        <v>107</v>
      </c>
      <c r="V292" s="54">
        <v>7834.29</v>
      </c>
      <c r="W292" s="86" t="s">
        <v>652</v>
      </c>
      <c r="X292" s="86">
        <f t="shared" si="34"/>
        <v>0.121495327102804</v>
      </c>
      <c r="Y292" s="86">
        <f t="shared" si="35"/>
        <v>-0.0183871161266688</v>
      </c>
      <c r="Z292" s="86">
        <f t="shared" si="36"/>
        <v>-0.083</v>
      </c>
    </row>
    <row r="293" spans="1:26">
      <c r="A293" s="48">
        <v>118758</v>
      </c>
      <c r="B293" s="49" t="s">
        <v>616</v>
      </c>
      <c r="C293" s="48" t="s">
        <v>61</v>
      </c>
      <c r="D293" s="121"/>
      <c r="E293" s="50">
        <v>6.24</v>
      </c>
      <c r="F293" s="51" t="s">
        <v>617</v>
      </c>
      <c r="G293" s="51" t="s">
        <v>23</v>
      </c>
      <c r="H293" s="52">
        <v>37</v>
      </c>
      <c r="I293" s="53">
        <v>1295.4</v>
      </c>
      <c r="J293" s="53">
        <f t="shared" si="29"/>
        <v>367.2459</v>
      </c>
      <c r="K293" s="68" t="s">
        <v>653</v>
      </c>
      <c r="L293" s="69">
        <v>37.9333333333333</v>
      </c>
      <c r="M293" s="70">
        <v>1405.893</v>
      </c>
      <c r="N293" s="70">
        <f t="shared" si="30"/>
        <v>379.1693421</v>
      </c>
      <c r="O293" s="71" t="s">
        <v>619</v>
      </c>
      <c r="P293" s="73">
        <f t="shared" si="31"/>
        <v>-0.0246045694200343</v>
      </c>
      <c r="Q293" s="73">
        <f t="shared" si="32"/>
        <v>-0.0785927520799947</v>
      </c>
      <c r="R293" s="73">
        <f t="shared" si="33"/>
        <v>0.0138</v>
      </c>
      <c r="S293" s="140"/>
      <c r="T293" s="141"/>
      <c r="U293" s="85">
        <v>0</v>
      </c>
      <c r="V293" s="54">
        <v>0</v>
      </c>
      <c r="W293" s="86">
        <v>0</v>
      </c>
      <c r="X293" s="86">
        <v>0</v>
      </c>
      <c r="Y293" s="86">
        <v>0</v>
      </c>
      <c r="Z293" s="86">
        <v>0</v>
      </c>
    </row>
    <row r="294" spans="1:26">
      <c r="A294" s="50">
        <v>108656</v>
      </c>
      <c r="B294" s="61" t="s">
        <v>654</v>
      </c>
      <c r="C294" s="50" t="s">
        <v>102</v>
      </c>
      <c r="D294" s="50" t="s">
        <v>655</v>
      </c>
      <c r="E294" s="50">
        <v>6.6</v>
      </c>
      <c r="F294" s="51" t="s">
        <v>22</v>
      </c>
      <c r="G294" s="51" t="s">
        <v>29</v>
      </c>
      <c r="H294" s="52">
        <v>57</v>
      </c>
      <c r="I294" s="53">
        <v>7277.05</v>
      </c>
      <c r="J294" s="53">
        <f t="shared" si="29"/>
        <v>1440.8559</v>
      </c>
      <c r="K294" s="68" t="s">
        <v>656</v>
      </c>
      <c r="L294" s="69">
        <v>58</v>
      </c>
      <c r="M294" s="70">
        <v>7775.06</v>
      </c>
      <c r="N294" s="70">
        <f t="shared" si="30"/>
        <v>1461.71128</v>
      </c>
      <c r="O294" s="71">
        <v>0.188</v>
      </c>
      <c r="P294" s="73">
        <f t="shared" si="31"/>
        <v>-0.0172413793103448</v>
      </c>
      <c r="Q294" s="73">
        <f t="shared" si="32"/>
        <v>-0.0640522388251666</v>
      </c>
      <c r="R294" s="73">
        <f t="shared" si="33"/>
        <v>0.01</v>
      </c>
      <c r="S294" s="140"/>
      <c r="T294" s="141"/>
      <c r="U294" s="85">
        <v>47</v>
      </c>
      <c r="V294" s="54">
        <v>5109.65</v>
      </c>
      <c r="W294" s="86" t="s">
        <v>657</v>
      </c>
      <c r="X294" s="86">
        <f t="shared" si="34"/>
        <v>0.212765957446809</v>
      </c>
      <c r="Y294" s="86">
        <f t="shared" si="35"/>
        <v>0.424177781257033</v>
      </c>
      <c r="Z294" s="86">
        <f t="shared" si="36"/>
        <v>-0.0333</v>
      </c>
    </row>
    <row r="295" spans="1:26">
      <c r="A295" s="50">
        <v>108656</v>
      </c>
      <c r="B295" s="61" t="s">
        <v>654</v>
      </c>
      <c r="C295" s="50" t="s">
        <v>102</v>
      </c>
      <c r="D295" s="50"/>
      <c r="E295" s="50">
        <v>6.8</v>
      </c>
      <c r="F295" s="51" t="s">
        <v>22</v>
      </c>
      <c r="G295" s="51" t="s">
        <v>29</v>
      </c>
      <c r="H295" s="52">
        <v>72</v>
      </c>
      <c r="I295" s="53">
        <v>6399.85</v>
      </c>
      <c r="J295" s="53">
        <f t="shared" si="29"/>
        <v>1633.881705</v>
      </c>
      <c r="K295" s="68" t="s">
        <v>658</v>
      </c>
      <c r="L295" s="69">
        <v>58</v>
      </c>
      <c r="M295" s="70">
        <v>7775.06</v>
      </c>
      <c r="N295" s="70">
        <f t="shared" si="30"/>
        <v>1461.71128</v>
      </c>
      <c r="O295" s="71">
        <v>0.188</v>
      </c>
      <c r="P295" s="73">
        <f t="shared" si="31"/>
        <v>0.241379310344828</v>
      </c>
      <c r="Q295" s="73">
        <f t="shared" si="32"/>
        <v>-0.176874519296314</v>
      </c>
      <c r="R295" s="73">
        <f t="shared" si="33"/>
        <v>0.0673</v>
      </c>
      <c r="S295" s="140"/>
      <c r="T295" s="141"/>
      <c r="U295" s="85">
        <v>48</v>
      </c>
      <c r="V295" s="54">
        <v>7764.3</v>
      </c>
      <c r="W295" s="86" t="s">
        <v>659</v>
      </c>
      <c r="X295" s="86">
        <f t="shared" si="34"/>
        <v>0.5</v>
      </c>
      <c r="Y295" s="86">
        <f t="shared" si="35"/>
        <v>-0.175733807297503</v>
      </c>
      <c r="Z295" s="86">
        <f t="shared" si="36"/>
        <v>0.0695</v>
      </c>
    </row>
    <row r="296" spans="1:26">
      <c r="A296" s="50">
        <v>108656</v>
      </c>
      <c r="B296" s="61" t="s">
        <v>654</v>
      </c>
      <c r="C296" s="50" t="s">
        <v>102</v>
      </c>
      <c r="D296" s="50"/>
      <c r="E296" s="50">
        <v>6.15</v>
      </c>
      <c r="F296" s="51" t="s">
        <v>22</v>
      </c>
      <c r="G296" s="51" t="s">
        <v>29</v>
      </c>
      <c r="H296" s="52">
        <v>69</v>
      </c>
      <c r="I296" s="53">
        <v>5245.69</v>
      </c>
      <c r="J296" s="53">
        <f t="shared" si="29"/>
        <v>1267.883273</v>
      </c>
      <c r="K296" s="68" t="s">
        <v>660</v>
      </c>
      <c r="L296" s="69">
        <v>58</v>
      </c>
      <c r="M296" s="70">
        <v>7775.06</v>
      </c>
      <c r="N296" s="70">
        <f t="shared" si="30"/>
        <v>1461.71128</v>
      </c>
      <c r="O296" s="71">
        <v>0.188</v>
      </c>
      <c r="P296" s="73">
        <f t="shared" si="31"/>
        <v>0.189655172413793</v>
      </c>
      <c r="Q296" s="73">
        <f t="shared" si="32"/>
        <v>-0.325318389825931</v>
      </c>
      <c r="R296" s="73">
        <f t="shared" si="33"/>
        <v>0.0537</v>
      </c>
      <c r="S296" s="140"/>
      <c r="T296" s="141"/>
      <c r="U296" s="85">
        <v>27</v>
      </c>
      <c r="V296" s="54">
        <v>3391</v>
      </c>
      <c r="W296" s="86" t="s">
        <v>661</v>
      </c>
      <c r="X296" s="86">
        <f t="shared" si="34"/>
        <v>1.55555555555556</v>
      </c>
      <c r="Y296" s="86">
        <f t="shared" si="35"/>
        <v>0.546944854025361</v>
      </c>
      <c r="Z296" s="86">
        <f t="shared" si="36"/>
        <v>0.0324</v>
      </c>
    </row>
    <row r="297" spans="1:26">
      <c r="A297" s="50">
        <v>108656</v>
      </c>
      <c r="B297" s="61" t="s">
        <v>654</v>
      </c>
      <c r="C297" s="50" t="s">
        <v>102</v>
      </c>
      <c r="D297" s="50"/>
      <c r="E297" s="50">
        <v>6.22</v>
      </c>
      <c r="F297" s="51" t="s">
        <v>22</v>
      </c>
      <c r="G297" s="51" t="s">
        <v>29</v>
      </c>
      <c r="H297" s="52">
        <v>78</v>
      </c>
      <c r="I297" s="53">
        <v>8474.56</v>
      </c>
      <c r="J297" s="53">
        <f t="shared" si="29"/>
        <v>1428.810816</v>
      </c>
      <c r="K297" s="68" t="s">
        <v>662</v>
      </c>
      <c r="L297" s="69">
        <v>58</v>
      </c>
      <c r="M297" s="70">
        <v>7775.06</v>
      </c>
      <c r="N297" s="70">
        <f t="shared" si="30"/>
        <v>1461.71128</v>
      </c>
      <c r="O297" s="71">
        <v>0.188</v>
      </c>
      <c r="P297" s="73">
        <f t="shared" si="31"/>
        <v>0.344827586206897</v>
      </c>
      <c r="Q297" s="73">
        <f t="shared" si="32"/>
        <v>0.089967151378896</v>
      </c>
      <c r="R297" s="73">
        <f t="shared" si="33"/>
        <v>-0.0194</v>
      </c>
      <c r="S297" s="140"/>
      <c r="T297" s="141"/>
      <c r="U297" s="85">
        <v>38</v>
      </c>
      <c r="V297" s="54">
        <v>2798.9</v>
      </c>
      <c r="W297" s="86" t="s">
        <v>663</v>
      </c>
      <c r="X297" s="86">
        <f t="shared" si="34"/>
        <v>1.05263157894737</v>
      </c>
      <c r="Y297" s="86">
        <f t="shared" si="35"/>
        <v>2.02781807138519</v>
      </c>
      <c r="Z297" s="86">
        <f t="shared" si="36"/>
        <v>-0.0718</v>
      </c>
    </row>
    <row r="298" spans="1:26">
      <c r="A298" s="50">
        <v>108656</v>
      </c>
      <c r="B298" s="61" t="s">
        <v>654</v>
      </c>
      <c r="C298" s="50" t="s">
        <v>102</v>
      </c>
      <c r="D298" s="50"/>
      <c r="E298" s="50">
        <v>6.29</v>
      </c>
      <c r="F298" s="51" t="s">
        <v>22</v>
      </c>
      <c r="G298" s="51" t="s">
        <v>29</v>
      </c>
      <c r="H298" s="52">
        <v>49</v>
      </c>
      <c r="I298" s="53">
        <v>4007.61</v>
      </c>
      <c r="J298" s="53">
        <f t="shared" si="29"/>
        <v>974.650752</v>
      </c>
      <c r="K298" s="68" t="s">
        <v>664</v>
      </c>
      <c r="L298" s="69">
        <v>58</v>
      </c>
      <c r="M298" s="70">
        <v>7775.06</v>
      </c>
      <c r="N298" s="70">
        <f t="shared" si="30"/>
        <v>1461.71128</v>
      </c>
      <c r="O298" s="71">
        <v>0.188</v>
      </c>
      <c r="P298" s="73">
        <f t="shared" si="31"/>
        <v>-0.155172413793103</v>
      </c>
      <c r="Q298" s="73">
        <f t="shared" si="32"/>
        <v>-0.484555746193599</v>
      </c>
      <c r="R298" s="73">
        <f t="shared" si="33"/>
        <v>0.0552</v>
      </c>
      <c r="S298" s="140"/>
      <c r="T298" s="141"/>
      <c r="U298" s="85">
        <v>47</v>
      </c>
      <c r="V298" s="54">
        <v>5302.41</v>
      </c>
      <c r="W298" s="86" t="s">
        <v>665</v>
      </c>
      <c r="X298" s="86">
        <f t="shared" si="34"/>
        <v>0.0425531914893617</v>
      </c>
      <c r="Y298" s="86">
        <f t="shared" si="35"/>
        <v>-0.244190849066745</v>
      </c>
      <c r="Z298" s="86">
        <f t="shared" si="36"/>
        <v>0.00420000000000001</v>
      </c>
    </row>
    <row r="299" spans="1:26">
      <c r="A299" s="50">
        <v>108656</v>
      </c>
      <c r="B299" s="61" t="s">
        <v>654</v>
      </c>
      <c r="C299" s="50" t="s">
        <v>102</v>
      </c>
      <c r="D299" s="50"/>
      <c r="E299" s="50">
        <v>6.4</v>
      </c>
      <c r="F299" s="51" t="s">
        <v>22</v>
      </c>
      <c r="G299" s="51" t="s">
        <v>29</v>
      </c>
      <c r="H299" s="52">
        <v>38</v>
      </c>
      <c r="I299" s="53">
        <v>4279.67</v>
      </c>
      <c r="J299" s="53">
        <f t="shared" si="29"/>
        <v>810.141531</v>
      </c>
      <c r="K299" s="68" t="s">
        <v>666</v>
      </c>
      <c r="L299" s="69">
        <v>58</v>
      </c>
      <c r="M299" s="70">
        <v>7775.06</v>
      </c>
      <c r="N299" s="70">
        <f t="shared" si="30"/>
        <v>1461.71128</v>
      </c>
      <c r="O299" s="71">
        <v>0.188</v>
      </c>
      <c r="P299" s="73">
        <f t="shared" si="31"/>
        <v>-0.344827586206897</v>
      </c>
      <c r="Q299" s="73">
        <f t="shared" si="32"/>
        <v>-0.44956437635208</v>
      </c>
      <c r="R299" s="73">
        <f t="shared" si="33"/>
        <v>0.0013</v>
      </c>
      <c r="S299" s="140"/>
      <c r="T299" s="141"/>
      <c r="U299" s="85">
        <v>41</v>
      </c>
      <c r="V299" s="54">
        <v>4300.6</v>
      </c>
      <c r="W299" s="86" t="s">
        <v>667</v>
      </c>
      <c r="X299" s="86">
        <f t="shared" si="34"/>
        <v>-0.0731707317073171</v>
      </c>
      <c r="Y299" s="86">
        <f t="shared" si="35"/>
        <v>-0.00486676277728696</v>
      </c>
      <c r="Z299" s="86">
        <f t="shared" si="36"/>
        <v>-0.0628</v>
      </c>
    </row>
    <row r="300" spans="1:26">
      <c r="A300" s="50">
        <v>108656</v>
      </c>
      <c r="B300" s="61" t="s">
        <v>654</v>
      </c>
      <c r="C300" s="50" t="s">
        <v>102</v>
      </c>
      <c r="D300" s="50"/>
      <c r="E300" s="50">
        <v>6.11</v>
      </c>
      <c r="F300" s="51" t="s">
        <v>22</v>
      </c>
      <c r="G300" s="51" t="s">
        <v>29</v>
      </c>
      <c r="H300" s="52">
        <v>51</v>
      </c>
      <c r="I300" s="53">
        <v>6497.1</v>
      </c>
      <c r="J300" s="53">
        <f t="shared" si="29"/>
        <v>1400.12505</v>
      </c>
      <c r="K300" s="68" t="s">
        <v>668</v>
      </c>
      <c r="L300" s="69">
        <v>58</v>
      </c>
      <c r="M300" s="70">
        <v>7775.06</v>
      </c>
      <c r="N300" s="70">
        <f t="shared" si="30"/>
        <v>1461.71128</v>
      </c>
      <c r="O300" s="71">
        <v>0.188</v>
      </c>
      <c r="P300" s="73">
        <f t="shared" si="31"/>
        <v>-0.120689655172414</v>
      </c>
      <c r="Q300" s="73">
        <f t="shared" si="32"/>
        <v>-0.164366577235417</v>
      </c>
      <c r="R300" s="73">
        <f t="shared" si="33"/>
        <v>0.0275</v>
      </c>
      <c r="S300" s="140"/>
      <c r="T300" s="141"/>
      <c r="U300" s="85">
        <v>54</v>
      </c>
      <c r="V300" s="54">
        <v>4811.8</v>
      </c>
      <c r="W300" s="86" t="s">
        <v>648</v>
      </c>
      <c r="X300" s="86">
        <f t="shared" si="34"/>
        <v>-0.0555555555555556</v>
      </c>
      <c r="Y300" s="86">
        <f t="shared" si="35"/>
        <v>0.350243152250717</v>
      </c>
      <c r="Z300" s="86">
        <f t="shared" si="36"/>
        <v>-0.0746</v>
      </c>
    </row>
    <row r="301" spans="1:26">
      <c r="A301" s="50">
        <v>108656</v>
      </c>
      <c r="B301" s="61" t="s">
        <v>654</v>
      </c>
      <c r="C301" s="50" t="s">
        <v>102</v>
      </c>
      <c r="D301" s="50"/>
      <c r="E301" s="50">
        <v>6.18</v>
      </c>
      <c r="F301" s="51" t="s">
        <v>22</v>
      </c>
      <c r="G301" s="51" t="s">
        <v>29</v>
      </c>
      <c r="H301" s="52">
        <v>68</v>
      </c>
      <c r="I301" s="53">
        <v>12280.84</v>
      </c>
      <c r="J301" s="53">
        <f t="shared" si="29"/>
        <v>2527.396872</v>
      </c>
      <c r="K301" s="68" t="s">
        <v>669</v>
      </c>
      <c r="L301" s="69">
        <v>58</v>
      </c>
      <c r="M301" s="70">
        <v>7775.06</v>
      </c>
      <c r="N301" s="70">
        <f t="shared" si="30"/>
        <v>1461.71128</v>
      </c>
      <c r="O301" s="71">
        <v>0.188</v>
      </c>
      <c r="P301" s="72">
        <f t="shared" si="31"/>
        <v>0.172413793103448</v>
      </c>
      <c r="Q301" s="72">
        <f t="shared" si="32"/>
        <v>0.579517071250897</v>
      </c>
      <c r="R301" s="73">
        <f t="shared" si="33"/>
        <v>0.0178</v>
      </c>
      <c r="S301" s="83">
        <v>0</v>
      </c>
      <c r="T301" s="84" t="s">
        <v>56</v>
      </c>
      <c r="U301" s="85">
        <v>27</v>
      </c>
      <c r="V301" s="54">
        <v>3391</v>
      </c>
      <c r="W301" s="86" t="s">
        <v>661</v>
      </c>
      <c r="X301" s="86">
        <f t="shared" si="34"/>
        <v>1.51851851851852</v>
      </c>
      <c r="Y301" s="86">
        <f t="shared" si="35"/>
        <v>2.62159834856974</v>
      </c>
      <c r="Z301" s="86">
        <f t="shared" si="36"/>
        <v>-0.0035</v>
      </c>
    </row>
    <row r="302" spans="1:26">
      <c r="A302" s="50">
        <v>108656</v>
      </c>
      <c r="B302" s="61" t="s">
        <v>654</v>
      </c>
      <c r="C302" s="50" t="s">
        <v>102</v>
      </c>
      <c r="D302" s="50"/>
      <c r="E302" s="50">
        <v>6.25</v>
      </c>
      <c r="F302" s="51" t="s">
        <v>22</v>
      </c>
      <c r="G302" s="51" t="s">
        <v>29</v>
      </c>
      <c r="H302" s="52">
        <v>40</v>
      </c>
      <c r="I302" s="53">
        <v>5076.76</v>
      </c>
      <c r="J302" s="53">
        <f t="shared" si="29"/>
        <v>1121.456284</v>
      </c>
      <c r="K302" s="68" t="s">
        <v>670</v>
      </c>
      <c r="L302" s="69">
        <v>58</v>
      </c>
      <c r="M302" s="70">
        <v>7775.06</v>
      </c>
      <c r="N302" s="70">
        <f t="shared" si="30"/>
        <v>1461.71128</v>
      </c>
      <c r="O302" s="71">
        <v>0.188</v>
      </c>
      <c r="P302" s="73">
        <f t="shared" si="31"/>
        <v>-0.310344827586207</v>
      </c>
      <c r="Q302" s="73">
        <f t="shared" si="32"/>
        <v>-0.347045553346212</v>
      </c>
      <c r="R302" s="73">
        <f t="shared" si="33"/>
        <v>0.0329</v>
      </c>
      <c r="S302" s="140"/>
      <c r="T302" s="141"/>
      <c r="U302" s="85">
        <v>47</v>
      </c>
      <c r="V302" s="54">
        <v>5302.41</v>
      </c>
      <c r="W302" s="86" t="s">
        <v>665</v>
      </c>
      <c r="X302" s="86">
        <f t="shared" si="34"/>
        <v>-0.148936170212766</v>
      </c>
      <c r="Y302" s="86">
        <f t="shared" si="35"/>
        <v>-0.0425561207073764</v>
      </c>
      <c r="Z302" s="86">
        <f t="shared" si="36"/>
        <v>-0.0181</v>
      </c>
    </row>
    <row r="303" spans="1:26">
      <c r="A303" s="50">
        <v>110378</v>
      </c>
      <c r="B303" s="61" t="s">
        <v>671</v>
      </c>
      <c r="C303" s="50" t="s">
        <v>21</v>
      </c>
      <c r="D303" s="50" t="s">
        <v>155</v>
      </c>
      <c r="E303" s="50">
        <v>6.1</v>
      </c>
      <c r="F303" s="51" t="s">
        <v>22</v>
      </c>
      <c r="G303" s="51" t="s">
        <v>23</v>
      </c>
      <c r="H303" s="52">
        <v>35</v>
      </c>
      <c r="I303" s="53">
        <v>2349.92</v>
      </c>
      <c r="J303" s="53">
        <f t="shared" si="29"/>
        <v>579.960256</v>
      </c>
      <c r="K303" s="68" t="s">
        <v>672</v>
      </c>
      <c r="L303" s="69">
        <v>30</v>
      </c>
      <c r="M303" s="70">
        <v>2942.59</v>
      </c>
      <c r="N303" s="70">
        <f t="shared" si="30"/>
        <v>780.080609</v>
      </c>
      <c r="O303" s="71">
        <v>0.2651</v>
      </c>
      <c r="P303" s="73">
        <f t="shared" si="31"/>
        <v>0.166666666666667</v>
      </c>
      <c r="Q303" s="73">
        <f t="shared" si="32"/>
        <v>-0.2014110018725</v>
      </c>
      <c r="R303" s="73">
        <f t="shared" si="33"/>
        <v>-0.0183</v>
      </c>
      <c r="S303" s="140"/>
      <c r="T303" s="141"/>
      <c r="U303" s="85">
        <v>26</v>
      </c>
      <c r="V303" s="54">
        <v>1396.06</v>
      </c>
      <c r="W303" s="86" t="s">
        <v>673</v>
      </c>
      <c r="X303" s="86">
        <f t="shared" si="34"/>
        <v>0.346153846153846</v>
      </c>
      <c r="Y303" s="86">
        <f t="shared" si="35"/>
        <v>0.683251436184691</v>
      </c>
      <c r="Z303" s="86">
        <f t="shared" si="36"/>
        <v>-0.1089</v>
      </c>
    </row>
    <row r="304" spans="1:26">
      <c r="A304" s="50">
        <v>110378</v>
      </c>
      <c r="B304" s="61" t="s">
        <v>671</v>
      </c>
      <c r="C304" s="50" t="s">
        <v>21</v>
      </c>
      <c r="D304" s="50" t="s">
        <v>155</v>
      </c>
      <c r="E304" s="50">
        <v>6.8</v>
      </c>
      <c r="F304" s="51" t="s">
        <v>674</v>
      </c>
      <c r="G304" s="51" t="s">
        <v>23</v>
      </c>
      <c r="H304" s="52">
        <v>38</v>
      </c>
      <c r="I304" s="53">
        <v>3606.28</v>
      </c>
      <c r="J304" s="53">
        <f t="shared" si="29"/>
        <v>1084.769024</v>
      </c>
      <c r="K304" s="68" t="s">
        <v>675</v>
      </c>
      <c r="L304" s="69">
        <v>30</v>
      </c>
      <c r="M304" s="70">
        <v>2942.59</v>
      </c>
      <c r="N304" s="70">
        <f t="shared" si="30"/>
        <v>780.080609</v>
      </c>
      <c r="O304" s="71">
        <v>0.2651</v>
      </c>
      <c r="P304" s="73">
        <f t="shared" si="31"/>
        <v>0.266666666666667</v>
      </c>
      <c r="Q304" s="73">
        <f t="shared" si="32"/>
        <v>0.225546202495081</v>
      </c>
      <c r="R304" s="73">
        <f t="shared" si="33"/>
        <v>0.0357</v>
      </c>
      <c r="S304" s="140"/>
      <c r="T304" s="141"/>
      <c r="U304" s="85">
        <v>30</v>
      </c>
      <c r="V304" s="54">
        <v>1409.28</v>
      </c>
      <c r="W304" s="86" t="s">
        <v>676</v>
      </c>
      <c r="X304" s="86">
        <f t="shared" si="34"/>
        <v>0.266666666666667</v>
      </c>
      <c r="Y304" s="86">
        <f t="shared" si="35"/>
        <v>1.55895208900999</v>
      </c>
      <c r="Z304" s="86">
        <f t="shared" si="36"/>
        <v>-0.00270000000000004</v>
      </c>
    </row>
    <row r="305" spans="1:26">
      <c r="A305" s="50">
        <v>110378</v>
      </c>
      <c r="B305" s="61" t="s">
        <v>671</v>
      </c>
      <c r="C305" s="50" t="s">
        <v>21</v>
      </c>
      <c r="D305" s="50" t="s">
        <v>155</v>
      </c>
      <c r="E305" s="50">
        <v>6.15</v>
      </c>
      <c r="F305" s="51" t="s">
        <v>677</v>
      </c>
      <c r="G305" s="51" t="s">
        <v>23</v>
      </c>
      <c r="H305" s="52">
        <v>27</v>
      </c>
      <c r="I305" s="53">
        <v>2687.11</v>
      </c>
      <c r="J305" s="53">
        <f t="shared" si="29"/>
        <v>707.784774</v>
      </c>
      <c r="K305" s="68" t="s">
        <v>678</v>
      </c>
      <c r="L305" s="69">
        <v>30</v>
      </c>
      <c r="M305" s="70">
        <v>2942.59</v>
      </c>
      <c r="N305" s="70">
        <f t="shared" si="30"/>
        <v>780.080609</v>
      </c>
      <c r="O305" s="71">
        <v>0.2651</v>
      </c>
      <c r="P305" s="73">
        <f t="shared" si="31"/>
        <v>-0.1</v>
      </c>
      <c r="Q305" s="73">
        <f t="shared" si="32"/>
        <v>-0.0868214735997879</v>
      </c>
      <c r="R305" s="73">
        <f t="shared" si="33"/>
        <v>-0.00169999999999998</v>
      </c>
      <c r="S305" s="140"/>
      <c r="T305" s="141"/>
      <c r="U305" s="85">
        <v>29</v>
      </c>
      <c r="V305" s="54">
        <v>1832.76</v>
      </c>
      <c r="W305" s="86" t="s">
        <v>679</v>
      </c>
      <c r="X305" s="86">
        <f t="shared" si="34"/>
        <v>-0.0689655172413793</v>
      </c>
      <c r="Y305" s="86">
        <f t="shared" si="35"/>
        <v>0.466154870250333</v>
      </c>
      <c r="Z305" s="86">
        <f t="shared" si="36"/>
        <v>-0.0301999999999999</v>
      </c>
    </row>
    <row r="306" spans="1:26">
      <c r="A306" s="50">
        <v>110378</v>
      </c>
      <c r="B306" s="61" t="s">
        <v>671</v>
      </c>
      <c r="C306" s="50" t="s">
        <v>21</v>
      </c>
      <c r="D306" s="50" t="s">
        <v>155</v>
      </c>
      <c r="E306" s="50">
        <v>6.22</v>
      </c>
      <c r="F306" s="51" t="s">
        <v>680</v>
      </c>
      <c r="G306" s="51" t="s">
        <v>23</v>
      </c>
      <c r="H306" s="52">
        <v>26</v>
      </c>
      <c r="I306" s="53">
        <v>2511.04</v>
      </c>
      <c r="J306" s="53">
        <f t="shared" si="29"/>
        <v>599.134144</v>
      </c>
      <c r="K306" s="68" t="s">
        <v>681</v>
      </c>
      <c r="L306" s="69">
        <v>30</v>
      </c>
      <c r="M306" s="70">
        <v>2942.59</v>
      </c>
      <c r="N306" s="70">
        <f t="shared" si="30"/>
        <v>780.080609</v>
      </c>
      <c r="O306" s="71">
        <v>0.2651</v>
      </c>
      <c r="P306" s="73">
        <f t="shared" si="31"/>
        <v>-0.133333333333333</v>
      </c>
      <c r="Q306" s="73">
        <f t="shared" si="32"/>
        <v>-0.146656516877989</v>
      </c>
      <c r="R306" s="73">
        <f t="shared" si="33"/>
        <v>-0.0265</v>
      </c>
      <c r="S306" s="140"/>
      <c r="T306" s="141"/>
      <c r="U306" s="85">
        <v>21</v>
      </c>
      <c r="V306" s="54">
        <v>1982.3</v>
      </c>
      <c r="W306" s="86" t="s">
        <v>682</v>
      </c>
      <c r="X306" s="86">
        <f t="shared" si="34"/>
        <v>0.238095238095238</v>
      </c>
      <c r="Y306" s="86">
        <f t="shared" si="35"/>
        <v>0.266730565504717</v>
      </c>
      <c r="Z306" s="86">
        <f t="shared" si="36"/>
        <v>-0.0445</v>
      </c>
    </row>
    <row r="307" spans="1:26">
      <c r="A307" s="50">
        <v>110378</v>
      </c>
      <c r="B307" s="61" t="s">
        <v>671</v>
      </c>
      <c r="C307" s="50" t="s">
        <v>21</v>
      </c>
      <c r="D307" s="50" t="s">
        <v>155</v>
      </c>
      <c r="E307" s="50">
        <v>6.29</v>
      </c>
      <c r="F307" s="51" t="s">
        <v>683</v>
      </c>
      <c r="G307" s="51" t="s">
        <v>23</v>
      </c>
      <c r="H307" s="52">
        <v>26</v>
      </c>
      <c r="I307" s="53">
        <v>3646.65</v>
      </c>
      <c r="J307" s="53">
        <f t="shared" si="29"/>
        <v>643.99839</v>
      </c>
      <c r="K307" s="68" t="s">
        <v>684</v>
      </c>
      <c r="L307" s="69">
        <v>30</v>
      </c>
      <c r="M307" s="70">
        <v>2942.59</v>
      </c>
      <c r="N307" s="70">
        <f t="shared" si="30"/>
        <v>780.080609</v>
      </c>
      <c r="O307" s="71">
        <v>0.2651</v>
      </c>
      <c r="P307" s="73">
        <f t="shared" si="31"/>
        <v>-0.133333333333333</v>
      </c>
      <c r="Q307" s="73">
        <f t="shared" si="32"/>
        <v>0.239265409044413</v>
      </c>
      <c r="R307" s="73">
        <f t="shared" si="33"/>
        <v>-0.0885</v>
      </c>
      <c r="S307" s="140"/>
      <c r="T307" s="141"/>
      <c r="U307" s="85">
        <v>27</v>
      </c>
      <c r="V307" s="54">
        <v>2466.34</v>
      </c>
      <c r="W307" s="86" t="s">
        <v>685</v>
      </c>
      <c r="X307" s="86">
        <f t="shared" si="34"/>
        <v>-0.037037037037037</v>
      </c>
      <c r="Y307" s="86">
        <f t="shared" si="35"/>
        <v>0.478567431903144</v>
      </c>
      <c r="Z307" s="86">
        <f t="shared" si="36"/>
        <v>-0.0446</v>
      </c>
    </row>
    <row r="308" spans="1:26">
      <c r="A308" s="50">
        <v>110378</v>
      </c>
      <c r="B308" s="61" t="s">
        <v>671</v>
      </c>
      <c r="C308" s="50" t="s">
        <v>21</v>
      </c>
      <c r="D308" s="50" t="s">
        <v>155</v>
      </c>
      <c r="E308" s="50">
        <v>6.4</v>
      </c>
      <c r="F308" s="51" t="s">
        <v>686</v>
      </c>
      <c r="G308" s="51" t="s">
        <v>23</v>
      </c>
      <c r="H308" s="52">
        <v>28</v>
      </c>
      <c r="I308" s="53">
        <v>2583.89</v>
      </c>
      <c r="J308" s="53">
        <f t="shared" si="29"/>
        <v>676.462402</v>
      </c>
      <c r="K308" s="68" t="s">
        <v>687</v>
      </c>
      <c r="L308" s="69">
        <v>30</v>
      </c>
      <c r="M308" s="70">
        <v>2942.59</v>
      </c>
      <c r="N308" s="70">
        <f t="shared" si="30"/>
        <v>780.080609</v>
      </c>
      <c r="O308" s="71">
        <v>0.2651</v>
      </c>
      <c r="P308" s="73">
        <f t="shared" si="31"/>
        <v>-0.0666666666666667</v>
      </c>
      <c r="Q308" s="73">
        <f t="shared" si="32"/>
        <v>-0.121899415141083</v>
      </c>
      <c r="R308" s="73">
        <f t="shared" si="33"/>
        <v>-0.00330000000000003</v>
      </c>
      <c r="S308" s="140"/>
      <c r="T308" s="141"/>
      <c r="U308" s="85">
        <v>29</v>
      </c>
      <c r="V308" s="54">
        <v>3038.71</v>
      </c>
      <c r="W308" s="86" t="s">
        <v>494</v>
      </c>
      <c r="X308" s="86">
        <f t="shared" si="34"/>
        <v>-0.0344827586206897</v>
      </c>
      <c r="Y308" s="86">
        <f t="shared" si="35"/>
        <v>-0.14967535566079</v>
      </c>
      <c r="Z308" s="86">
        <f t="shared" si="36"/>
        <v>-0.0328000000000001</v>
      </c>
    </row>
    <row r="309" spans="1:26">
      <c r="A309" s="50">
        <v>110378</v>
      </c>
      <c r="B309" s="61" t="s">
        <v>671</v>
      </c>
      <c r="C309" s="50" t="s">
        <v>21</v>
      </c>
      <c r="D309" s="50" t="s">
        <v>155</v>
      </c>
      <c r="E309" s="50">
        <v>6.11</v>
      </c>
      <c r="F309" s="51" t="s">
        <v>688</v>
      </c>
      <c r="G309" s="51" t="s">
        <v>23</v>
      </c>
      <c r="H309" s="52">
        <v>26</v>
      </c>
      <c r="I309" s="53">
        <v>2217.35</v>
      </c>
      <c r="J309" s="53">
        <f t="shared" si="29"/>
        <v>640.592415</v>
      </c>
      <c r="K309" s="68" t="s">
        <v>689</v>
      </c>
      <c r="L309" s="69">
        <v>30</v>
      </c>
      <c r="M309" s="70">
        <v>2942.59</v>
      </c>
      <c r="N309" s="70">
        <f t="shared" si="30"/>
        <v>780.080609</v>
      </c>
      <c r="O309" s="71">
        <v>0.2651</v>
      </c>
      <c r="P309" s="73">
        <f t="shared" si="31"/>
        <v>-0.133333333333333</v>
      </c>
      <c r="Q309" s="73">
        <f t="shared" si="32"/>
        <v>-0.246463149810201</v>
      </c>
      <c r="R309" s="73">
        <f t="shared" si="33"/>
        <v>0.0238</v>
      </c>
      <c r="S309" s="140"/>
      <c r="T309" s="141"/>
      <c r="U309" s="85">
        <v>24</v>
      </c>
      <c r="V309" s="54">
        <v>1608.15</v>
      </c>
      <c r="W309" s="86" t="s">
        <v>690</v>
      </c>
      <c r="X309" s="86">
        <f t="shared" si="34"/>
        <v>0.0833333333333333</v>
      </c>
      <c r="Y309" s="86">
        <f t="shared" si="35"/>
        <v>0.378820383670677</v>
      </c>
      <c r="Z309" s="86">
        <f t="shared" si="36"/>
        <v>0.052</v>
      </c>
    </row>
    <row r="310" spans="1:26">
      <c r="A310" s="50">
        <v>110378</v>
      </c>
      <c r="B310" s="61" t="s">
        <v>671</v>
      </c>
      <c r="C310" s="50" t="s">
        <v>21</v>
      </c>
      <c r="D310" s="50" t="s">
        <v>155</v>
      </c>
      <c r="E310" s="50">
        <v>6.18</v>
      </c>
      <c r="F310" s="51" t="s">
        <v>691</v>
      </c>
      <c r="G310" s="51" t="s">
        <v>23</v>
      </c>
      <c r="H310" s="52">
        <v>35</v>
      </c>
      <c r="I310" s="53">
        <v>4500</v>
      </c>
      <c r="J310" s="53">
        <f t="shared" si="29"/>
        <v>1041.3</v>
      </c>
      <c r="K310" s="68" t="s">
        <v>692</v>
      </c>
      <c r="L310" s="69">
        <v>30</v>
      </c>
      <c r="M310" s="70">
        <v>2942.59</v>
      </c>
      <c r="N310" s="70">
        <f t="shared" si="30"/>
        <v>780.080609</v>
      </c>
      <c r="O310" s="71">
        <v>0.2651</v>
      </c>
      <c r="P310" s="73">
        <f t="shared" si="31"/>
        <v>0.166666666666667</v>
      </c>
      <c r="Q310" s="73">
        <f t="shared" si="32"/>
        <v>0.529265035224071</v>
      </c>
      <c r="R310" s="73">
        <f t="shared" si="33"/>
        <v>-0.0337</v>
      </c>
      <c r="S310" s="140"/>
      <c r="T310" s="141"/>
      <c r="U310" s="85">
        <v>29</v>
      </c>
      <c r="V310" s="54">
        <v>1832.76</v>
      </c>
      <c r="W310" s="86" t="s">
        <v>679</v>
      </c>
      <c r="X310" s="86">
        <f t="shared" si="34"/>
        <v>0.206896551724138</v>
      </c>
      <c r="Y310" s="86">
        <f t="shared" si="35"/>
        <v>1.45531329797682</v>
      </c>
      <c r="Z310" s="86">
        <f t="shared" si="36"/>
        <v>-0.0622</v>
      </c>
    </row>
    <row r="311" spans="1:26">
      <c r="A311" s="50">
        <v>110378</v>
      </c>
      <c r="B311" s="61" t="s">
        <v>671</v>
      </c>
      <c r="C311" s="50" t="s">
        <v>21</v>
      </c>
      <c r="D311" s="50" t="s">
        <v>155</v>
      </c>
      <c r="E311" s="50">
        <v>6.25</v>
      </c>
      <c r="F311" s="51" t="s">
        <v>693</v>
      </c>
      <c r="G311" s="51" t="s">
        <v>23</v>
      </c>
      <c r="H311" s="52">
        <v>19</v>
      </c>
      <c r="I311" s="53">
        <v>2776.85</v>
      </c>
      <c r="J311" s="53">
        <f t="shared" si="29"/>
        <v>911.084485</v>
      </c>
      <c r="K311" s="68" t="s">
        <v>694</v>
      </c>
      <c r="L311" s="69">
        <v>30</v>
      </c>
      <c r="M311" s="70">
        <v>2942.59</v>
      </c>
      <c r="N311" s="70">
        <f t="shared" si="30"/>
        <v>780.080609</v>
      </c>
      <c r="O311" s="71">
        <v>0.2651</v>
      </c>
      <c r="P311" s="73">
        <f t="shared" si="31"/>
        <v>-0.366666666666667</v>
      </c>
      <c r="Q311" s="73">
        <f t="shared" si="32"/>
        <v>-0.0563245304306751</v>
      </c>
      <c r="R311" s="73">
        <f t="shared" si="33"/>
        <v>0.063</v>
      </c>
      <c r="S311" s="140"/>
      <c r="T311" s="141"/>
      <c r="U311" s="85">
        <v>27</v>
      </c>
      <c r="V311" s="54">
        <v>2466.34</v>
      </c>
      <c r="W311" s="86" t="s">
        <v>685</v>
      </c>
      <c r="X311" s="86">
        <f t="shared" si="34"/>
        <v>-0.296296296296296</v>
      </c>
      <c r="Y311" s="86">
        <f t="shared" si="35"/>
        <v>0.125899105557222</v>
      </c>
      <c r="Z311" s="86">
        <f t="shared" si="36"/>
        <v>0.1069</v>
      </c>
    </row>
    <row r="312" ht="12.75" spans="1:26">
      <c r="A312" s="48">
        <v>341</v>
      </c>
      <c r="B312" s="49" t="s">
        <v>695</v>
      </c>
      <c r="C312" s="48" t="s">
        <v>208</v>
      </c>
      <c r="D312" s="146">
        <v>-116735.78</v>
      </c>
      <c r="E312" s="50">
        <v>6.3</v>
      </c>
      <c r="F312" s="51" t="s">
        <v>696</v>
      </c>
      <c r="G312" s="51" t="s">
        <v>80</v>
      </c>
      <c r="H312" s="52">
        <v>145</v>
      </c>
      <c r="I312" s="53">
        <v>11144.16</v>
      </c>
      <c r="J312" s="53">
        <f t="shared" si="29"/>
        <v>3377.794896</v>
      </c>
      <c r="K312" s="68" t="s">
        <v>697</v>
      </c>
      <c r="L312" s="69">
        <v>137.225806451613</v>
      </c>
      <c r="M312" s="70">
        <v>11972.9132258065</v>
      </c>
      <c r="N312" s="70">
        <f t="shared" si="30"/>
        <v>3482.92045738711</v>
      </c>
      <c r="O312" s="71" t="s">
        <v>175</v>
      </c>
      <c r="P312" s="73">
        <f t="shared" si="31"/>
        <v>0.0566525622943104</v>
      </c>
      <c r="Q312" s="73">
        <f t="shared" si="32"/>
        <v>-0.0692190121298298</v>
      </c>
      <c r="R312" s="73">
        <f t="shared" si="33"/>
        <v>0.0122</v>
      </c>
      <c r="S312" s="140"/>
      <c r="T312" s="141"/>
      <c r="U312" s="85">
        <v>166</v>
      </c>
      <c r="V312" s="54">
        <v>14047.16</v>
      </c>
      <c r="W312" s="86" t="s">
        <v>698</v>
      </c>
      <c r="X312" s="86">
        <f t="shared" si="34"/>
        <v>-0.126506024096386</v>
      </c>
      <c r="Y312" s="86">
        <f t="shared" si="35"/>
        <v>-0.206660990548979</v>
      </c>
      <c r="Z312" s="86">
        <f t="shared" si="36"/>
        <v>0.0425</v>
      </c>
    </row>
    <row r="313" ht="12.75" spans="1:26">
      <c r="A313" s="48">
        <v>341</v>
      </c>
      <c r="B313" s="49" t="s">
        <v>695</v>
      </c>
      <c r="C313" s="48" t="s">
        <v>208</v>
      </c>
      <c r="D313" s="146"/>
      <c r="E313" s="54">
        <v>6.1</v>
      </c>
      <c r="F313" s="51" t="s">
        <v>696</v>
      </c>
      <c r="G313" s="51" t="s">
        <v>80</v>
      </c>
      <c r="H313" s="52">
        <v>153</v>
      </c>
      <c r="I313" s="53">
        <v>9359.93</v>
      </c>
      <c r="J313" s="53">
        <f t="shared" si="29"/>
        <v>3156.168396</v>
      </c>
      <c r="K313" s="68" t="s">
        <v>699</v>
      </c>
      <c r="L313" s="69">
        <v>137.225806451613</v>
      </c>
      <c r="M313" s="70">
        <v>11972.9132258065</v>
      </c>
      <c r="N313" s="70">
        <f t="shared" si="30"/>
        <v>3482.92045738711</v>
      </c>
      <c r="O313" s="71" t="s">
        <v>175</v>
      </c>
      <c r="P313" s="73">
        <f t="shared" si="31"/>
        <v>0.114950634696755</v>
      </c>
      <c r="Q313" s="73">
        <f t="shared" si="32"/>
        <v>-0.218241223044568</v>
      </c>
      <c r="R313" s="73">
        <f t="shared" si="33"/>
        <v>0.0463</v>
      </c>
      <c r="S313" s="140"/>
      <c r="T313" s="141"/>
      <c r="U313" s="85">
        <v>187</v>
      </c>
      <c r="V313" s="54">
        <v>14173.47</v>
      </c>
      <c r="W313" s="86" t="s">
        <v>129</v>
      </c>
      <c r="X313" s="86">
        <f t="shared" si="34"/>
        <v>-0.181818181818182</v>
      </c>
      <c r="Y313" s="86">
        <f t="shared" si="35"/>
        <v>-0.339616198432706</v>
      </c>
      <c r="Z313" s="86">
        <f t="shared" si="36"/>
        <v>0.025</v>
      </c>
    </row>
    <row r="314" ht="12.75" spans="1:26">
      <c r="A314" s="48">
        <v>341</v>
      </c>
      <c r="B314" s="49" t="s">
        <v>695</v>
      </c>
      <c r="C314" s="48" t="s">
        <v>208</v>
      </c>
      <c r="D314" s="146"/>
      <c r="E314" s="50">
        <v>6.17</v>
      </c>
      <c r="F314" s="51" t="s">
        <v>696</v>
      </c>
      <c r="G314" s="51" t="s">
        <v>80</v>
      </c>
      <c r="H314" s="52">
        <v>149</v>
      </c>
      <c r="I314" s="53">
        <v>10885.08</v>
      </c>
      <c r="J314" s="53">
        <f t="shared" si="29"/>
        <v>3147.965136</v>
      </c>
      <c r="K314" s="68">
        <v>0.2892</v>
      </c>
      <c r="L314" s="69">
        <v>137.225806451613</v>
      </c>
      <c r="M314" s="70">
        <v>11972.9132258065</v>
      </c>
      <c r="N314" s="70">
        <f t="shared" si="30"/>
        <v>3482.92045738711</v>
      </c>
      <c r="O314" s="71" t="s">
        <v>175</v>
      </c>
      <c r="P314" s="73">
        <f t="shared" si="31"/>
        <v>0.0858015984955328</v>
      </c>
      <c r="Q314" s="73">
        <f t="shared" si="32"/>
        <v>-0.0908578560029799</v>
      </c>
      <c r="R314" s="73">
        <f t="shared" si="33"/>
        <v>-0.00169999999999998</v>
      </c>
      <c r="S314" s="140"/>
      <c r="T314" s="141"/>
      <c r="U314" s="85">
        <v>188</v>
      </c>
      <c r="V314" s="54">
        <v>14956.68</v>
      </c>
      <c r="W314" s="86" t="s">
        <v>700</v>
      </c>
      <c r="X314" s="86">
        <f t="shared" si="34"/>
        <v>-0.207446808510638</v>
      </c>
      <c r="Y314" s="86">
        <f t="shared" si="35"/>
        <v>-0.272226189234509</v>
      </c>
      <c r="Z314" s="86">
        <f t="shared" si="36"/>
        <v>-0.0268</v>
      </c>
    </row>
    <row r="315" ht="12.75" spans="1:26">
      <c r="A315" s="48">
        <v>341</v>
      </c>
      <c r="B315" s="49" t="s">
        <v>695</v>
      </c>
      <c r="C315" s="48" t="s">
        <v>208</v>
      </c>
      <c r="D315" s="146"/>
      <c r="E315" s="50">
        <v>6.24</v>
      </c>
      <c r="F315" s="51" t="s">
        <v>696</v>
      </c>
      <c r="G315" s="51" t="s">
        <v>80</v>
      </c>
      <c r="H315" s="52">
        <v>144</v>
      </c>
      <c r="I315" s="53">
        <v>11102.37</v>
      </c>
      <c r="J315" s="53">
        <f t="shared" si="29"/>
        <v>2611.277424</v>
      </c>
      <c r="K315" s="68" t="s">
        <v>622</v>
      </c>
      <c r="L315" s="69">
        <v>137.225806451613</v>
      </c>
      <c r="M315" s="70">
        <v>11972.9132258065</v>
      </c>
      <c r="N315" s="70">
        <f t="shared" si="30"/>
        <v>3482.92045738711</v>
      </c>
      <c r="O315" s="71" t="s">
        <v>175</v>
      </c>
      <c r="P315" s="73">
        <f t="shared" si="31"/>
        <v>0.0493653032440048</v>
      </c>
      <c r="Q315" s="73">
        <f t="shared" si="32"/>
        <v>-0.072709390721226</v>
      </c>
      <c r="R315" s="73">
        <f t="shared" si="33"/>
        <v>-0.0557</v>
      </c>
      <c r="S315" s="140"/>
      <c r="T315" s="141"/>
      <c r="U315" s="85">
        <v>180</v>
      </c>
      <c r="V315" s="54">
        <v>14818.96</v>
      </c>
      <c r="W315" s="86" t="s">
        <v>504</v>
      </c>
      <c r="X315" s="86">
        <f t="shared" si="34"/>
        <v>-0.2</v>
      </c>
      <c r="Y315" s="86">
        <f t="shared" si="35"/>
        <v>-0.250799651257578</v>
      </c>
      <c r="Z315" s="86">
        <f t="shared" si="36"/>
        <v>-0.0618</v>
      </c>
    </row>
    <row r="316" ht="12.75" spans="1:26">
      <c r="A316" s="48">
        <v>748</v>
      </c>
      <c r="B316" s="49" t="s">
        <v>647</v>
      </c>
      <c r="C316" s="48" t="s">
        <v>208</v>
      </c>
      <c r="D316" s="146">
        <v>-24979.3</v>
      </c>
      <c r="E316" s="50">
        <v>6.3</v>
      </c>
      <c r="F316" s="51" t="s">
        <v>325</v>
      </c>
      <c r="G316" s="51" t="s">
        <v>137</v>
      </c>
      <c r="H316" s="52">
        <v>59</v>
      </c>
      <c r="I316" s="53">
        <v>4649.28</v>
      </c>
      <c r="J316" s="53">
        <f t="shared" si="29"/>
        <v>1756.962912</v>
      </c>
      <c r="K316" s="68" t="s">
        <v>701</v>
      </c>
      <c r="L316" s="69">
        <v>67.8064516129032</v>
      </c>
      <c r="M316" s="70">
        <v>4935.01096774194</v>
      </c>
      <c r="N316" s="70">
        <f t="shared" si="30"/>
        <v>1532.32090548387</v>
      </c>
      <c r="O316" s="71" t="s">
        <v>425</v>
      </c>
      <c r="P316" s="73">
        <f t="shared" si="31"/>
        <v>-0.12987630827783</v>
      </c>
      <c r="Q316" s="73">
        <f t="shared" si="32"/>
        <v>-0.0578987502985589</v>
      </c>
      <c r="R316" s="73">
        <f t="shared" si="33"/>
        <v>0.0674</v>
      </c>
      <c r="S316" s="140"/>
      <c r="T316" s="141"/>
      <c r="U316" s="85">
        <v>71</v>
      </c>
      <c r="V316" s="54">
        <v>3802.17</v>
      </c>
      <c r="W316" s="86" t="s">
        <v>178</v>
      </c>
      <c r="X316" s="86">
        <f t="shared" si="34"/>
        <v>-0.169014084507042</v>
      </c>
      <c r="Y316" s="86">
        <f t="shared" si="35"/>
        <v>0.222796455708188</v>
      </c>
      <c r="Z316" s="86">
        <f t="shared" si="36"/>
        <v>0.0565</v>
      </c>
    </row>
    <row r="317" ht="12.75" spans="1:26">
      <c r="A317" s="48">
        <v>102564</v>
      </c>
      <c r="B317" s="49" t="s">
        <v>702</v>
      </c>
      <c r="C317" s="48" t="s">
        <v>208</v>
      </c>
      <c r="D317" s="146">
        <v>-3205.34</v>
      </c>
      <c r="E317" s="54">
        <v>6.1</v>
      </c>
      <c r="F317" s="51" t="s">
        <v>703</v>
      </c>
      <c r="G317" s="51" t="s">
        <v>44</v>
      </c>
      <c r="H317" s="52">
        <v>43</v>
      </c>
      <c r="I317" s="53">
        <v>3848.08</v>
      </c>
      <c r="J317" s="53">
        <f t="shared" si="29"/>
        <v>809.636032</v>
      </c>
      <c r="K317" s="68" t="s">
        <v>704</v>
      </c>
      <c r="L317" s="69">
        <v>54.0322580645161</v>
      </c>
      <c r="M317" s="70">
        <v>4168.36741935484</v>
      </c>
      <c r="N317" s="70">
        <f t="shared" si="30"/>
        <v>1262.59849132258</v>
      </c>
      <c r="O317" s="71" t="s">
        <v>705</v>
      </c>
      <c r="P317" s="73">
        <f t="shared" si="31"/>
        <v>-0.204179104477612</v>
      </c>
      <c r="Q317" s="73">
        <f t="shared" si="32"/>
        <v>-0.076837617017075</v>
      </c>
      <c r="R317" s="73">
        <f t="shared" si="33"/>
        <v>-0.0925</v>
      </c>
      <c r="S317" s="140"/>
      <c r="T317" s="141"/>
      <c r="U317" s="85">
        <v>54</v>
      </c>
      <c r="V317" s="54">
        <v>2750.16</v>
      </c>
      <c r="W317" s="86" t="s">
        <v>706</v>
      </c>
      <c r="X317" s="86">
        <f t="shared" si="34"/>
        <v>-0.203703703703704</v>
      </c>
      <c r="Y317" s="86">
        <f t="shared" si="35"/>
        <v>0.399220408994386</v>
      </c>
      <c r="Z317" s="86">
        <f t="shared" si="36"/>
        <v>-0.1378</v>
      </c>
    </row>
    <row r="318" ht="12.75" spans="1:26">
      <c r="A318" s="48">
        <v>748</v>
      </c>
      <c r="B318" s="49" t="s">
        <v>647</v>
      </c>
      <c r="C318" s="48" t="s">
        <v>208</v>
      </c>
      <c r="D318" s="146"/>
      <c r="E318" s="50">
        <v>6.17</v>
      </c>
      <c r="F318" s="51" t="s">
        <v>325</v>
      </c>
      <c r="G318" s="51" t="s">
        <v>137</v>
      </c>
      <c r="H318" s="52">
        <v>69</v>
      </c>
      <c r="I318" s="53">
        <v>4472.97</v>
      </c>
      <c r="J318" s="53">
        <f t="shared" si="29"/>
        <v>1555.698966</v>
      </c>
      <c r="K318" s="68" t="s">
        <v>707</v>
      </c>
      <c r="L318" s="69">
        <v>67.8064516129032</v>
      </c>
      <c r="M318" s="70">
        <v>4935.01096774194</v>
      </c>
      <c r="N318" s="70">
        <f t="shared" si="30"/>
        <v>1532.32090548387</v>
      </c>
      <c r="O318" s="71" t="s">
        <v>425</v>
      </c>
      <c r="P318" s="73">
        <f t="shared" si="31"/>
        <v>0.0176022835394865</v>
      </c>
      <c r="Q318" s="73">
        <f t="shared" si="32"/>
        <v>-0.0936251146678506</v>
      </c>
      <c r="R318" s="73">
        <f t="shared" si="33"/>
        <v>0.0373</v>
      </c>
      <c r="S318" s="140"/>
      <c r="T318" s="141"/>
      <c r="U318" s="85">
        <v>67</v>
      </c>
      <c r="V318" s="54">
        <v>6120.2</v>
      </c>
      <c r="W318" s="86" t="s">
        <v>708</v>
      </c>
      <c r="X318" s="86">
        <f t="shared" si="34"/>
        <v>0.0298507462686567</v>
      </c>
      <c r="Y318" s="86">
        <f t="shared" si="35"/>
        <v>-0.2691464331231</v>
      </c>
      <c r="Z318" s="86">
        <f t="shared" si="36"/>
        <v>0.0572</v>
      </c>
    </row>
    <row r="319" ht="12.75" spans="1:26">
      <c r="A319" s="48">
        <v>539</v>
      </c>
      <c r="B319" s="49" t="s">
        <v>207</v>
      </c>
      <c r="C319" s="48" t="s">
        <v>208</v>
      </c>
      <c r="D319" s="146"/>
      <c r="E319" s="50">
        <v>6.24</v>
      </c>
      <c r="F319" s="51" t="s">
        <v>209</v>
      </c>
      <c r="G319" s="51" t="s">
        <v>137</v>
      </c>
      <c r="H319" s="52">
        <v>48</v>
      </c>
      <c r="I319" s="53">
        <v>3064.5</v>
      </c>
      <c r="J319" s="53">
        <f t="shared" si="29"/>
        <v>840.59235</v>
      </c>
      <c r="K319" s="68" t="s">
        <v>709</v>
      </c>
      <c r="L319" s="69">
        <v>55.5161290322581</v>
      </c>
      <c r="M319" s="70">
        <v>4491.25677419355</v>
      </c>
      <c r="N319" s="70">
        <f t="shared" si="30"/>
        <v>1235.09561290323</v>
      </c>
      <c r="O319" s="71" t="s">
        <v>211</v>
      </c>
      <c r="P319" s="73">
        <f t="shared" si="31"/>
        <v>-0.135386403253923</v>
      </c>
      <c r="Q319" s="73">
        <f t="shared" si="32"/>
        <v>-0.317674282706702</v>
      </c>
      <c r="R319" s="73">
        <f t="shared" si="33"/>
        <v>-0.000700000000000034</v>
      </c>
      <c r="S319" s="140"/>
      <c r="T319" s="141"/>
      <c r="U319" s="85">
        <v>56</v>
      </c>
      <c r="V319" s="54">
        <v>4069.96</v>
      </c>
      <c r="W319" s="86" t="s">
        <v>710</v>
      </c>
      <c r="X319" s="86">
        <f t="shared" si="34"/>
        <v>-0.142857142857143</v>
      </c>
      <c r="Y319" s="86">
        <f t="shared" si="35"/>
        <v>-0.247044196994565</v>
      </c>
      <c r="Z319" s="86">
        <f t="shared" si="36"/>
        <v>-0.0165</v>
      </c>
    </row>
    <row r="320" ht="12.75" spans="1:26">
      <c r="A320" s="48">
        <v>717</v>
      </c>
      <c r="B320" s="49" t="s">
        <v>474</v>
      </c>
      <c r="C320" s="48" t="s">
        <v>208</v>
      </c>
      <c r="D320" s="146">
        <v>-14385.99</v>
      </c>
      <c r="E320" s="50">
        <v>6.3</v>
      </c>
      <c r="F320" s="51" t="s">
        <v>325</v>
      </c>
      <c r="G320" s="51" t="s">
        <v>44</v>
      </c>
      <c r="H320" s="52">
        <v>65</v>
      </c>
      <c r="I320" s="53">
        <v>4555.93</v>
      </c>
      <c r="J320" s="53">
        <f t="shared" si="29"/>
        <v>1519.858248</v>
      </c>
      <c r="K320" s="68" t="s">
        <v>711</v>
      </c>
      <c r="L320" s="69">
        <v>62.4193548387097</v>
      </c>
      <c r="M320" s="70">
        <v>4825.96387096774</v>
      </c>
      <c r="N320" s="70">
        <f t="shared" si="30"/>
        <v>1437.65463716129</v>
      </c>
      <c r="O320" s="71" t="s">
        <v>476</v>
      </c>
      <c r="P320" s="73">
        <f t="shared" si="31"/>
        <v>0.0413436692506456</v>
      </c>
      <c r="Q320" s="73">
        <f t="shared" si="32"/>
        <v>-0.0559543913273413</v>
      </c>
      <c r="R320" s="73">
        <f t="shared" si="33"/>
        <v>0.0357</v>
      </c>
      <c r="S320" s="140"/>
      <c r="T320" s="141"/>
      <c r="U320" s="85">
        <v>75</v>
      </c>
      <c r="V320" s="54">
        <v>4939.83</v>
      </c>
      <c r="W320" s="86" t="s">
        <v>400</v>
      </c>
      <c r="X320" s="86">
        <f t="shared" si="34"/>
        <v>-0.133333333333333</v>
      </c>
      <c r="Y320" s="86">
        <f t="shared" si="35"/>
        <v>-0.0777152250178649</v>
      </c>
      <c r="Z320" s="86">
        <f t="shared" si="36"/>
        <v>-0.0456</v>
      </c>
    </row>
    <row r="321" spans="1:26">
      <c r="A321" s="48">
        <v>105751</v>
      </c>
      <c r="B321" s="49" t="s">
        <v>442</v>
      </c>
      <c r="C321" s="48" t="s">
        <v>61</v>
      </c>
      <c r="D321" s="48"/>
      <c r="E321" s="54">
        <v>6.1</v>
      </c>
      <c r="F321" s="51" t="s">
        <v>443</v>
      </c>
      <c r="G321" s="51" t="s">
        <v>137</v>
      </c>
      <c r="H321" s="52">
        <v>98</v>
      </c>
      <c r="I321" s="53">
        <v>6395.36</v>
      </c>
      <c r="J321" s="53">
        <f t="shared" si="29"/>
        <v>1934.5964</v>
      </c>
      <c r="K321" s="68" t="s">
        <v>712</v>
      </c>
      <c r="L321" s="69">
        <v>110.366666666667</v>
      </c>
      <c r="M321" s="70">
        <v>6713.41133333333</v>
      </c>
      <c r="N321" s="70">
        <f t="shared" si="30"/>
        <v>2276.51778313333</v>
      </c>
      <c r="O321" s="71" t="s">
        <v>444</v>
      </c>
      <c r="P321" s="73">
        <f t="shared" si="31"/>
        <v>-0.112050739957719</v>
      </c>
      <c r="Q321" s="73">
        <f t="shared" si="32"/>
        <v>-0.0473755170868417</v>
      </c>
      <c r="R321" s="73">
        <f t="shared" si="33"/>
        <v>-0.0366</v>
      </c>
      <c r="S321" s="140"/>
      <c r="T321" s="141"/>
      <c r="U321" s="85">
        <v>97</v>
      </c>
      <c r="V321" s="54">
        <v>6020.36</v>
      </c>
      <c r="W321" s="86" t="s">
        <v>713</v>
      </c>
      <c r="X321" s="86">
        <f t="shared" si="34"/>
        <v>0.0103092783505155</v>
      </c>
      <c r="Y321" s="86">
        <f t="shared" si="35"/>
        <v>0.0622886339022916</v>
      </c>
      <c r="Z321" s="86">
        <f t="shared" si="36"/>
        <v>-0.0805</v>
      </c>
    </row>
    <row r="322" spans="1:26">
      <c r="A322" s="48">
        <v>105751</v>
      </c>
      <c r="B322" s="49" t="s">
        <v>442</v>
      </c>
      <c r="C322" s="48" t="s">
        <v>61</v>
      </c>
      <c r="D322" s="48"/>
      <c r="E322" s="50">
        <v>6.17</v>
      </c>
      <c r="F322" s="51" t="s">
        <v>443</v>
      </c>
      <c r="G322" s="51" t="s">
        <v>137</v>
      </c>
      <c r="H322" s="52">
        <v>87</v>
      </c>
      <c r="I322" s="53">
        <v>5005.97</v>
      </c>
      <c r="J322" s="53">
        <f t="shared" si="29"/>
        <v>1524.818462</v>
      </c>
      <c r="K322" s="68" t="s">
        <v>235</v>
      </c>
      <c r="L322" s="69">
        <v>110.366666666667</v>
      </c>
      <c r="M322" s="70">
        <v>6713.41133333333</v>
      </c>
      <c r="N322" s="70">
        <f t="shared" si="30"/>
        <v>2276.51778313333</v>
      </c>
      <c r="O322" s="71" t="s">
        <v>444</v>
      </c>
      <c r="P322" s="73">
        <f t="shared" si="31"/>
        <v>-0.211718514044098</v>
      </c>
      <c r="Q322" s="73">
        <f t="shared" si="32"/>
        <v>-0.254332894046812</v>
      </c>
      <c r="R322" s="73">
        <f t="shared" si="33"/>
        <v>-0.0345</v>
      </c>
      <c r="S322" s="140"/>
      <c r="T322" s="141"/>
      <c r="U322" s="85">
        <v>138</v>
      </c>
      <c r="V322" s="54">
        <v>8542.9</v>
      </c>
      <c r="W322" s="86" t="s">
        <v>243</v>
      </c>
      <c r="X322" s="86">
        <f t="shared" si="34"/>
        <v>-0.369565217391304</v>
      </c>
      <c r="Y322" s="86">
        <f t="shared" si="35"/>
        <v>-0.41401982933196</v>
      </c>
      <c r="Z322" s="86">
        <f t="shared" si="36"/>
        <v>-0.0642</v>
      </c>
    </row>
    <row r="323" ht="12.75" spans="1:26">
      <c r="A323" s="48">
        <v>549</v>
      </c>
      <c r="B323" s="49" t="s">
        <v>303</v>
      </c>
      <c r="C323" s="48" t="s">
        <v>208</v>
      </c>
      <c r="D323" s="146"/>
      <c r="E323" s="50">
        <v>6.24</v>
      </c>
      <c r="F323" s="51" t="s">
        <v>209</v>
      </c>
      <c r="G323" s="51" t="s">
        <v>44</v>
      </c>
      <c r="H323" s="52">
        <v>44</v>
      </c>
      <c r="I323" s="53">
        <v>4297.3</v>
      </c>
      <c r="J323" s="53">
        <f t="shared" si="29"/>
        <v>1119.87638</v>
      </c>
      <c r="K323" s="68" t="s">
        <v>698</v>
      </c>
      <c r="L323" s="69">
        <v>50.5483870967742</v>
      </c>
      <c r="M323" s="70">
        <v>4071.59419354839</v>
      </c>
      <c r="N323" s="70">
        <f t="shared" si="30"/>
        <v>1120.09556264516</v>
      </c>
      <c r="O323" s="71" t="s">
        <v>305</v>
      </c>
      <c r="P323" s="73">
        <f t="shared" si="31"/>
        <v>-0.129546904913848</v>
      </c>
      <c r="Q323" s="73">
        <f t="shared" si="32"/>
        <v>0.055434258848598</v>
      </c>
      <c r="R323" s="73">
        <f t="shared" si="33"/>
        <v>-0.0145</v>
      </c>
      <c r="S323" s="140"/>
      <c r="T323" s="141"/>
      <c r="U323" s="85">
        <v>43</v>
      </c>
      <c r="V323" s="54">
        <v>3064.2</v>
      </c>
      <c r="W323" s="86" t="s">
        <v>449</v>
      </c>
      <c r="X323" s="86">
        <f t="shared" si="34"/>
        <v>0.0232558139534884</v>
      </c>
      <c r="Y323" s="86">
        <f t="shared" si="35"/>
        <v>0.402421512956073</v>
      </c>
      <c r="Z323" s="86">
        <f t="shared" si="36"/>
        <v>-0.0514</v>
      </c>
    </row>
    <row r="324" ht="12.75" spans="1:26">
      <c r="A324" s="48">
        <v>591</v>
      </c>
      <c r="B324" s="49" t="s">
        <v>714</v>
      </c>
      <c r="C324" s="48" t="s">
        <v>208</v>
      </c>
      <c r="D324" s="146"/>
      <c r="E324" s="50">
        <v>6.16</v>
      </c>
      <c r="F324" s="51" t="s">
        <v>715</v>
      </c>
      <c r="G324" s="51" t="s">
        <v>23</v>
      </c>
      <c r="H324" s="52">
        <v>14</v>
      </c>
      <c r="I324" s="53">
        <v>392.18</v>
      </c>
      <c r="J324" s="53">
        <f t="shared" ref="J324:J387" si="37">I324*K324</f>
        <v>135.223664</v>
      </c>
      <c r="K324" s="68" t="s">
        <v>285</v>
      </c>
      <c r="L324" s="69">
        <v>35.6451612903226</v>
      </c>
      <c r="M324" s="70">
        <v>2012.14870967742</v>
      </c>
      <c r="N324" s="70">
        <f t="shared" ref="N324:N387" si="38">M324*O324</f>
        <v>638.253570709678</v>
      </c>
      <c r="O324" s="71" t="s">
        <v>716</v>
      </c>
      <c r="P324" s="73">
        <f t="shared" ref="P324:P387" si="39">(H324-L324)/L324</f>
        <v>-0.607239819004525</v>
      </c>
      <c r="Q324" s="73">
        <f t="shared" ref="Q324:Q387" si="40">(I324-M324)/M324</f>
        <v>-0.805093928637674</v>
      </c>
      <c r="R324" s="73">
        <f t="shared" ref="R324:R387" si="41">(K324-O324)</f>
        <v>0.0276</v>
      </c>
      <c r="S324" s="140"/>
      <c r="T324" s="141"/>
      <c r="U324" s="85">
        <v>52</v>
      </c>
      <c r="V324" s="54">
        <v>2288.42</v>
      </c>
      <c r="W324" s="86" t="s">
        <v>717</v>
      </c>
      <c r="X324" s="86">
        <f t="shared" ref="X324:X387" si="42">(H324-U324)/U324</f>
        <v>-0.730769230769231</v>
      </c>
      <c r="Y324" s="86">
        <f t="shared" ref="Y324:Y387" si="43">(I324-V324)/V324</f>
        <v>-0.828624116202445</v>
      </c>
      <c r="Z324" s="86">
        <f t="shared" ref="Z324:Z387" si="44">(K324-W324)</f>
        <v>-0.0234</v>
      </c>
    </row>
    <row r="325" ht="12.75" spans="1:26">
      <c r="A325" s="48">
        <v>591</v>
      </c>
      <c r="B325" s="49" t="s">
        <v>714</v>
      </c>
      <c r="C325" s="48" t="s">
        <v>208</v>
      </c>
      <c r="D325" s="146"/>
      <c r="E325" s="50">
        <v>6.23</v>
      </c>
      <c r="F325" s="51" t="s">
        <v>715</v>
      </c>
      <c r="G325" s="51" t="s">
        <v>23</v>
      </c>
      <c r="H325" s="52">
        <v>25</v>
      </c>
      <c r="I325" s="53">
        <v>1288.06</v>
      </c>
      <c r="J325" s="53">
        <f t="shared" si="37"/>
        <v>336.054854</v>
      </c>
      <c r="K325" s="68" t="s">
        <v>718</v>
      </c>
      <c r="L325" s="69">
        <v>35.6451612903226</v>
      </c>
      <c r="M325" s="70">
        <v>2012.14870967742</v>
      </c>
      <c r="N325" s="70">
        <f t="shared" si="38"/>
        <v>638.253570709678</v>
      </c>
      <c r="O325" s="71" t="s">
        <v>716</v>
      </c>
      <c r="P325" s="73">
        <f t="shared" si="39"/>
        <v>-0.298642533936652</v>
      </c>
      <c r="Q325" s="73">
        <f t="shared" si="40"/>
        <v>-0.359858446940288</v>
      </c>
      <c r="R325" s="73">
        <f t="shared" si="41"/>
        <v>-0.0563</v>
      </c>
      <c r="S325" s="140"/>
      <c r="T325" s="141"/>
      <c r="U325" s="85">
        <v>41</v>
      </c>
      <c r="V325" s="54">
        <v>2445.5</v>
      </c>
      <c r="W325" s="86" t="s">
        <v>522</v>
      </c>
      <c r="X325" s="86">
        <f t="shared" si="42"/>
        <v>-0.390243902439024</v>
      </c>
      <c r="Y325" s="86">
        <f t="shared" si="43"/>
        <v>-0.473293804947863</v>
      </c>
      <c r="Z325" s="86">
        <f t="shared" si="44"/>
        <v>-0.0534</v>
      </c>
    </row>
    <row r="326" ht="12.75" spans="1:26">
      <c r="A326" s="48">
        <v>591</v>
      </c>
      <c r="B326" s="49" t="s">
        <v>714</v>
      </c>
      <c r="C326" s="48" t="s">
        <v>208</v>
      </c>
      <c r="D326" s="146"/>
      <c r="E326" s="54">
        <v>6.3</v>
      </c>
      <c r="F326" s="51" t="s">
        <v>715</v>
      </c>
      <c r="G326" s="51" t="s">
        <v>23</v>
      </c>
      <c r="H326" s="52">
        <v>23</v>
      </c>
      <c r="I326" s="53">
        <v>1800</v>
      </c>
      <c r="J326" s="53">
        <f t="shared" si="37"/>
        <v>766.8</v>
      </c>
      <c r="K326" s="68" t="s">
        <v>719</v>
      </c>
      <c r="L326" s="69">
        <v>35.6451612903226</v>
      </c>
      <c r="M326" s="70">
        <v>2012.14870967742</v>
      </c>
      <c r="N326" s="70">
        <f t="shared" si="38"/>
        <v>638.253570709678</v>
      </c>
      <c r="O326" s="71" t="s">
        <v>716</v>
      </c>
      <c r="P326" s="73">
        <f t="shared" si="39"/>
        <v>-0.35475113122172</v>
      </c>
      <c r="Q326" s="73">
        <f t="shared" si="40"/>
        <v>-0.105433911846123</v>
      </c>
      <c r="R326" s="73">
        <f t="shared" si="41"/>
        <v>0.1088</v>
      </c>
      <c r="S326" s="140"/>
      <c r="T326" s="141"/>
      <c r="U326" s="85">
        <v>63</v>
      </c>
      <c r="V326" s="54">
        <v>2572.68</v>
      </c>
      <c r="W326" s="86" t="s">
        <v>332</v>
      </c>
      <c r="X326" s="86">
        <f t="shared" si="42"/>
        <v>-0.634920634920635</v>
      </c>
      <c r="Y326" s="86">
        <f t="shared" si="43"/>
        <v>-0.300340500956201</v>
      </c>
      <c r="Z326" s="86">
        <f t="shared" si="44"/>
        <v>0.0237</v>
      </c>
    </row>
    <row r="327" ht="12.75" spans="1:26">
      <c r="A327" s="48">
        <v>549</v>
      </c>
      <c r="B327" s="49" t="s">
        <v>303</v>
      </c>
      <c r="C327" s="48" t="s">
        <v>208</v>
      </c>
      <c r="D327" s="146">
        <v>-12939.77</v>
      </c>
      <c r="E327" s="50">
        <v>6.3</v>
      </c>
      <c r="F327" s="51" t="s">
        <v>209</v>
      </c>
      <c r="G327" s="51" t="s">
        <v>44</v>
      </c>
      <c r="H327" s="52">
        <v>54</v>
      </c>
      <c r="I327" s="53">
        <v>4323.08</v>
      </c>
      <c r="J327" s="53">
        <f t="shared" si="37"/>
        <v>1345.774804</v>
      </c>
      <c r="K327" s="68" t="s">
        <v>720</v>
      </c>
      <c r="L327" s="69">
        <v>50.5483870967742</v>
      </c>
      <c r="M327" s="70">
        <v>4071.59419354839</v>
      </c>
      <c r="N327" s="70">
        <f t="shared" si="38"/>
        <v>1120.09556264516</v>
      </c>
      <c r="O327" s="71" t="s">
        <v>305</v>
      </c>
      <c r="P327" s="73">
        <f t="shared" si="39"/>
        <v>0.0682833439693681</v>
      </c>
      <c r="Q327" s="73">
        <f t="shared" si="40"/>
        <v>0.0617659311063218</v>
      </c>
      <c r="R327" s="73">
        <f t="shared" si="41"/>
        <v>0.0362</v>
      </c>
      <c r="S327" s="140"/>
      <c r="T327" s="141"/>
      <c r="U327" s="85">
        <v>60</v>
      </c>
      <c r="V327" s="54">
        <v>3572.31</v>
      </c>
      <c r="W327" s="86" t="s">
        <v>721</v>
      </c>
      <c r="X327" s="86">
        <f t="shared" si="42"/>
        <v>-0.1</v>
      </c>
      <c r="Y327" s="86">
        <f t="shared" si="43"/>
        <v>0.210163731591043</v>
      </c>
      <c r="Z327" s="86">
        <f t="shared" si="44"/>
        <v>-0.00630000000000003</v>
      </c>
    </row>
    <row r="328" ht="12.75" spans="1:26">
      <c r="A328" s="48">
        <v>107728</v>
      </c>
      <c r="B328" s="49" t="s">
        <v>406</v>
      </c>
      <c r="C328" s="48" t="s">
        <v>208</v>
      </c>
      <c r="D328" s="146"/>
      <c r="E328" s="54">
        <v>6.1</v>
      </c>
      <c r="F328" s="51" t="s">
        <v>407</v>
      </c>
      <c r="G328" s="51" t="s">
        <v>44</v>
      </c>
      <c r="H328" s="52">
        <v>53</v>
      </c>
      <c r="I328" s="53">
        <v>3241.46</v>
      </c>
      <c r="J328" s="53">
        <f t="shared" si="37"/>
        <v>751.370428</v>
      </c>
      <c r="K328" s="68" t="s">
        <v>722</v>
      </c>
      <c r="L328" s="69">
        <v>55.4838709677419</v>
      </c>
      <c r="M328" s="70">
        <v>4509.74290322581</v>
      </c>
      <c r="N328" s="70">
        <f t="shared" si="38"/>
        <v>1189.67017787097</v>
      </c>
      <c r="O328" s="71" t="s">
        <v>409</v>
      </c>
      <c r="P328" s="73">
        <f t="shared" si="39"/>
        <v>-0.0447674418604645</v>
      </c>
      <c r="Q328" s="73">
        <f t="shared" si="40"/>
        <v>-0.281231753215601</v>
      </c>
      <c r="R328" s="73">
        <f t="shared" si="41"/>
        <v>-0.032</v>
      </c>
      <c r="S328" s="140"/>
      <c r="T328" s="141"/>
      <c r="U328" s="85">
        <v>69</v>
      </c>
      <c r="V328" s="54">
        <v>5197.31</v>
      </c>
      <c r="W328" s="86" t="s">
        <v>393</v>
      </c>
      <c r="X328" s="86">
        <f t="shared" si="42"/>
        <v>-0.231884057971014</v>
      </c>
      <c r="Y328" s="86">
        <f t="shared" si="43"/>
        <v>-0.376319673061642</v>
      </c>
      <c r="Z328" s="86">
        <f t="shared" si="44"/>
        <v>-0.0587</v>
      </c>
    </row>
    <row r="329" ht="12.75" spans="1:26">
      <c r="A329" s="48">
        <v>107728</v>
      </c>
      <c r="B329" s="49" t="s">
        <v>406</v>
      </c>
      <c r="C329" s="48" t="s">
        <v>208</v>
      </c>
      <c r="D329" s="146"/>
      <c r="E329" s="50">
        <v>6.17</v>
      </c>
      <c r="F329" s="51" t="s">
        <v>407</v>
      </c>
      <c r="G329" s="51" t="s">
        <v>44</v>
      </c>
      <c r="H329" s="52">
        <v>40</v>
      </c>
      <c r="I329" s="53">
        <v>3423.88</v>
      </c>
      <c r="J329" s="53">
        <f t="shared" si="37"/>
        <v>903.90432</v>
      </c>
      <c r="K329" s="68" t="s">
        <v>723</v>
      </c>
      <c r="L329" s="69">
        <v>55.4838709677419</v>
      </c>
      <c r="M329" s="70">
        <v>4509.74290322581</v>
      </c>
      <c r="N329" s="70">
        <f t="shared" si="38"/>
        <v>1189.67017787097</v>
      </c>
      <c r="O329" s="71" t="s">
        <v>409</v>
      </c>
      <c r="P329" s="73">
        <f t="shared" si="39"/>
        <v>-0.27906976744186</v>
      </c>
      <c r="Q329" s="73">
        <f t="shared" si="40"/>
        <v>-0.240781553744249</v>
      </c>
      <c r="R329" s="73">
        <f t="shared" si="41"/>
        <v>0.000200000000000033</v>
      </c>
      <c r="S329" s="140"/>
      <c r="T329" s="141"/>
      <c r="U329" s="85">
        <v>61</v>
      </c>
      <c r="V329" s="54">
        <v>7282.62</v>
      </c>
      <c r="W329" s="86" t="s">
        <v>724</v>
      </c>
      <c r="X329" s="86">
        <f t="shared" si="42"/>
        <v>-0.344262295081967</v>
      </c>
      <c r="Y329" s="86">
        <f t="shared" si="43"/>
        <v>-0.52985601335783</v>
      </c>
      <c r="Z329" s="86">
        <f t="shared" si="44"/>
        <v>0.00419999999999998</v>
      </c>
    </row>
    <row r="330" ht="12.75" spans="1:26">
      <c r="A330" s="48">
        <v>594</v>
      </c>
      <c r="B330" s="49" t="s">
        <v>324</v>
      </c>
      <c r="C330" s="48" t="s">
        <v>208</v>
      </c>
      <c r="D330" s="146"/>
      <c r="E330" s="50">
        <v>6.24</v>
      </c>
      <c r="F330" s="51" t="s">
        <v>325</v>
      </c>
      <c r="G330" s="51" t="s">
        <v>44</v>
      </c>
      <c r="H330" s="52">
        <v>55</v>
      </c>
      <c r="I330" s="53">
        <v>4514.67</v>
      </c>
      <c r="J330" s="53">
        <f t="shared" si="37"/>
        <v>1339.954056</v>
      </c>
      <c r="K330" s="68" t="s">
        <v>725</v>
      </c>
      <c r="L330" s="69">
        <v>66.5483870967742</v>
      </c>
      <c r="M330" s="70">
        <v>4666.71483870968</v>
      </c>
      <c r="N330" s="70">
        <f t="shared" si="38"/>
        <v>1459.74840154839</v>
      </c>
      <c r="O330" s="71" t="s">
        <v>327</v>
      </c>
      <c r="P330" s="73">
        <f t="shared" si="39"/>
        <v>-0.173533688802715</v>
      </c>
      <c r="Q330" s="73">
        <f t="shared" si="40"/>
        <v>-0.0325807005494512</v>
      </c>
      <c r="R330" s="73">
        <f t="shared" si="41"/>
        <v>-0.016</v>
      </c>
      <c r="S330" s="140"/>
      <c r="T330" s="141"/>
      <c r="U330" s="85">
        <v>55</v>
      </c>
      <c r="V330" s="54">
        <v>4747.99</v>
      </c>
      <c r="W330" s="86" t="s">
        <v>726</v>
      </c>
      <c r="X330" s="86">
        <f t="shared" si="42"/>
        <v>0</v>
      </c>
      <c r="Y330" s="86">
        <f t="shared" si="43"/>
        <v>-0.049140794315068</v>
      </c>
      <c r="Z330" s="86">
        <f t="shared" si="44"/>
        <v>0.038</v>
      </c>
    </row>
    <row r="331" ht="12.75" spans="1:26">
      <c r="A331" s="48">
        <v>716</v>
      </c>
      <c r="B331" s="49" t="s">
        <v>727</v>
      </c>
      <c r="C331" s="48" t="s">
        <v>208</v>
      </c>
      <c r="D331" s="146">
        <v>-53648.17</v>
      </c>
      <c r="E331" s="50">
        <v>6.2</v>
      </c>
      <c r="F331" s="51" t="s">
        <v>728</v>
      </c>
      <c r="G331" s="51" t="s">
        <v>137</v>
      </c>
      <c r="H331" s="52">
        <v>50</v>
      </c>
      <c r="I331" s="53">
        <v>3872.86</v>
      </c>
      <c r="J331" s="53">
        <f t="shared" si="37"/>
        <v>1232.344052</v>
      </c>
      <c r="K331" s="68" t="s">
        <v>729</v>
      </c>
      <c r="L331" s="69">
        <v>52.741935483871</v>
      </c>
      <c r="M331" s="70">
        <v>4768.26225806452</v>
      </c>
      <c r="N331" s="70">
        <f t="shared" si="38"/>
        <v>1512.01596203226</v>
      </c>
      <c r="O331" s="71" t="s">
        <v>730</v>
      </c>
      <c r="P331" s="73">
        <f t="shared" si="39"/>
        <v>-0.0519877675840985</v>
      </c>
      <c r="Q331" s="73">
        <f t="shared" si="40"/>
        <v>-0.187783768929684</v>
      </c>
      <c r="R331" s="73">
        <f t="shared" si="41"/>
        <v>0.00109999999999999</v>
      </c>
      <c r="S331" s="140"/>
      <c r="T331" s="141"/>
      <c r="U331" s="85">
        <v>65</v>
      </c>
      <c r="V331" s="54">
        <v>4696.7</v>
      </c>
      <c r="W331" s="86" t="s">
        <v>731</v>
      </c>
      <c r="X331" s="86">
        <f t="shared" si="42"/>
        <v>-0.230769230769231</v>
      </c>
      <c r="Y331" s="86">
        <f t="shared" si="43"/>
        <v>-0.175408265377818</v>
      </c>
      <c r="Z331" s="86">
        <f t="shared" si="44"/>
        <v>-0.0228</v>
      </c>
    </row>
    <row r="332" ht="12.75" spans="1:26">
      <c r="A332" s="48">
        <v>716</v>
      </c>
      <c r="B332" s="49" t="s">
        <v>727</v>
      </c>
      <c r="C332" s="48" t="s">
        <v>208</v>
      </c>
      <c r="D332" s="146"/>
      <c r="E332" s="50">
        <v>6.9</v>
      </c>
      <c r="F332" s="51" t="s">
        <v>728</v>
      </c>
      <c r="G332" s="51" t="s">
        <v>137</v>
      </c>
      <c r="H332" s="52">
        <v>39</v>
      </c>
      <c r="I332" s="53">
        <v>14761.41</v>
      </c>
      <c r="J332" s="53">
        <f t="shared" si="37"/>
        <v>2927.187603</v>
      </c>
      <c r="K332" s="68" t="s">
        <v>732</v>
      </c>
      <c r="L332" s="69">
        <v>52.741935483871</v>
      </c>
      <c r="M332" s="70">
        <v>4768.26225806452</v>
      </c>
      <c r="N332" s="70">
        <f t="shared" si="38"/>
        <v>1512.01596203226</v>
      </c>
      <c r="O332" s="71" t="s">
        <v>730</v>
      </c>
      <c r="P332" s="73">
        <f t="shared" si="39"/>
        <v>-0.260550458715597</v>
      </c>
      <c r="Q332" s="72">
        <f t="shared" si="40"/>
        <v>2.09576302667374</v>
      </c>
      <c r="R332" s="73">
        <f t="shared" si="41"/>
        <v>-0.1188</v>
      </c>
      <c r="S332" s="83">
        <v>0</v>
      </c>
      <c r="T332" s="84"/>
      <c r="U332" s="85">
        <v>82</v>
      </c>
      <c r="V332" s="54">
        <v>6856.24</v>
      </c>
      <c r="W332" s="86" t="s">
        <v>733</v>
      </c>
      <c r="X332" s="86">
        <f t="shared" si="42"/>
        <v>-0.524390243902439</v>
      </c>
      <c r="Y332" s="86">
        <f t="shared" si="43"/>
        <v>1.15298910189842</v>
      </c>
      <c r="Z332" s="86">
        <f t="shared" si="44"/>
        <v>-0.164</v>
      </c>
    </row>
    <row r="333" ht="12.75" spans="1:26">
      <c r="A333" s="48">
        <v>716</v>
      </c>
      <c r="B333" s="49" t="s">
        <v>727</v>
      </c>
      <c r="C333" s="48" t="s">
        <v>208</v>
      </c>
      <c r="D333" s="146"/>
      <c r="E333" s="50">
        <v>6.18</v>
      </c>
      <c r="F333" s="51" t="s">
        <v>728</v>
      </c>
      <c r="G333" s="51" t="s">
        <v>137</v>
      </c>
      <c r="H333" s="52">
        <v>60</v>
      </c>
      <c r="I333" s="53">
        <v>6726.22</v>
      </c>
      <c r="J333" s="53">
        <f t="shared" si="37"/>
        <v>1986.925388</v>
      </c>
      <c r="K333" s="68" t="s">
        <v>734</v>
      </c>
      <c r="L333" s="69">
        <v>52.741935483871</v>
      </c>
      <c r="M333" s="70">
        <v>4768.26225806452</v>
      </c>
      <c r="N333" s="70">
        <f t="shared" si="38"/>
        <v>1512.01596203226</v>
      </c>
      <c r="O333" s="71" t="s">
        <v>730</v>
      </c>
      <c r="P333" s="72">
        <f t="shared" si="39"/>
        <v>0.137614678899082</v>
      </c>
      <c r="Q333" s="72">
        <f t="shared" si="40"/>
        <v>0.410622913751022</v>
      </c>
      <c r="R333" s="73">
        <f t="shared" si="41"/>
        <v>-0.0217</v>
      </c>
      <c r="S333" s="83">
        <v>0</v>
      </c>
      <c r="T333" s="84" t="s">
        <v>56</v>
      </c>
      <c r="U333" s="85">
        <v>92</v>
      </c>
      <c r="V333" s="54">
        <v>7147.64</v>
      </c>
      <c r="W333" s="86" t="s">
        <v>584</v>
      </c>
      <c r="X333" s="86">
        <f t="shared" si="42"/>
        <v>-0.347826086956522</v>
      </c>
      <c r="Y333" s="86">
        <f t="shared" si="43"/>
        <v>-0.0589593208387664</v>
      </c>
      <c r="Z333" s="86">
        <f t="shared" si="44"/>
        <v>-0.0566</v>
      </c>
    </row>
    <row r="334" ht="12.75" spans="1:26">
      <c r="A334" s="48">
        <v>716</v>
      </c>
      <c r="B334" s="49" t="s">
        <v>727</v>
      </c>
      <c r="C334" s="48" t="s">
        <v>208</v>
      </c>
      <c r="D334" s="146"/>
      <c r="E334" s="50">
        <v>6.23</v>
      </c>
      <c r="F334" s="51" t="s">
        <v>728</v>
      </c>
      <c r="G334" s="51" t="s">
        <v>137</v>
      </c>
      <c r="H334" s="52">
        <v>50</v>
      </c>
      <c r="I334" s="53">
        <v>3979.46</v>
      </c>
      <c r="J334" s="53">
        <f t="shared" si="37"/>
        <v>1455.686468</v>
      </c>
      <c r="K334" s="68" t="s">
        <v>735</v>
      </c>
      <c r="L334" s="69">
        <v>52.741935483871</v>
      </c>
      <c r="M334" s="70">
        <v>4768.26225806452</v>
      </c>
      <c r="N334" s="70">
        <f t="shared" si="38"/>
        <v>1512.01596203226</v>
      </c>
      <c r="O334" s="71" t="s">
        <v>730</v>
      </c>
      <c r="P334" s="73">
        <f t="shared" si="39"/>
        <v>-0.0519877675840985</v>
      </c>
      <c r="Q334" s="73">
        <f t="shared" si="40"/>
        <v>-0.165427616052457</v>
      </c>
      <c r="R334" s="73">
        <f t="shared" si="41"/>
        <v>0.0487</v>
      </c>
      <c r="S334" s="140"/>
      <c r="T334" s="141"/>
      <c r="U334" s="85">
        <v>86</v>
      </c>
      <c r="V334" s="54">
        <v>4098.94</v>
      </c>
      <c r="W334" s="86" t="s">
        <v>716</v>
      </c>
      <c r="X334" s="86">
        <f t="shared" si="42"/>
        <v>-0.418604651162791</v>
      </c>
      <c r="Y334" s="86">
        <f t="shared" si="43"/>
        <v>-0.0291489994974309</v>
      </c>
      <c r="Z334" s="86">
        <f t="shared" si="44"/>
        <v>0.0486</v>
      </c>
    </row>
    <row r="335" ht="12.75" spans="1:26">
      <c r="A335" s="48">
        <v>716</v>
      </c>
      <c r="B335" s="49" t="s">
        <v>727</v>
      </c>
      <c r="C335" s="48" t="s">
        <v>208</v>
      </c>
      <c r="D335" s="146"/>
      <c r="E335" s="54">
        <v>6.3</v>
      </c>
      <c r="F335" s="51" t="s">
        <v>728</v>
      </c>
      <c r="G335" s="51" t="s">
        <v>137</v>
      </c>
      <c r="H335" s="52">
        <v>70</v>
      </c>
      <c r="I335" s="53">
        <v>6509.8</v>
      </c>
      <c r="J335" s="53">
        <f t="shared" si="37"/>
        <v>2501.06516</v>
      </c>
      <c r="K335" s="68" t="s">
        <v>736</v>
      </c>
      <c r="L335" s="69">
        <v>52.741935483871</v>
      </c>
      <c r="M335" s="70">
        <v>4768.26225806452</v>
      </c>
      <c r="N335" s="70">
        <f t="shared" si="38"/>
        <v>1512.01596203226</v>
      </c>
      <c r="O335" s="71" t="s">
        <v>730</v>
      </c>
      <c r="P335" s="73">
        <f t="shared" si="39"/>
        <v>0.327217125382262</v>
      </c>
      <c r="Q335" s="73">
        <f t="shared" si="40"/>
        <v>0.365235309570071</v>
      </c>
      <c r="R335" s="73">
        <f t="shared" si="41"/>
        <v>0.0671</v>
      </c>
      <c r="S335" s="140"/>
      <c r="T335" s="141"/>
      <c r="U335" s="85">
        <v>80</v>
      </c>
      <c r="V335" s="54">
        <v>7794.33</v>
      </c>
      <c r="W335" s="86" t="s">
        <v>737</v>
      </c>
      <c r="X335" s="86">
        <f t="shared" si="42"/>
        <v>-0.125</v>
      </c>
      <c r="Y335" s="86">
        <f t="shared" si="43"/>
        <v>-0.164803132533521</v>
      </c>
      <c r="Z335" s="86">
        <f t="shared" si="44"/>
        <v>0.0109000000000001</v>
      </c>
    </row>
    <row r="336" ht="12.75" spans="1:26">
      <c r="A336" s="48">
        <v>539</v>
      </c>
      <c r="B336" s="49" t="s">
        <v>207</v>
      </c>
      <c r="C336" s="48" t="s">
        <v>208</v>
      </c>
      <c r="D336" s="146">
        <v>-16902.54</v>
      </c>
      <c r="E336" s="50">
        <v>6.3</v>
      </c>
      <c r="F336" s="51" t="s">
        <v>209</v>
      </c>
      <c r="G336" s="51" t="s">
        <v>137</v>
      </c>
      <c r="H336" s="52">
        <v>72</v>
      </c>
      <c r="I336" s="53">
        <v>5246.51</v>
      </c>
      <c r="J336" s="53">
        <f t="shared" si="37"/>
        <v>1518.339994</v>
      </c>
      <c r="K336" s="68" t="s">
        <v>448</v>
      </c>
      <c r="L336" s="69">
        <v>55.5161290322581</v>
      </c>
      <c r="M336" s="70">
        <v>4491.25677419355</v>
      </c>
      <c r="N336" s="70">
        <f t="shared" si="38"/>
        <v>1235.09561290323</v>
      </c>
      <c r="O336" s="71" t="s">
        <v>211</v>
      </c>
      <c r="P336" s="73">
        <f t="shared" si="39"/>
        <v>0.296920395119116</v>
      </c>
      <c r="Q336" s="73">
        <f t="shared" si="40"/>
        <v>0.168160776321248</v>
      </c>
      <c r="R336" s="73">
        <f t="shared" si="41"/>
        <v>0.0144</v>
      </c>
      <c r="S336" s="140"/>
      <c r="T336" s="141"/>
      <c r="U336" s="85">
        <v>65</v>
      </c>
      <c r="V336" s="54">
        <v>5238.46</v>
      </c>
      <c r="W336" s="86" t="s">
        <v>258</v>
      </c>
      <c r="X336" s="86">
        <f t="shared" si="42"/>
        <v>0.107692307692308</v>
      </c>
      <c r="Y336" s="86">
        <f t="shared" si="43"/>
        <v>0.00153671117084032</v>
      </c>
      <c r="Z336" s="86">
        <f t="shared" si="44"/>
        <v>-0.0273</v>
      </c>
    </row>
    <row r="337" spans="1:26">
      <c r="A337" s="48">
        <v>114844</v>
      </c>
      <c r="B337" s="49" t="s">
        <v>542</v>
      </c>
      <c r="C337" s="48" t="s">
        <v>115</v>
      </c>
      <c r="D337" s="48"/>
      <c r="E337" s="54">
        <v>6.1</v>
      </c>
      <c r="F337" s="51" t="s">
        <v>543</v>
      </c>
      <c r="G337" s="51" t="s">
        <v>29</v>
      </c>
      <c r="H337" s="52">
        <v>95</v>
      </c>
      <c r="I337" s="53">
        <v>8999.31</v>
      </c>
      <c r="J337" s="53">
        <f t="shared" si="37"/>
        <v>1573.079388</v>
      </c>
      <c r="K337" s="68" t="s">
        <v>738</v>
      </c>
      <c r="L337" s="69">
        <v>91.8666666666667</v>
      </c>
      <c r="M337" s="70">
        <v>9793.832</v>
      </c>
      <c r="N337" s="70">
        <f t="shared" si="38"/>
        <v>-102.835236</v>
      </c>
      <c r="O337" s="71" t="s">
        <v>545</v>
      </c>
      <c r="P337" s="73">
        <f t="shared" si="39"/>
        <v>0.0341074020319299</v>
      </c>
      <c r="Q337" s="73">
        <f t="shared" si="40"/>
        <v>-0.0811247323825854</v>
      </c>
      <c r="R337" s="73">
        <f t="shared" si="41"/>
        <v>0.1853</v>
      </c>
      <c r="S337" s="140"/>
      <c r="T337" s="141"/>
      <c r="U337" s="85">
        <v>0</v>
      </c>
      <c r="V337" s="54">
        <v>0</v>
      </c>
      <c r="W337" s="86">
        <v>0</v>
      </c>
      <c r="X337" s="86">
        <v>0</v>
      </c>
      <c r="Y337" s="86">
        <v>0</v>
      </c>
      <c r="Z337" s="86">
        <v>0</v>
      </c>
    </row>
    <row r="338" spans="1:26">
      <c r="A338" s="48">
        <v>114844</v>
      </c>
      <c r="B338" s="49" t="s">
        <v>542</v>
      </c>
      <c r="C338" s="48" t="s">
        <v>115</v>
      </c>
      <c r="D338" s="48"/>
      <c r="E338" s="54">
        <v>6.17</v>
      </c>
      <c r="F338" s="51" t="s">
        <v>543</v>
      </c>
      <c r="G338" s="51" t="s">
        <v>29</v>
      </c>
      <c r="H338" s="52">
        <v>66</v>
      </c>
      <c r="I338" s="53">
        <v>11103.21</v>
      </c>
      <c r="J338" s="53">
        <f t="shared" si="37"/>
        <v>1806.492267</v>
      </c>
      <c r="K338" s="68" t="s">
        <v>739</v>
      </c>
      <c r="L338" s="69">
        <v>91.8666666666667</v>
      </c>
      <c r="M338" s="70">
        <v>9793.832</v>
      </c>
      <c r="N338" s="70">
        <f t="shared" si="38"/>
        <v>-102.835236</v>
      </c>
      <c r="O338" s="71" t="s">
        <v>545</v>
      </c>
      <c r="P338" s="73">
        <f t="shared" si="39"/>
        <v>-0.281567489114659</v>
      </c>
      <c r="Q338" s="73">
        <f t="shared" si="40"/>
        <v>0.13369414545808</v>
      </c>
      <c r="R338" s="73">
        <f t="shared" si="41"/>
        <v>0.1732</v>
      </c>
      <c r="S338" s="140"/>
      <c r="T338" s="141"/>
      <c r="U338" s="85">
        <v>0</v>
      </c>
      <c r="V338" s="54">
        <v>0</v>
      </c>
      <c r="W338" s="86">
        <v>0</v>
      </c>
      <c r="X338" s="86">
        <v>0</v>
      </c>
      <c r="Y338" s="86">
        <v>0</v>
      </c>
      <c r="Z338" s="86">
        <v>0</v>
      </c>
    </row>
    <row r="339" ht="12.75" spans="1:26">
      <c r="A339" s="48">
        <v>717</v>
      </c>
      <c r="B339" s="49" t="s">
        <v>474</v>
      </c>
      <c r="C339" s="48" t="s">
        <v>208</v>
      </c>
      <c r="D339" s="146"/>
      <c r="E339" s="50">
        <v>6.24</v>
      </c>
      <c r="F339" s="51" t="s">
        <v>325</v>
      </c>
      <c r="G339" s="51" t="s">
        <v>44</v>
      </c>
      <c r="H339" s="52">
        <v>70</v>
      </c>
      <c r="I339" s="53">
        <v>4092.55</v>
      </c>
      <c r="J339" s="53">
        <f t="shared" si="37"/>
        <v>1673.85295</v>
      </c>
      <c r="K339" s="68" t="s">
        <v>740</v>
      </c>
      <c r="L339" s="69">
        <v>62.4193548387097</v>
      </c>
      <c r="M339" s="70">
        <v>4825.96387096774</v>
      </c>
      <c r="N339" s="70">
        <f t="shared" si="38"/>
        <v>1437.65463716129</v>
      </c>
      <c r="O339" s="71" t="s">
        <v>476</v>
      </c>
      <c r="P339" s="73">
        <f t="shared" si="39"/>
        <v>0.121447028423772</v>
      </c>
      <c r="Q339" s="73">
        <f t="shared" si="40"/>
        <v>-0.151972515869803</v>
      </c>
      <c r="R339" s="73">
        <f t="shared" si="41"/>
        <v>0.1111</v>
      </c>
      <c r="S339" s="140"/>
      <c r="T339" s="141"/>
      <c r="U339" s="85">
        <v>58</v>
      </c>
      <c r="V339" s="54">
        <v>3648.7</v>
      </c>
      <c r="W339" s="86" t="s">
        <v>741</v>
      </c>
      <c r="X339" s="86">
        <f t="shared" si="42"/>
        <v>0.206896551724138</v>
      </c>
      <c r="Y339" s="86">
        <f t="shared" si="43"/>
        <v>0.121646065722038</v>
      </c>
      <c r="Z339" s="86">
        <f t="shared" si="44"/>
        <v>0.0942</v>
      </c>
    </row>
    <row r="340" ht="12.75" spans="1:26">
      <c r="A340" s="48">
        <v>732</v>
      </c>
      <c r="B340" s="49" t="s">
        <v>742</v>
      </c>
      <c r="C340" s="48" t="s">
        <v>208</v>
      </c>
      <c r="D340" s="146">
        <v>-11755.35</v>
      </c>
      <c r="E340" s="50">
        <v>6.2</v>
      </c>
      <c r="F340" s="51" t="s">
        <v>743</v>
      </c>
      <c r="G340" s="51" t="s">
        <v>44</v>
      </c>
      <c r="H340" s="52">
        <v>66</v>
      </c>
      <c r="I340" s="53">
        <v>4520.7</v>
      </c>
      <c r="J340" s="53">
        <f t="shared" si="37"/>
        <v>1390.56732</v>
      </c>
      <c r="K340" s="68" t="s">
        <v>488</v>
      </c>
      <c r="L340" s="69">
        <v>49.2903225806452</v>
      </c>
      <c r="M340" s="70">
        <v>3456.33838709677</v>
      </c>
      <c r="N340" s="70">
        <f t="shared" si="38"/>
        <v>1080.10574596774</v>
      </c>
      <c r="O340" s="71" t="s">
        <v>744</v>
      </c>
      <c r="P340" s="73">
        <f t="shared" si="39"/>
        <v>0.339005235602093</v>
      </c>
      <c r="Q340" s="73">
        <f t="shared" si="40"/>
        <v>0.307944851949888</v>
      </c>
      <c r="R340" s="73">
        <f t="shared" si="41"/>
        <v>-0.00489999999999996</v>
      </c>
      <c r="S340" s="140"/>
      <c r="T340" s="141"/>
      <c r="U340" s="85">
        <v>60</v>
      </c>
      <c r="V340" s="54">
        <v>3249.25</v>
      </c>
      <c r="W340" s="86" t="s">
        <v>745</v>
      </c>
      <c r="X340" s="86">
        <f t="shared" si="42"/>
        <v>0.1</v>
      </c>
      <c r="Y340" s="86">
        <f t="shared" si="43"/>
        <v>0.391305685927522</v>
      </c>
      <c r="Z340" s="86">
        <f t="shared" si="44"/>
        <v>0.0386000000000001</v>
      </c>
    </row>
    <row r="341" ht="12.75" spans="1:26">
      <c r="A341" s="48">
        <v>732</v>
      </c>
      <c r="B341" s="49" t="s">
        <v>742</v>
      </c>
      <c r="C341" s="48" t="s">
        <v>208</v>
      </c>
      <c r="D341" s="146"/>
      <c r="E341" s="50">
        <v>6.9</v>
      </c>
      <c r="F341" s="51" t="s">
        <v>743</v>
      </c>
      <c r="G341" s="51" t="s">
        <v>44</v>
      </c>
      <c r="H341" s="52">
        <v>66</v>
      </c>
      <c r="I341" s="53">
        <v>5195.45</v>
      </c>
      <c r="J341" s="53">
        <f t="shared" si="37"/>
        <v>642.677165</v>
      </c>
      <c r="K341" s="68" t="s">
        <v>746</v>
      </c>
      <c r="L341" s="69">
        <v>49.2903225806452</v>
      </c>
      <c r="M341" s="70">
        <v>3456.33838709677</v>
      </c>
      <c r="N341" s="70">
        <f t="shared" si="38"/>
        <v>1080.10574596774</v>
      </c>
      <c r="O341" s="71" t="s">
        <v>744</v>
      </c>
      <c r="P341" s="73">
        <f t="shared" si="39"/>
        <v>0.339005235602093</v>
      </c>
      <c r="Q341" s="73">
        <f t="shared" si="40"/>
        <v>0.503165899321575</v>
      </c>
      <c r="R341" s="73">
        <f t="shared" si="41"/>
        <v>-0.1888</v>
      </c>
      <c r="S341" s="140"/>
      <c r="T341" s="141"/>
      <c r="U341" s="85">
        <v>66</v>
      </c>
      <c r="V341" s="54">
        <v>4355.54</v>
      </c>
      <c r="W341" s="86" t="s">
        <v>747</v>
      </c>
      <c r="X341" s="86">
        <f t="shared" si="42"/>
        <v>0</v>
      </c>
      <c r="Y341" s="86">
        <f t="shared" si="43"/>
        <v>0.192837168296009</v>
      </c>
      <c r="Z341" s="86">
        <f t="shared" si="44"/>
        <v>-0.1952</v>
      </c>
    </row>
    <row r="342" ht="12.75" spans="1:26">
      <c r="A342" s="48">
        <v>732</v>
      </c>
      <c r="B342" s="49" t="s">
        <v>742</v>
      </c>
      <c r="C342" s="48" t="s">
        <v>208</v>
      </c>
      <c r="D342" s="146"/>
      <c r="E342" s="50">
        <v>6.16</v>
      </c>
      <c r="F342" s="51" t="s">
        <v>743</v>
      </c>
      <c r="G342" s="51" t="s">
        <v>44</v>
      </c>
      <c r="H342" s="52">
        <v>62</v>
      </c>
      <c r="I342" s="53">
        <v>3652.86</v>
      </c>
      <c r="J342" s="53">
        <f t="shared" si="37"/>
        <v>1030.837092</v>
      </c>
      <c r="K342" s="68" t="s">
        <v>748</v>
      </c>
      <c r="L342" s="69">
        <v>49.2903225806452</v>
      </c>
      <c r="M342" s="70">
        <v>3456.33838709677</v>
      </c>
      <c r="N342" s="70">
        <f t="shared" si="38"/>
        <v>1080.10574596774</v>
      </c>
      <c r="O342" s="71" t="s">
        <v>744</v>
      </c>
      <c r="P342" s="73">
        <f t="shared" si="39"/>
        <v>0.25785340314136</v>
      </c>
      <c r="Q342" s="73">
        <f t="shared" si="40"/>
        <v>0.0568583254570462</v>
      </c>
      <c r="R342" s="73">
        <f t="shared" si="41"/>
        <v>-0.0303</v>
      </c>
      <c r="S342" s="140"/>
      <c r="T342" s="141"/>
      <c r="U342" s="85">
        <v>44</v>
      </c>
      <c r="V342" s="54">
        <v>2391.75</v>
      </c>
      <c r="W342" s="86" t="s">
        <v>749</v>
      </c>
      <c r="X342" s="86">
        <f t="shared" si="42"/>
        <v>0.409090909090909</v>
      </c>
      <c r="Y342" s="86">
        <f t="shared" si="43"/>
        <v>0.527275007839448</v>
      </c>
      <c r="Z342" s="86">
        <f t="shared" si="44"/>
        <v>-0.089</v>
      </c>
    </row>
    <row r="343" ht="12.75" spans="1:26">
      <c r="A343" s="48">
        <v>732</v>
      </c>
      <c r="B343" s="49" t="s">
        <v>742</v>
      </c>
      <c r="C343" s="48" t="s">
        <v>208</v>
      </c>
      <c r="D343" s="146"/>
      <c r="E343" s="50">
        <v>6.23</v>
      </c>
      <c r="F343" s="51" t="s">
        <v>743</v>
      </c>
      <c r="G343" s="51" t="s">
        <v>44</v>
      </c>
      <c r="H343" s="52">
        <v>72</v>
      </c>
      <c r="I343" s="53">
        <v>3121.05</v>
      </c>
      <c r="J343" s="53">
        <f t="shared" si="37"/>
        <v>774.0204</v>
      </c>
      <c r="K343" s="68" t="s">
        <v>750</v>
      </c>
      <c r="L343" s="69">
        <v>49.2903225806452</v>
      </c>
      <c r="M343" s="70">
        <v>3456.33838709677</v>
      </c>
      <c r="N343" s="70">
        <f t="shared" si="38"/>
        <v>1080.10574596774</v>
      </c>
      <c r="O343" s="71" t="s">
        <v>744</v>
      </c>
      <c r="P343" s="73">
        <f t="shared" si="39"/>
        <v>0.460732984293192</v>
      </c>
      <c r="Q343" s="73">
        <f t="shared" si="40"/>
        <v>-0.0970068174888405</v>
      </c>
      <c r="R343" s="73">
        <f t="shared" si="41"/>
        <v>-0.0645</v>
      </c>
      <c r="S343" s="140"/>
      <c r="T343" s="141"/>
      <c r="U343" s="85">
        <v>66</v>
      </c>
      <c r="V343" s="54">
        <v>3771.01</v>
      </c>
      <c r="W343" s="86" t="s">
        <v>751</v>
      </c>
      <c r="X343" s="86">
        <f t="shared" si="42"/>
        <v>0.0909090909090909</v>
      </c>
      <c r="Y343" s="86">
        <f t="shared" si="43"/>
        <v>-0.172357007804275</v>
      </c>
      <c r="Z343" s="86">
        <f t="shared" si="44"/>
        <v>-0.079</v>
      </c>
    </row>
    <row r="344" ht="12.75" spans="1:26">
      <c r="A344" s="48">
        <v>732</v>
      </c>
      <c r="B344" s="49" t="s">
        <v>742</v>
      </c>
      <c r="C344" s="48" t="s">
        <v>208</v>
      </c>
      <c r="D344" s="146"/>
      <c r="E344" s="54">
        <v>6.3</v>
      </c>
      <c r="F344" s="51" t="s">
        <v>743</v>
      </c>
      <c r="G344" s="51" t="s">
        <v>44</v>
      </c>
      <c r="H344" s="52">
        <v>61</v>
      </c>
      <c r="I344" s="53">
        <v>4936.01</v>
      </c>
      <c r="J344" s="53">
        <f t="shared" si="37"/>
        <v>1226.104884</v>
      </c>
      <c r="K344" s="68" t="s">
        <v>752</v>
      </c>
      <c r="L344" s="69">
        <v>49.2903225806452</v>
      </c>
      <c r="M344" s="70">
        <v>3456.33838709677</v>
      </c>
      <c r="N344" s="70">
        <f t="shared" si="38"/>
        <v>1080.10574596774</v>
      </c>
      <c r="O344" s="71" t="s">
        <v>744</v>
      </c>
      <c r="P344" s="73">
        <f t="shared" si="39"/>
        <v>0.237565445026177</v>
      </c>
      <c r="Q344" s="73">
        <f t="shared" si="40"/>
        <v>0.428103804427006</v>
      </c>
      <c r="R344" s="73">
        <f t="shared" si="41"/>
        <v>-0.0641</v>
      </c>
      <c r="S344" s="140"/>
      <c r="T344" s="141"/>
      <c r="U344" s="85">
        <v>60</v>
      </c>
      <c r="V344" s="54">
        <v>3157.4</v>
      </c>
      <c r="W344" s="86" t="s">
        <v>753</v>
      </c>
      <c r="X344" s="86">
        <f t="shared" si="42"/>
        <v>0.0166666666666667</v>
      </c>
      <c r="Y344" s="86">
        <f t="shared" si="43"/>
        <v>0.563314752644581</v>
      </c>
      <c r="Z344" s="86">
        <f t="shared" si="44"/>
        <v>-0.1227</v>
      </c>
    </row>
    <row r="345" ht="12.75" spans="1:26">
      <c r="A345" s="48">
        <v>746</v>
      </c>
      <c r="B345" s="49" t="s">
        <v>650</v>
      </c>
      <c r="C345" s="48" t="s">
        <v>208</v>
      </c>
      <c r="D345" s="146">
        <v>-35560.97</v>
      </c>
      <c r="E345" s="50">
        <v>6.2</v>
      </c>
      <c r="F345" s="51" t="s">
        <v>651</v>
      </c>
      <c r="G345" s="51" t="s">
        <v>29</v>
      </c>
      <c r="H345" s="52">
        <v>105</v>
      </c>
      <c r="I345" s="53">
        <v>7253.35</v>
      </c>
      <c r="J345" s="53">
        <f t="shared" si="37"/>
        <v>2318.17066</v>
      </c>
      <c r="K345" s="68" t="s">
        <v>256</v>
      </c>
      <c r="L345" s="69">
        <v>101.935483870968</v>
      </c>
      <c r="M345" s="70">
        <v>6652.0564516129</v>
      </c>
      <c r="N345" s="70">
        <f t="shared" si="38"/>
        <v>1928.43116532258</v>
      </c>
      <c r="O345" s="71" t="s">
        <v>84</v>
      </c>
      <c r="P345" s="73">
        <f t="shared" si="39"/>
        <v>0.0300632911392379</v>
      </c>
      <c r="Q345" s="73">
        <f t="shared" si="40"/>
        <v>0.0903921295257961</v>
      </c>
      <c r="R345" s="73">
        <f t="shared" si="41"/>
        <v>0.0297</v>
      </c>
      <c r="S345" s="140"/>
      <c r="T345" s="141"/>
      <c r="U345" s="85">
        <v>137</v>
      </c>
      <c r="V345" s="54">
        <v>8580.86</v>
      </c>
      <c r="W345" s="86" t="s">
        <v>140</v>
      </c>
      <c r="X345" s="86">
        <f t="shared" si="42"/>
        <v>-0.233576642335766</v>
      </c>
      <c r="Y345" s="86">
        <f t="shared" si="43"/>
        <v>-0.154705938565598</v>
      </c>
      <c r="Z345" s="86">
        <f t="shared" si="44"/>
        <v>-0.0523</v>
      </c>
    </row>
    <row r="346" ht="12.75" spans="1:26">
      <c r="A346" s="48">
        <v>746</v>
      </c>
      <c r="B346" s="49" t="s">
        <v>650</v>
      </c>
      <c r="C346" s="48" t="s">
        <v>208</v>
      </c>
      <c r="D346" s="146"/>
      <c r="E346" s="50">
        <v>6.9</v>
      </c>
      <c r="F346" s="51" t="s">
        <v>651</v>
      </c>
      <c r="G346" s="51" t="s">
        <v>29</v>
      </c>
      <c r="H346" s="52">
        <v>92</v>
      </c>
      <c r="I346" s="53">
        <v>4945.05</v>
      </c>
      <c r="J346" s="53">
        <f t="shared" si="37"/>
        <v>1900.87722</v>
      </c>
      <c r="K346" s="68" t="s">
        <v>275</v>
      </c>
      <c r="L346" s="69">
        <v>101.935483870968</v>
      </c>
      <c r="M346" s="70">
        <v>6652.0564516129</v>
      </c>
      <c r="N346" s="70">
        <f t="shared" si="38"/>
        <v>1928.43116532258</v>
      </c>
      <c r="O346" s="71" t="s">
        <v>84</v>
      </c>
      <c r="P346" s="73">
        <f t="shared" si="39"/>
        <v>-0.097468354430382</v>
      </c>
      <c r="Q346" s="73">
        <f t="shared" si="40"/>
        <v>-0.256613344163519</v>
      </c>
      <c r="R346" s="73">
        <f t="shared" si="41"/>
        <v>0.0945</v>
      </c>
      <c r="S346" s="140"/>
      <c r="T346" s="141"/>
      <c r="U346" s="85">
        <v>117</v>
      </c>
      <c r="V346" s="54">
        <v>7782.05</v>
      </c>
      <c r="W346" s="86" t="s">
        <v>74</v>
      </c>
      <c r="X346" s="86">
        <f t="shared" si="42"/>
        <v>-0.213675213675214</v>
      </c>
      <c r="Y346" s="86">
        <f t="shared" si="43"/>
        <v>-0.364556896961597</v>
      </c>
      <c r="Z346" s="86">
        <f t="shared" si="44"/>
        <v>0.0786999999999999</v>
      </c>
    </row>
    <row r="347" spans="1:26">
      <c r="A347" s="48">
        <v>116482</v>
      </c>
      <c r="B347" s="49" t="s">
        <v>154</v>
      </c>
      <c r="C347" s="48" t="s">
        <v>115</v>
      </c>
      <c r="D347" s="48" t="s">
        <v>155</v>
      </c>
      <c r="E347" s="50">
        <v>6.17</v>
      </c>
      <c r="F347" s="51" t="s">
        <v>754</v>
      </c>
      <c r="G347" s="51" t="s">
        <v>44</v>
      </c>
      <c r="H347" s="52">
        <v>52</v>
      </c>
      <c r="I347" s="53">
        <v>3046.56</v>
      </c>
      <c r="J347" s="53">
        <f t="shared" si="37"/>
        <v>776.8728</v>
      </c>
      <c r="K347" s="68" t="s">
        <v>141</v>
      </c>
      <c r="L347" s="69">
        <v>79</v>
      </c>
      <c r="M347" s="70">
        <v>4506.15266666667</v>
      </c>
      <c r="N347" s="70">
        <f t="shared" si="38"/>
        <v>1267.58074513333</v>
      </c>
      <c r="O347" s="71" t="s">
        <v>755</v>
      </c>
      <c r="P347" s="73">
        <f t="shared" si="39"/>
        <v>-0.341772151898734</v>
      </c>
      <c r="Q347" s="73">
        <f t="shared" si="40"/>
        <v>-0.323911055536068</v>
      </c>
      <c r="R347" s="73">
        <f t="shared" si="41"/>
        <v>-0.0263</v>
      </c>
      <c r="S347" s="140"/>
      <c r="T347" s="141"/>
      <c r="U347" s="85">
        <v>0</v>
      </c>
      <c r="V347" s="54">
        <v>0</v>
      </c>
      <c r="W347" s="86">
        <v>0</v>
      </c>
      <c r="X347" s="86">
        <v>0</v>
      </c>
      <c r="Y347" s="86">
        <v>0</v>
      </c>
      <c r="Z347" s="86">
        <v>0</v>
      </c>
    </row>
    <row r="348" ht="12.75" spans="1:26">
      <c r="A348" s="48">
        <v>746</v>
      </c>
      <c r="B348" s="49" t="s">
        <v>650</v>
      </c>
      <c r="C348" s="48" t="s">
        <v>208</v>
      </c>
      <c r="D348" s="146"/>
      <c r="E348" s="50">
        <v>6.23</v>
      </c>
      <c r="F348" s="51" t="s">
        <v>651</v>
      </c>
      <c r="G348" s="51" t="s">
        <v>29</v>
      </c>
      <c r="H348" s="52">
        <v>97</v>
      </c>
      <c r="I348" s="53">
        <v>5885.82</v>
      </c>
      <c r="J348" s="53">
        <f t="shared" si="37"/>
        <v>1629.783558</v>
      </c>
      <c r="K348" s="68" t="s">
        <v>559</v>
      </c>
      <c r="L348" s="69">
        <v>101.935483870968</v>
      </c>
      <c r="M348" s="70">
        <v>6652.0564516129</v>
      </c>
      <c r="N348" s="70">
        <f t="shared" si="38"/>
        <v>1928.43116532258</v>
      </c>
      <c r="O348" s="71" t="s">
        <v>84</v>
      </c>
      <c r="P348" s="73">
        <f t="shared" si="39"/>
        <v>-0.0484177215189897</v>
      </c>
      <c r="Q348" s="73">
        <f t="shared" si="40"/>
        <v>-0.115187905753132</v>
      </c>
      <c r="R348" s="73">
        <f t="shared" si="41"/>
        <v>-0.013</v>
      </c>
      <c r="S348" s="140"/>
      <c r="T348" s="141"/>
      <c r="U348" s="85">
        <v>111</v>
      </c>
      <c r="V348" s="54">
        <v>7060.14</v>
      </c>
      <c r="W348" s="86" t="s">
        <v>346</v>
      </c>
      <c r="X348" s="86">
        <f t="shared" si="42"/>
        <v>-0.126126126126126</v>
      </c>
      <c r="Y348" s="86">
        <f t="shared" si="43"/>
        <v>-0.166330979272366</v>
      </c>
      <c r="Z348" s="86">
        <f t="shared" si="44"/>
        <v>-0.0417</v>
      </c>
    </row>
    <row r="349" ht="12.75" spans="1:26">
      <c r="A349" s="48">
        <v>746</v>
      </c>
      <c r="B349" s="49" t="s">
        <v>650</v>
      </c>
      <c r="C349" s="48" t="s">
        <v>208</v>
      </c>
      <c r="D349" s="146"/>
      <c r="E349" s="54">
        <v>6.3</v>
      </c>
      <c r="F349" s="51" t="s">
        <v>651</v>
      </c>
      <c r="G349" s="51" t="s">
        <v>29</v>
      </c>
      <c r="H349" s="52">
        <v>105</v>
      </c>
      <c r="I349" s="53">
        <v>5629.88</v>
      </c>
      <c r="J349" s="53">
        <f t="shared" si="37"/>
        <v>1942.871588</v>
      </c>
      <c r="K349" s="68" t="s">
        <v>57</v>
      </c>
      <c r="L349" s="69">
        <v>101.935483870968</v>
      </c>
      <c r="M349" s="70">
        <v>6652.0564516129</v>
      </c>
      <c r="N349" s="70">
        <f t="shared" si="38"/>
        <v>1928.43116532258</v>
      </c>
      <c r="O349" s="71" t="s">
        <v>84</v>
      </c>
      <c r="P349" s="73">
        <f t="shared" si="39"/>
        <v>0.0300632911392379</v>
      </c>
      <c r="Q349" s="73">
        <f t="shared" si="40"/>
        <v>-0.153663225657842</v>
      </c>
      <c r="R349" s="73">
        <f t="shared" si="41"/>
        <v>0.0552</v>
      </c>
      <c r="S349" s="140"/>
      <c r="T349" s="141"/>
      <c r="U349" s="85">
        <v>104</v>
      </c>
      <c r="V349" s="54">
        <v>6502.99</v>
      </c>
      <c r="W349" s="86" t="s">
        <v>756</v>
      </c>
      <c r="X349" s="86">
        <f t="shared" si="42"/>
        <v>0.00961538461538462</v>
      </c>
      <c r="Y349" s="86">
        <f t="shared" si="43"/>
        <v>-0.134262854471558</v>
      </c>
      <c r="Z349" s="86">
        <f t="shared" si="44"/>
        <v>0.0071</v>
      </c>
    </row>
    <row r="350" ht="12.75" spans="1:26">
      <c r="A350" s="48">
        <v>399</v>
      </c>
      <c r="B350" s="49" t="s">
        <v>135</v>
      </c>
      <c r="C350" s="48" t="s">
        <v>115</v>
      </c>
      <c r="D350" s="146">
        <v>-28516</v>
      </c>
      <c r="E350" s="50">
        <v>6.3</v>
      </c>
      <c r="F350" s="51" t="s">
        <v>136</v>
      </c>
      <c r="G350" s="51" t="s">
        <v>137</v>
      </c>
      <c r="H350" s="52">
        <v>71</v>
      </c>
      <c r="I350" s="53">
        <v>5246.83</v>
      </c>
      <c r="J350" s="53">
        <f t="shared" si="37"/>
        <v>1546.240801</v>
      </c>
      <c r="K350" s="68" t="s">
        <v>757</v>
      </c>
      <c r="L350" s="69">
        <v>74.4333333333333</v>
      </c>
      <c r="M350" s="70">
        <v>6717.25033333333</v>
      </c>
      <c r="N350" s="70">
        <f t="shared" si="38"/>
        <v>1831.12244086667</v>
      </c>
      <c r="O350" s="71" t="s">
        <v>139</v>
      </c>
      <c r="P350" s="73">
        <f t="shared" si="39"/>
        <v>-0.0461262875055974</v>
      </c>
      <c r="Q350" s="73">
        <f t="shared" si="40"/>
        <v>-0.218902119225272</v>
      </c>
      <c r="R350" s="73">
        <f t="shared" si="41"/>
        <v>0.0221</v>
      </c>
      <c r="S350" s="140"/>
      <c r="T350" s="141"/>
      <c r="U350" s="85">
        <v>82</v>
      </c>
      <c r="V350" s="54">
        <v>7784.07</v>
      </c>
      <c r="W350" s="86" t="s">
        <v>758</v>
      </c>
      <c r="X350" s="86">
        <f t="shared" si="42"/>
        <v>-0.134146341463415</v>
      </c>
      <c r="Y350" s="86">
        <f t="shared" si="43"/>
        <v>-0.32595287555225</v>
      </c>
      <c r="Z350" s="86">
        <f t="shared" si="44"/>
        <v>-0.0423000000000001</v>
      </c>
    </row>
    <row r="351" spans="1:26">
      <c r="A351" s="48">
        <v>116482</v>
      </c>
      <c r="B351" s="49" t="s">
        <v>154</v>
      </c>
      <c r="C351" s="48" t="s">
        <v>115</v>
      </c>
      <c r="D351" s="48" t="s">
        <v>155</v>
      </c>
      <c r="E351" s="54">
        <v>6.1</v>
      </c>
      <c r="F351" s="51" t="s">
        <v>759</v>
      </c>
      <c r="G351" s="51" t="s">
        <v>44</v>
      </c>
      <c r="H351" s="52">
        <v>65</v>
      </c>
      <c r="I351" s="53">
        <v>4370.98</v>
      </c>
      <c r="J351" s="53">
        <f t="shared" si="37"/>
        <v>1193.27754</v>
      </c>
      <c r="K351" s="68" t="s">
        <v>760</v>
      </c>
      <c r="L351" s="69">
        <v>78</v>
      </c>
      <c r="M351" s="70">
        <v>4505.15266666667</v>
      </c>
      <c r="N351" s="70">
        <f t="shared" si="38"/>
        <v>1266.84892986667</v>
      </c>
      <c r="O351" s="71" t="s">
        <v>761</v>
      </c>
      <c r="P351" s="73">
        <f t="shared" si="39"/>
        <v>-0.166666666666667</v>
      </c>
      <c r="Q351" s="73">
        <f t="shared" si="40"/>
        <v>-0.0297820466017511</v>
      </c>
      <c r="R351" s="73">
        <f t="shared" si="41"/>
        <v>-0.00819999999999999</v>
      </c>
      <c r="S351" s="140"/>
      <c r="T351" s="141"/>
      <c r="U351" s="85">
        <v>0</v>
      </c>
      <c r="V351" s="54">
        <v>0</v>
      </c>
      <c r="W351" s="86">
        <v>0</v>
      </c>
      <c r="X351" s="86">
        <v>0</v>
      </c>
      <c r="Y351" s="86">
        <v>0</v>
      </c>
      <c r="Z351" s="86">
        <v>0</v>
      </c>
    </row>
    <row r="352" spans="1:26">
      <c r="A352" s="48">
        <v>118758</v>
      </c>
      <c r="B352" s="49" t="s">
        <v>616</v>
      </c>
      <c r="C352" s="48" t="s">
        <v>61</v>
      </c>
      <c r="D352" s="48"/>
      <c r="E352" s="50">
        <v>6.17</v>
      </c>
      <c r="F352" s="51" t="s">
        <v>617</v>
      </c>
      <c r="G352" s="51" t="s">
        <v>23</v>
      </c>
      <c r="H352" s="52">
        <v>32</v>
      </c>
      <c r="I352" s="53">
        <v>1464.55</v>
      </c>
      <c r="J352" s="53">
        <f t="shared" si="37"/>
        <v>351.345545</v>
      </c>
      <c r="K352" s="68" t="s">
        <v>762</v>
      </c>
      <c r="L352" s="69">
        <v>37.9333333333333</v>
      </c>
      <c r="M352" s="70">
        <v>1405.893</v>
      </c>
      <c r="N352" s="70">
        <f t="shared" si="38"/>
        <v>379.1693421</v>
      </c>
      <c r="O352" s="71" t="s">
        <v>619</v>
      </c>
      <c r="P352" s="73">
        <f t="shared" si="39"/>
        <v>-0.156414762741651</v>
      </c>
      <c r="Q352" s="73">
        <f t="shared" si="40"/>
        <v>0.0417222363295072</v>
      </c>
      <c r="R352" s="73">
        <f t="shared" si="41"/>
        <v>-0.0298</v>
      </c>
      <c r="S352" s="140"/>
      <c r="T352" s="141"/>
      <c r="U352" s="85">
        <v>0</v>
      </c>
      <c r="V352" s="54">
        <v>0</v>
      </c>
      <c r="W352" s="86">
        <v>0</v>
      </c>
      <c r="X352" s="86">
        <v>0</v>
      </c>
      <c r="Y352" s="86">
        <v>0</v>
      </c>
      <c r="Z352" s="86">
        <v>0</v>
      </c>
    </row>
    <row r="353" ht="12.75" spans="1:26">
      <c r="A353" s="48">
        <v>748</v>
      </c>
      <c r="B353" s="49" t="s">
        <v>647</v>
      </c>
      <c r="C353" s="48" t="s">
        <v>208</v>
      </c>
      <c r="D353" s="146"/>
      <c r="E353" s="50">
        <v>6.24</v>
      </c>
      <c r="F353" s="51" t="s">
        <v>325</v>
      </c>
      <c r="G353" s="51" t="s">
        <v>137</v>
      </c>
      <c r="H353" s="52">
        <v>85</v>
      </c>
      <c r="I353" s="53">
        <v>6178.35</v>
      </c>
      <c r="J353" s="53">
        <f t="shared" si="37"/>
        <v>1714.492125</v>
      </c>
      <c r="K353" s="68">
        <v>0.2775</v>
      </c>
      <c r="L353" s="69">
        <v>67.8064516129032</v>
      </c>
      <c r="M353" s="70">
        <v>4935.01096774194</v>
      </c>
      <c r="N353" s="70">
        <f t="shared" si="38"/>
        <v>1532.32090548387</v>
      </c>
      <c r="O353" s="71" t="s">
        <v>425</v>
      </c>
      <c r="P353" s="73">
        <f t="shared" si="39"/>
        <v>0.253568030447194</v>
      </c>
      <c r="Q353" s="73">
        <f t="shared" si="40"/>
        <v>0.251942506386559</v>
      </c>
      <c r="R353" s="73">
        <f t="shared" si="41"/>
        <v>-0.033</v>
      </c>
      <c r="S353" s="140"/>
      <c r="T353" s="141"/>
      <c r="U353" s="85">
        <v>66</v>
      </c>
      <c r="V353" s="54">
        <v>4943.65</v>
      </c>
      <c r="W353" s="86" t="s">
        <v>763</v>
      </c>
      <c r="X353" s="86">
        <f t="shared" si="42"/>
        <v>0.287878787878788</v>
      </c>
      <c r="Y353" s="86">
        <f t="shared" si="43"/>
        <v>0.249754735873292</v>
      </c>
      <c r="Z353" s="86">
        <f t="shared" si="44"/>
        <v>-0.012</v>
      </c>
    </row>
    <row r="354" spans="1:26">
      <c r="A354" s="48">
        <v>118758</v>
      </c>
      <c r="B354" s="49" t="s">
        <v>616</v>
      </c>
      <c r="C354" s="48" t="s">
        <v>61</v>
      </c>
      <c r="D354" s="48"/>
      <c r="E354" s="54">
        <v>6.1</v>
      </c>
      <c r="F354" s="51" t="s">
        <v>617</v>
      </c>
      <c r="G354" s="51" t="s">
        <v>23</v>
      </c>
      <c r="H354" s="52">
        <v>49</v>
      </c>
      <c r="I354" s="53">
        <v>1398.35</v>
      </c>
      <c r="J354" s="53">
        <f t="shared" si="37"/>
        <v>231.986265</v>
      </c>
      <c r="K354" s="68" t="s">
        <v>764</v>
      </c>
      <c r="L354" s="69">
        <v>37.9333333333333</v>
      </c>
      <c r="M354" s="70">
        <v>1405.893</v>
      </c>
      <c r="N354" s="70">
        <f t="shared" si="38"/>
        <v>379.1693421</v>
      </c>
      <c r="O354" s="71" t="s">
        <v>619</v>
      </c>
      <c r="P354" s="73">
        <f t="shared" si="39"/>
        <v>0.291739894551846</v>
      </c>
      <c r="Q354" s="73">
        <f t="shared" si="40"/>
        <v>-0.00536527317512792</v>
      </c>
      <c r="R354" s="73">
        <f t="shared" si="41"/>
        <v>-0.1038</v>
      </c>
      <c r="S354" s="140"/>
      <c r="T354" s="141"/>
      <c r="U354" s="85">
        <v>0</v>
      </c>
      <c r="V354" s="54">
        <v>0</v>
      </c>
      <c r="W354" s="86">
        <v>0</v>
      </c>
      <c r="X354" s="86">
        <v>0</v>
      </c>
      <c r="Y354" s="86">
        <v>0</v>
      </c>
      <c r="Z354" s="86">
        <v>0</v>
      </c>
    </row>
    <row r="355" ht="12.75" spans="1:26">
      <c r="A355" s="147">
        <v>102564</v>
      </c>
      <c r="B355" s="148" t="s">
        <v>702</v>
      </c>
      <c r="C355" s="147" t="s">
        <v>208</v>
      </c>
      <c r="D355" s="149">
        <v>-3205.34</v>
      </c>
      <c r="E355" s="150">
        <v>6.4</v>
      </c>
      <c r="F355" s="151" t="s">
        <v>703</v>
      </c>
      <c r="G355" s="51" t="s">
        <v>44</v>
      </c>
      <c r="H355" s="52">
        <v>55</v>
      </c>
      <c r="I355" s="53">
        <v>5513.2</v>
      </c>
      <c r="J355" s="53">
        <f t="shared" si="37"/>
        <v>1421.85428</v>
      </c>
      <c r="K355" s="68" t="s">
        <v>765</v>
      </c>
      <c r="L355" s="69">
        <v>54.0322580645161</v>
      </c>
      <c r="M355" s="70">
        <v>4168.36741935484</v>
      </c>
      <c r="N355" s="70">
        <f t="shared" si="38"/>
        <v>1262.59849132258</v>
      </c>
      <c r="O355" s="71" t="s">
        <v>705</v>
      </c>
      <c r="P355" s="73">
        <f t="shared" si="39"/>
        <v>0.0179104477611946</v>
      </c>
      <c r="Q355" s="73">
        <f t="shared" si="40"/>
        <v>0.322628128797079</v>
      </c>
      <c r="R355" s="73">
        <f t="shared" si="41"/>
        <v>-0.045</v>
      </c>
      <c r="S355" s="140"/>
      <c r="T355" s="141"/>
      <c r="U355" s="85">
        <v>49</v>
      </c>
      <c r="V355" s="54">
        <v>3611.12</v>
      </c>
      <c r="W355" s="86" t="s">
        <v>766</v>
      </c>
      <c r="X355" s="86">
        <f t="shared" si="42"/>
        <v>0.122448979591837</v>
      </c>
      <c r="Y355" s="86">
        <f t="shared" si="43"/>
        <v>0.526728549591263</v>
      </c>
      <c r="Z355" s="86">
        <f t="shared" si="44"/>
        <v>-0.1323</v>
      </c>
    </row>
    <row r="356" ht="12.75" spans="1:26">
      <c r="A356" s="48">
        <v>102564</v>
      </c>
      <c r="B356" s="49" t="s">
        <v>702</v>
      </c>
      <c r="C356" s="48" t="s">
        <v>208</v>
      </c>
      <c r="D356" s="146"/>
      <c r="E356" s="50">
        <v>6.14</v>
      </c>
      <c r="F356" s="51" t="s">
        <v>703</v>
      </c>
      <c r="G356" s="51" t="s">
        <v>44</v>
      </c>
      <c r="H356" s="52">
        <v>59</v>
      </c>
      <c r="I356" s="53">
        <v>5012.83</v>
      </c>
      <c r="J356" s="53">
        <f t="shared" si="37"/>
        <v>1602.601751</v>
      </c>
      <c r="K356" s="68" t="s">
        <v>503</v>
      </c>
      <c r="L356" s="69">
        <v>54.0322580645161</v>
      </c>
      <c r="M356" s="70">
        <v>4168.36741935484</v>
      </c>
      <c r="N356" s="70">
        <f t="shared" si="38"/>
        <v>1262.59849132258</v>
      </c>
      <c r="O356" s="71" t="s">
        <v>705</v>
      </c>
      <c r="P356" s="73">
        <f t="shared" si="39"/>
        <v>0.0919402985074633</v>
      </c>
      <c r="Q356" s="73">
        <f t="shared" si="40"/>
        <v>0.202588326720935</v>
      </c>
      <c r="R356" s="73">
        <f t="shared" si="41"/>
        <v>0.0168</v>
      </c>
      <c r="S356" s="140"/>
      <c r="T356" s="141"/>
      <c r="U356" s="85">
        <v>51</v>
      </c>
      <c r="V356" s="54">
        <v>3405.4</v>
      </c>
      <c r="W356" s="86" t="s">
        <v>767</v>
      </c>
      <c r="X356" s="86">
        <f t="shared" si="42"/>
        <v>0.156862745098039</v>
      </c>
      <c r="Y356" s="86">
        <f t="shared" si="43"/>
        <v>0.472023844482293</v>
      </c>
      <c r="Z356" s="86">
        <f t="shared" si="44"/>
        <v>-0.0378</v>
      </c>
    </row>
    <row r="357" ht="12.75" spans="1:26">
      <c r="A357" s="48">
        <v>102564</v>
      </c>
      <c r="B357" s="49" t="s">
        <v>702</v>
      </c>
      <c r="C357" s="48" t="s">
        <v>208</v>
      </c>
      <c r="D357" s="146"/>
      <c r="E357" s="50">
        <v>6.21</v>
      </c>
      <c r="F357" s="51" t="s">
        <v>703</v>
      </c>
      <c r="G357" s="51" t="s">
        <v>44</v>
      </c>
      <c r="H357" s="52">
        <v>54</v>
      </c>
      <c r="I357" s="53">
        <v>5192.04</v>
      </c>
      <c r="J357" s="53">
        <f t="shared" si="37"/>
        <v>1045.157652</v>
      </c>
      <c r="K357" s="68" t="s">
        <v>768</v>
      </c>
      <c r="L357" s="69">
        <v>54.0322580645161</v>
      </c>
      <c r="M357" s="70">
        <v>4168.36741935484</v>
      </c>
      <c r="N357" s="70">
        <f t="shared" si="38"/>
        <v>1262.59849132258</v>
      </c>
      <c r="O357" s="71" t="s">
        <v>705</v>
      </c>
      <c r="P357" s="73">
        <f t="shared" si="39"/>
        <v>-0.000597014925372592</v>
      </c>
      <c r="Q357" s="73">
        <f t="shared" si="40"/>
        <v>0.245581177871215</v>
      </c>
      <c r="R357" s="73">
        <f t="shared" si="41"/>
        <v>-0.1016</v>
      </c>
      <c r="S357" s="140"/>
      <c r="T357" s="141"/>
      <c r="U357" s="85">
        <v>68</v>
      </c>
      <c r="V357" s="54">
        <v>4973.53</v>
      </c>
      <c r="W357" s="86" t="s">
        <v>340</v>
      </c>
      <c r="X357" s="86">
        <f t="shared" si="42"/>
        <v>-0.205882352941176</v>
      </c>
      <c r="Y357" s="86">
        <f t="shared" si="43"/>
        <v>0.043934589717967</v>
      </c>
      <c r="Z357" s="86">
        <f t="shared" si="44"/>
        <v>-0.0907</v>
      </c>
    </row>
    <row r="358" ht="12.75" spans="1:26">
      <c r="A358" s="48">
        <v>102564</v>
      </c>
      <c r="B358" s="49" t="s">
        <v>702</v>
      </c>
      <c r="C358" s="48" t="s">
        <v>208</v>
      </c>
      <c r="D358" s="146"/>
      <c r="E358" s="50">
        <v>6.28</v>
      </c>
      <c r="F358" s="51" t="s">
        <v>703</v>
      </c>
      <c r="G358" s="51" t="s">
        <v>44</v>
      </c>
      <c r="H358" s="52">
        <v>55</v>
      </c>
      <c r="I358" s="53">
        <v>4405.41</v>
      </c>
      <c r="J358" s="53">
        <f t="shared" si="37"/>
        <v>1107.079533</v>
      </c>
      <c r="K358" s="68" t="s">
        <v>769</v>
      </c>
      <c r="L358" s="69">
        <v>54.0322580645161</v>
      </c>
      <c r="M358" s="70">
        <v>4168.36741935484</v>
      </c>
      <c r="N358" s="70">
        <f t="shared" si="38"/>
        <v>1262.59849132258</v>
      </c>
      <c r="O358" s="71" t="s">
        <v>705</v>
      </c>
      <c r="P358" s="73">
        <f t="shared" si="39"/>
        <v>0.0179104477611946</v>
      </c>
      <c r="Q358" s="73">
        <f t="shared" si="40"/>
        <v>0.0568670073430925</v>
      </c>
      <c r="R358" s="73">
        <f t="shared" si="41"/>
        <v>-0.0516</v>
      </c>
      <c r="S358" s="140"/>
      <c r="T358" s="141"/>
      <c r="U358" s="85">
        <v>66</v>
      </c>
      <c r="V358" s="54">
        <v>3865.58</v>
      </c>
      <c r="W358" s="86" t="s">
        <v>134</v>
      </c>
      <c r="X358" s="86">
        <f t="shared" si="42"/>
        <v>-0.166666666666667</v>
      </c>
      <c r="Y358" s="86">
        <f t="shared" si="43"/>
        <v>0.139650453489515</v>
      </c>
      <c r="Z358" s="86">
        <f t="shared" si="44"/>
        <v>-0.102</v>
      </c>
    </row>
    <row r="359" ht="12.75" spans="1:26">
      <c r="A359" s="48">
        <v>104533</v>
      </c>
      <c r="B359" s="49" t="s">
        <v>770</v>
      </c>
      <c r="C359" s="48" t="s">
        <v>208</v>
      </c>
      <c r="D359" s="146">
        <v>-706.410000000003</v>
      </c>
      <c r="E359" s="50">
        <v>6.5</v>
      </c>
      <c r="F359" s="51" t="s">
        <v>771</v>
      </c>
      <c r="G359" s="51" t="s">
        <v>44</v>
      </c>
      <c r="H359" s="52">
        <v>82</v>
      </c>
      <c r="I359" s="53">
        <v>4129.09</v>
      </c>
      <c r="J359" s="53">
        <f t="shared" si="37"/>
        <v>1210.649188</v>
      </c>
      <c r="K359" s="68" t="s">
        <v>772</v>
      </c>
      <c r="L359" s="69">
        <v>61.258064516129</v>
      </c>
      <c r="M359" s="70">
        <v>3895.42225806452</v>
      </c>
      <c r="N359" s="70">
        <f t="shared" si="38"/>
        <v>1245.36649590323</v>
      </c>
      <c r="O359" s="71" t="s">
        <v>503</v>
      </c>
      <c r="P359" s="73">
        <f t="shared" si="39"/>
        <v>0.33859926276988</v>
      </c>
      <c r="Q359" s="73">
        <f t="shared" si="40"/>
        <v>0.0599852150692337</v>
      </c>
      <c r="R359" s="73">
        <f t="shared" si="41"/>
        <v>-0.0265</v>
      </c>
      <c r="S359" s="140"/>
      <c r="T359" s="141"/>
      <c r="U359" s="85">
        <v>82</v>
      </c>
      <c r="V359" s="54">
        <v>4129.09</v>
      </c>
      <c r="W359" s="86" t="s">
        <v>772</v>
      </c>
      <c r="X359" s="86">
        <f t="shared" si="42"/>
        <v>0</v>
      </c>
      <c r="Y359" s="86">
        <f t="shared" si="43"/>
        <v>0</v>
      </c>
      <c r="Z359" s="86">
        <f t="shared" si="44"/>
        <v>0</v>
      </c>
    </row>
    <row r="360" ht="12.75" spans="1:26">
      <c r="A360" s="48">
        <v>104533</v>
      </c>
      <c r="B360" s="49" t="s">
        <v>770</v>
      </c>
      <c r="C360" s="48" t="s">
        <v>208</v>
      </c>
      <c r="D360" s="146"/>
      <c r="E360" s="50">
        <v>6.12</v>
      </c>
      <c r="F360" s="51" t="s">
        <v>771</v>
      </c>
      <c r="G360" s="51" t="s">
        <v>44</v>
      </c>
      <c r="H360" s="52">
        <v>84</v>
      </c>
      <c r="I360" s="53">
        <v>7140.99</v>
      </c>
      <c r="J360" s="53">
        <f t="shared" si="37"/>
        <v>2445.074976</v>
      </c>
      <c r="K360" s="68" t="s">
        <v>773</v>
      </c>
      <c r="L360" s="69">
        <v>61.258064516129</v>
      </c>
      <c r="M360" s="70">
        <v>3895.42225806452</v>
      </c>
      <c r="N360" s="70">
        <f t="shared" si="38"/>
        <v>1245.36649590323</v>
      </c>
      <c r="O360" s="71" t="s">
        <v>503</v>
      </c>
      <c r="P360" s="73">
        <f t="shared" si="39"/>
        <v>0.371248025276462</v>
      </c>
      <c r="Q360" s="73">
        <f t="shared" si="40"/>
        <v>0.833174820833948</v>
      </c>
      <c r="R360" s="73">
        <f t="shared" si="41"/>
        <v>0.0227000000000001</v>
      </c>
      <c r="S360" s="140"/>
      <c r="T360" s="141"/>
      <c r="U360" s="85">
        <v>56</v>
      </c>
      <c r="V360" s="54">
        <v>4275.64</v>
      </c>
      <c r="W360" s="86" t="s">
        <v>774</v>
      </c>
      <c r="X360" s="86">
        <f t="shared" si="42"/>
        <v>0.5</v>
      </c>
      <c r="Y360" s="86">
        <f t="shared" si="43"/>
        <v>0.670156982346502</v>
      </c>
      <c r="Z360" s="86">
        <f t="shared" si="44"/>
        <v>-0.0479</v>
      </c>
    </row>
    <row r="361" ht="12.75" spans="1:26">
      <c r="A361" s="48">
        <v>104533</v>
      </c>
      <c r="B361" s="49" t="s">
        <v>770</v>
      </c>
      <c r="C361" s="48" t="s">
        <v>208</v>
      </c>
      <c r="D361" s="146"/>
      <c r="E361" s="50">
        <v>6.19</v>
      </c>
      <c r="F361" s="51" t="s">
        <v>771</v>
      </c>
      <c r="G361" s="51" t="s">
        <v>44</v>
      </c>
      <c r="H361" s="52">
        <v>59</v>
      </c>
      <c r="I361" s="53">
        <v>3448.56</v>
      </c>
      <c r="J361" s="53">
        <f t="shared" si="37"/>
        <v>1145.611632</v>
      </c>
      <c r="K361" s="68" t="s">
        <v>775</v>
      </c>
      <c r="L361" s="69">
        <v>61.258064516129</v>
      </c>
      <c r="M361" s="70">
        <v>3895.42225806452</v>
      </c>
      <c r="N361" s="70">
        <f t="shared" si="38"/>
        <v>1245.36649590323</v>
      </c>
      <c r="O361" s="71" t="s">
        <v>503</v>
      </c>
      <c r="P361" s="73">
        <f t="shared" si="39"/>
        <v>-0.0368615060558183</v>
      </c>
      <c r="Q361" s="73">
        <f t="shared" si="40"/>
        <v>-0.114714716007848</v>
      </c>
      <c r="R361" s="73">
        <f t="shared" si="41"/>
        <v>0.0125</v>
      </c>
      <c r="S361" s="140"/>
      <c r="T361" s="141"/>
      <c r="U361" s="85">
        <v>57</v>
      </c>
      <c r="V361" s="54">
        <v>5546.25</v>
      </c>
      <c r="W361" s="86" t="s">
        <v>169</v>
      </c>
      <c r="X361" s="86">
        <f t="shared" si="42"/>
        <v>0.0350877192982456</v>
      </c>
      <c r="Y361" s="86">
        <f t="shared" si="43"/>
        <v>-0.378217714672076</v>
      </c>
      <c r="Z361" s="86">
        <f t="shared" si="44"/>
        <v>0.00839999999999996</v>
      </c>
    </row>
    <row r="362" ht="12.75" spans="1:26">
      <c r="A362" s="48">
        <v>104533</v>
      </c>
      <c r="B362" s="49" t="s">
        <v>770</v>
      </c>
      <c r="C362" s="48" t="s">
        <v>208</v>
      </c>
      <c r="D362" s="146"/>
      <c r="E362" s="50">
        <v>6.26</v>
      </c>
      <c r="F362" s="51" t="s">
        <v>771</v>
      </c>
      <c r="G362" s="51" t="s">
        <v>44</v>
      </c>
      <c r="H362" s="52">
        <v>70</v>
      </c>
      <c r="I362" s="53">
        <v>4761.64</v>
      </c>
      <c r="J362" s="53">
        <f t="shared" si="37"/>
        <v>1527.057948</v>
      </c>
      <c r="K362" s="68" t="s">
        <v>776</v>
      </c>
      <c r="L362" s="69">
        <v>61.258064516129</v>
      </c>
      <c r="M362" s="70">
        <v>3895.42225806452</v>
      </c>
      <c r="N362" s="70">
        <f t="shared" si="38"/>
        <v>1245.36649590323</v>
      </c>
      <c r="O362" s="71" t="s">
        <v>503</v>
      </c>
      <c r="P362" s="73">
        <f t="shared" si="39"/>
        <v>0.142706687730385</v>
      </c>
      <c r="Q362" s="73">
        <f t="shared" si="40"/>
        <v>0.222368124570369</v>
      </c>
      <c r="R362" s="73">
        <f t="shared" si="41"/>
        <v>0.001</v>
      </c>
      <c r="S362" s="140"/>
      <c r="T362" s="141"/>
      <c r="U362" s="85">
        <v>53</v>
      </c>
      <c r="V362" s="54">
        <v>2375.1</v>
      </c>
      <c r="W362" s="86" t="s">
        <v>777</v>
      </c>
      <c r="X362" s="86">
        <f t="shared" si="42"/>
        <v>0.320754716981132</v>
      </c>
      <c r="Y362" s="86">
        <f t="shared" si="43"/>
        <v>1.0048166392994</v>
      </c>
      <c r="Z362" s="86">
        <f t="shared" si="44"/>
        <v>-0.0291</v>
      </c>
    </row>
    <row r="363" ht="12.75" spans="1:26">
      <c r="A363" s="48">
        <v>594</v>
      </c>
      <c r="B363" s="49" t="s">
        <v>324</v>
      </c>
      <c r="C363" s="48" t="s">
        <v>208</v>
      </c>
      <c r="D363" s="146">
        <v>-1917.28</v>
      </c>
      <c r="E363" s="50">
        <v>6.3</v>
      </c>
      <c r="F363" s="51" t="s">
        <v>325</v>
      </c>
      <c r="G363" s="51" t="s">
        <v>44</v>
      </c>
      <c r="H363" s="52">
        <v>66</v>
      </c>
      <c r="I363" s="53">
        <v>4520.34</v>
      </c>
      <c r="J363" s="53">
        <f t="shared" si="37"/>
        <v>1373.279292</v>
      </c>
      <c r="K363" s="68" t="s">
        <v>778</v>
      </c>
      <c r="L363" s="69">
        <v>66.5483870967742</v>
      </c>
      <c r="M363" s="70">
        <v>4666.71483870968</v>
      </c>
      <c r="N363" s="70">
        <f t="shared" si="38"/>
        <v>1459.74840154839</v>
      </c>
      <c r="O363" s="71" t="s">
        <v>327</v>
      </c>
      <c r="P363" s="73">
        <f t="shared" si="39"/>
        <v>-0.00824042656325758</v>
      </c>
      <c r="Q363" s="73">
        <f t="shared" si="40"/>
        <v>-0.0313657130912572</v>
      </c>
      <c r="R363" s="73">
        <f t="shared" si="41"/>
        <v>-0.00900000000000001</v>
      </c>
      <c r="S363" s="140"/>
      <c r="T363" s="141"/>
      <c r="U363" s="85">
        <v>52</v>
      </c>
      <c r="V363" s="54">
        <v>3657.71</v>
      </c>
      <c r="W363" s="86" t="s">
        <v>448</v>
      </c>
      <c r="X363" s="86">
        <f t="shared" si="42"/>
        <v>0.269230769230769</v>
      </c>
      <c r="Y363" s="86">
        <f t="shared" si="43"/>
        <v>0.235838817183429</v>
      </c>
      <c r="Z363" s="86">
        <f t="shared" si="44"/>
        <v>0.0144</v>
      </c>
    </row>
    <row r="364" ht="12.75" spans="1:26">
      <c r="A364" s="48">
        <v>107728</v>
      </c>
      <c r="B364" s="49" t="s">
        <v>406</v>
      </c>
      <c r="C364" s="48" t="s">
        <v>208</v>
      </c>
      <c r="D364" s="146"/>
      <c r="E364" s="50">
        <v>6.24</v>
      </c>
      <c r="F364" s="51" t="s">
        <v>407</v>
      </c>
      <c r="G364" s="51" t="s">
        <v>44</v>
      </c>
      <c r="H364" s="52">
        <v>47</v>
      </c>
      <c r="I364" s="53">
        <v>3073.85</v>
      </c>
      <c r="J364" s="53">
        <f t="shared" si="37"/>
        <v>798.58623</v>
      </c>
      <c r="K364" s="68" t="s">
        <v>724</v>
      </c>
      <c r="L364" s="69">
        <v>55.4838709677419</v>
      </c>
      <c r="M364" s="70">
        <v>4509.74290322581</v>
      </c>
      <c r="N364" s="70">
        <f t="shared" si="38"/>
        <v>1189.67017787097</v>
      </c>
      <c r="O364" s="71" t="s">
        <v>409</v>
      </c>
      <c r="P364" s="73">
        <f t="shared" si="39"/>
        <v>-0.152906976744186</v>
      </c>
      <c r="Q364" s="73">
        <f t="shared" si="40"/>
        <v>-0.318397951732175</v>
      </c>
      <c r="R364" s="73">
        <f t="shared" si="41"/>
        <v>-0.00399999999999995</v>
      </c>
      <c r="S364" s="140"/>
      <c r="T364" s="141"/>
      <c r="U364" s="85">
        <v>56</v>
      </c>
      <c r="V364" s="54">
        <v>2994.21</v>
      </c>
      <c r="W364" s="86" t="s">
        <v>779</v>
      </c>
      <c r="X364" s="86">
        <f t="shared" si="42"/>
        <v>-0.160714285714286</v>
      </c>
      <c r="Y364" s="86">
        <f t="shared" si="43"/>
        <v>0.0265980008082265</v>
      </c>
      <c r="Z364" s="86">
        <f t="shared" si="44"/>
        <v>0.0123</v>
      </c>
    </row>
    <row r="365" spans="1:26">
      <c r="A365" s="48">
        <v>117637</v>
      </c>
      <c r="B365" s="49" t="s">
        <v>780</v>
      </c>
      <c r="C365" s="48" t="s">
        <v>208</v>
      </c>
      <c r="D365" s="48" t="s">
        <v>155</v>
      </c>
      <c r="E365" s="50">
        <v>6.2</v>
      </c>
      <c r="F365" s="51" t="s">
        <v>781</v>
      </c>
      <c r="G365" s="51" t="s">
        <v>23</v>
      </c>
      <c r="H365" s="52">
        <v>24</v>
      </c>
      <c r="I365" s="53">
        <v>938.74</v>
      </c>
      <c r="J365" s="53">
        <f t="shared" si="37"/>
        <v>386.385384</v>
      </c>
      <c r="K365" s="68" t="s">
        <v>782</v>
      </c>
      <c r="L365" s="69">
        <v>34.0322580645161</v>
      </c>
      <c r="M365" s="70">
        <v>2080.96322580645</v>
      </c>
      <c r="N365" s="70">
        <f t="shared" si="38"/>
        <v>573.513465032258</v>
      </c>
      <c r="O365" s="71" t="s">
        <v>302</v>
      </c>
      <c r="P365" s="73">
        <f t="shared" si="39"/>
        <v>-0.294786729857819</v>
      </c>
      <c r="Q365" s="73">
        <f t="shared" si="40"/>
        <v>-0.548891595796363</v>
      </c>
      <c r="R365" s="73">
        <f t="shared" si="41"/>
        <v>0.136</v>
      </c>
      <c r="S365" s="140"/>
      <c r="T365" s="141"/>
      <c r="U365" s="85">
        <v>0</v>
      </c>
      <c r="V365" s="54">
        <v>0</v>
      </c>
      <c r="W365" s="86">
        <v>0</v>
      </c>
      <c r="X365" s="86">
        <v>0</v>
      </c>
      <c r="Y365" s="86">
        <v>0</v>
      </c>
      <c r="Z365" s="86">
        <v>0</v>
      </c>
    </row>
    <row r="366" spans="1:26">
      <c r="A366" s="48">
        <v>117637</v>
      </c>
      <c r="B366" s="49" t="s">
        <v>780</v>
      </c>
      <c r="C366" s="48" t="s">
        <v>208</v>
      </c>
      <c r="D366" s="48"/>
      <c r="E366" s="50">
        <v>6.9</v>
      </c>
      <c r="F366" s="51" t="s">
        <v>781</v>
      </c>
      <c r="G366" s="51" t="s">
        <v>23</v>
      </c>
      <c r="H366" s="52">
        <v>46</v>
      </c>
      <c r="I366" s="53">
        <v>3682.8</v>
      </c>
      <c r="J366" s="53">
        <f t="shared" si="37"/>
        <v>706.72932</v>
      </c>
      <c r="K366" s="68" t="s">
        <v>783</v>
      </c>
      <c r="L366" s="69">
        <v>34.0322580645161</v>
      </c>
      <c r="M366" s="70">
        <v>2080.96322580645</v>
      </c>
      <c r="N366" s="70">
        <f t="shared" si="38"/>
        <v>573.513465032258</v>
      </c>
      <c r="O366" s="71" t="s">
        <v>302</v>
      </c>
      <c r="P366" s="73">
        <f t="shared" si="39"/>
        <v>0.351658767772513</v>
      </c>
      <c r="Q366" s="73">
        <f t="shared" si="40"/>
        <v>0.769757367323384</v>
      </c>
      <c r="R366" s="73">
        <f t="shared" si="41"/>
        <v>-0.0837</v>
      </c>
      <c r="S366" s="140"/>
      <c r="T366" s="141"/>
      <c r="U366" s="85">
        <v>0</v>
      </c>
      <c r="V366" s="54">
        <v>0</v>
      </c>
      <c r="W366" s="86">
        <v>0</v>
      </c>
      <c r="X366" s="86">
        <v>0</v>
      </c>
      <c r="Y366" s="86">
        <v>0</v>
      </c>
      <c r="Z366" s="86">
        <v>0</v>
      </c>
    </row>
    <row r="367" spans="1:26">
      <c r="A367" s="48">
        <v>117637</v>
      </c>
      <c r="B367" s="49" t="s">
        <v>780</v>
      </c>
      <c r="C367" s="48" t="s">
        <v>208</v>
      </c>
      <c r="D367" s="48"/>
      <c r="E367" s="50">
        <v>6.16</v>
      </c>
      <c r="F367" s="51" t="s">
        <v>781</v>
      </c>
      <c r="G367" s="51" t="s">
        <v>23</v>
      </c>
      <c r="H367" s="52">
        <v>32</v>
      </c>
      <c r="I367" s="53">
        <v>1609.19</v>
      </c>
      <c r="J367" s="53">
        <f t="shared" si="37"/>
        <v>519.124694</v>
      </c>
      <c r="K367" s="68" t="s">
        <v>159</v>
      </c>
      <c r="L367" s="69">
        <v>34.0322580645161</v>
      </c>
      <c r="M367" s="70">
        <v>2080.96322580645</v>
      </c>
      <c r="N367" s="70">
        <f t="shared" si="38"/>
        <v>573.513465032258</v>
      </c>
      <c r="O367" s="71" t="s">
        <v>302</v>
      </c>
      <c r="P367" s="73">
        <f t="shared" si="39"/>
        <v>-0.0597156398104257</v>
      </c>
      <c r="Q367" s="73">
        <f t="shared" si="40"/>
        <v>-0.226709064319779</v>
      </c>
      <c r="R367" s="73">
        <f t="shared" si="41"/>
        <v>0.047</v>
      </c>
      <c r="S367" s="140"/>
      <c r="T367" s="141"/>
      <c r="U367" s="85">
        <v>0</v>
      </c>
      <c r="V367" s="54">
        <v>0</v>
      </c>
      <c r="W367" s="86">
        <v>0</v>
      </c>
      <c r="X367" s="86">
        <v>0</v>
      </c>
      <c r="Y367" s="86">
        <v>0</v>
      </c>
      <c r="Z367" s="86">
        <v>0</v>
      </c>
    </row>
    <row r="368" spans="1:26">
      <c r="A368" s="48">
        <v>117637</v>
      </c>
      <c r="B368" s="49" t="s">
        <v>780</v>
      </c>
      <c r="C368" s="48" t="s">
        <v>208</v>
      </c>
      <c r="D368" s="48"/>
      <c r="E368" s="50">
        <v>6.23</v>
      </c>
      <c r="F368" s="51" t="s">
        <v>781</v>
      </c>
      <c r="G368" s="51" t="s">
        <v>23</v>
      </c>
      <c r="H368" s="52">
        <v>38</v>
      </c>
      <c r="I368" s="53">
        <v>2754.76</v>
      </c>
      <c r="J368" s="53">
        <f t="shared" si="37"/>
        <v>593.65078</v>
      </c>
      <c r="K368" s="68" t="s">
        <v>668</v>
      </c>
      <c r="L368" s="69">
        <v>34.0322580645161</v>
      </c>
      <c r="M368" s="70">
        <v>2080.96322580645</v>
      </c>
      <c r="N368" s="70">
        <f t="shared" si="38"/>
        <v>573.513465032258</v>
      </c>
      <c r="O368" s="71" t="s">
        <v>302</v>
      </c>
      <c r="P368" s="73">
        <f t="shared" si="39"/>
        <v>0.116587677725119</v>
      </c>
      <c r="Q368" s="73">
        <f t="shared" si="40"/>
        <v>0.323790812753276</v>
      </c>
      <c r="R368" s="73">
        <f t="shared" si="41"/>
        <v>-0.0601</v>
      </c>
      <c r="S368" s="140"/>
      <c r="T368" s="141"/>
      <c r="U368" s="85">
        <v>0</v>
      </c>
      <c r="V368" s="54">
        <v>0</v>
      </c>
      <c r="W368" s="86">
        <v>0</v>
      </c>
      <c r="X368" s="86">
        <v>0</v>
      </c>
      <c r="Y368" s="86">
        <v>0</v>
      </c>
      <c r="Z368" s="86">
        <v>0</v>
      </c>
    </row>
    <row r="369" spans="1:26">
      <c r="A369" s="48">
        <v>117637</v>
      </c>
      <c r="B369" s="49" t="s">
        <v>780</v>
      </c>
      <c r="C369" s="48" t="s">
        <v>208</v>
      </c>
      <c r="D369" s="48"/>
      <c r="E369" s="54">
        <v>6.3</v>
      </c>
      <c r="F369" s="51" t="s">
        <v>781</v>
      </c>
      <c r="G369" s="51" t="s">
        <v>23</v>
      </c>
      <c r="H369" s="52">
        <v>25</v>
      </c>
      <c r="I369" s="53">
        <v>999.23</v>
      </c>
      <c r="J369" s="53">
        <f t="shared" si="37"/>
        <v>373.412251</v>
      </c>
      <c r="K369" s="68" t="s">
        <v>784</v>
      </c>
      <c r="L369" s="69">
        <v>34.0322580645161</v>
      </c>
      <c r="M369" s="70">
        <v>2080.96322580645</v>
      </c>
      <c r="N369" s="70">
        <f t="shared" si="38"/>
        <v>573.513465032258</v>
      </c>
      <c r="O369" s="71" t="s">
        <v>302</v>
      </c>
      <c r="P369" s="73">
        <f t="shared" si="39"/>
        <v>-0.265402843601895</v>
      </c>
      <c r="Q369" s="73">
        <f t="shared" si="40"/>
        <v>-0.51982332623261</v>
      </c>
      <c r="R369" s="73">
        <f t="shared" si="41"/>
        <v>0.0981</v>
      </c>
      <c r="S369" s="140"/>
      <c r="T369" s="141"/>
      <c r="U369" s="85">
        <v>0</v>
      </c>
      <c r="V369" s="54">
        <v>0</v>
      </c>
      <c r="W369" s="86">
        <v>0</v>
      </c>
      <c r="X369" s="86">
        <v>0</v>
      </c>
      <c r="Y369" s="86">
        <v>0</v>
      </c>
      <c r="Z369" s="86">
        <v>0</v>
      </c>
    </row>
    <row r="370" spans="1:26">
      <c r="A370" s="48">
        <v>117637</v>
      </c>
      <c r="B370" s="49" t="s">
        <v>780</v>
      </c>
      <c r="C370" s="48" t="s">
        <v>208</v>
      </c>
      <c r="D370" s="48"/>
      <c r="E370" s="50">
        <v>6.5</v>
      </c>
      <c r="F370" s="51" t="s">
        <v>781</v>
      </c>
      <c r="G370" s="51" t="s">
        <v>23</v>
      </c>
      <c r="H370" s="52">
        <v>30</v>
      </c>
      <c r="I370" s="53">
        <v>1392.93</v>
      </c>
      <c r="J370" s="53">
        <f t="shared" si="37"/>
        <v>467.188722</v>
      </c>
      <c r="K370" s="68" t="s">
        <v>644</v>
      </c>
      <c r="L370" s="69">
        <v>34.0322580645161</v>
      </c>
      <c r="M370" s="70">
        <v>2080.96322580645</v>
      </c>
      <c r="N370" s="70">
        <f t="shared" si="38"/>
        <v>573.513465032258</v>
      </c>
      <c r="O370" s="71" t="s">
        <v>302</v>
      </c>
      <c r="P370" s="73">
        <f t="shared" si="39"/>
        <v>-0.118483412322274</v>
      </c>
      <c r="Q370" s="73">
        <f t="shared" si="40"/>
        <v>-0.33063209252043</v>
      </c>
      <c r="R370" s="73">
        <f t="shared" si="41"/>
        <v>0.0598</v>
      </c>
      <c r="S370" s="140"/>
      <c r="T370" s="141"/>
      <c r="U370" s="85">
        <v>0</v>
      </c>
      <c r="V370" s="54">
        <v>0</v>
      </c>
      <c r="W370" s="86">
        <v>0</v>
      </c>
      <c r="X370" s="86">
        <v>0</v>
      </c>
      <c r="Y370" s="86">
        <v>0</v>
      </c>
      <c r="Z370" s="86">
        <v>0</v>
      </c>
    </row>
    <row r="371" spans="1:26">
      <c r="A371" s="48">
        <v>117637</v>
      </c>
      <c r="B371" s="49" t="s">
        <v>780</v>
      </c>
      <c r="C371" s="48" t="s">
        <v>208</v>
      </c>
      <c r="D371" s="48"/>
      <c r="E371" s="50">
        <v>6.12</v>
      </c>
      <c r="F371" s="51" t="s">
        <v>781</v>
      </c>
      <c r="G371" s="51" t="s">
        <v>23</v>
      </c>
      <c r="H371" s="52">
        <v>49</v>
      </c>
      <c r="I371" s="53">
        <v>2170.64</v>
      </c>
      <c r="J371" s="53">
        <f t="shared" si="37"/>
        <v>636.431648</v>
      </c>
      <c r="K371" s="68" t="s">
        <v>772</v>
      </c>
      <c r="L371" s="69">
        <v>34.0322580645161</v>
      </c>
      <c r="M371" s="70">
        <v>2080.96322580645</v>
      </c>
      <c r="N371" s="70">
        <f t="shared" si="38"/>
        <v>573.513465032258</v>
      </c>
      <c r="O371" s="71" t="s">
        <v>302</v>
      </c>
      <c r="P371" s="73">
        <f t="shared" si="39"/>
        <v>0.439810426540286</v>
      </c>
      <c r="Q371" s="73">
        <f t="shared" si="40"/>
        <v>0.0430938774320709</v>
      </c>
      <c r="R371" s="73">
        <f t="shared" si="41"/>
        <v>0.0176</v>
      </c>
      <c r="S371" s="140"/>
      <c r="T371" s="141"/>
      <c r="U371" s="85">
        <v>0</v>
      </c>
      <c r="V371" s="54">
        <v>0</v>
      </c>
      <c r="W371" s="86">
        <v>0</v>
      </c>
      <c r="X371" s="86">
        <v>0</v>
      </c>
      <c r="Y371" s="86">
        <v>0</v>
      </c>
      <c r="Z371" s="86">
        <v>0</v>
      </c>
    </row>
    <row r="372" spans="1:26">
      <c r="A372" s="48">
        <v>117637</v>
      </c>
      <c r="B372" s="49" t="s">
        <v>780</v>
      </c>
      <c r="C372" s="48" t="s">
        <v>208</v>
      </c>
      <c r="D372" s="48"/>
      <c r="E372" s="50">
        <v>6.19</v>
      </c>
      <c r="F372" s="51" t="s">
        <v>781</v>
      </c>
      <c r="G372" s="51" t="s">
        <v>23</v>
      </c>
      <c r="H372" s="52">
        <v>31</v>
      </c>
      <c r="I372" s="53">
        <v>1997.64</v>
      </c>
      <c r="J372" s="53">
        <f t="shared" si="37"/>
        <v>472.44186</v>
      </c>
      <c r="K372" s="68" t="s">
        <v>785</v>
      </c>
      <c r="L372" s="69">
        <v>34.0322580645161</v>
      </c>
      <c r="M372" s="70">
        <v>2080.96322580645</v>
      </c>
      <c r="N372" s="70">
        <f t="shared" si="38"/>
        <v>573.513465032258</v>
      </c>
      <c r="O372" s="71" t="s">
        <v>302</v>
      </c>
      <c r="P372" s="73">
        <f t="shared" si="39"/>
        <v>-0.0890995260663499</v>
      </c>
      <c r="Q372" s="73">
        <f t="shared" si="40"/>
        <v>-0.0400407007548915</v>
      </c>
      <c r="R372" s="73">
        <f t="shared" si="41"/>
        <v>-0.0391</v>
      </c>
      <c r="S372" s="140"/>
      <c r="T372" s="141"/>
      <c r="U372" s="85">
        <v>0</v>
      </c>
      <c r="V372" s="54">
        <v>0</v>
      </c>
      <c r="W372" s="86">
        <v>0</v>
      </c>
      <c r="X372" s="86">
        <v>0</v>
      </c>
      <c r="Y372" s="86">
        <v>0</v>
      </c>
      <c r="Z372" s="86">
        <v>0</v>
      </c>
    </row>
    <row r="373" spans="1:26">
      <c r="A373" s="48">
        <v>117637</v>
      </c>
      <c r="B373" s="49" t="s">
        <v>780</v>
      </c>
      <c r="C373" s="48" t="s">
        <v>208</v>
      </c>
      <c r="D373" s="48"/>
      <c r="E373" s="50">
        <v>6.26</v>
      </c>
      <c r="F373" s="51" t="s">
        <v>781</v>
      </c>
      <c r="G373" s="51" t="s">
        <v>23</v>
      </c>
      <c r="H373" s="52">
        <v>23</v>
      </c>
      <c r="I373" s="53">
        <v>1100.35</v>
      </c>
      <c r="J373" s="53">
        <f t="shared" si="37"/>
        <v>333.40605</v>
      </c>
      <c r="K373" s="68" t="s">
        <v>786</v>
      </c>
      <c r="L373" s="69">
        <v>34.0322580645161</v>
      </c>
      <c r="M373" s="70">
        <v>2080.96322580645</v>
      </c>
      <c r="N373" s="70">
        <f t="shared" si="38"/>
        <v>573.513465032258</v>
      </c>
      <c r="O373" s="71" t="s">
        <v>302</v>
      </c>
      <c r="P373" s="73">
        <f t="shared" si="39"/>
        <v>-0.324170616113743</v>
      </c>
      <c r="Q373" s="73">
        <f t="shared" si="40"/>
        <v>-0.471230444462288</v>
      </c>
      <c r="R373" s="73">
        <f t="shared" si="41"/>
        <v>0.0274</v>
      </c>
      <c r="S373" s="140"/>
      <c r="T373" s="141"/>
      <c r="U373" s="85">
        <v>0</v>
      </c>
      <c r="V373" s="54">
        <v>0</v>
      </c>
      <c r="W373" s="86">
        <v>0</v>
      </c>
      <c r="X373" s="86">
        <v>0</v>
      </c>
      <c r="Y373" s="86">
        <v>0</v>
      </c>
      <c r="Z373" s="86">
        <v>0</v>
      </c>
    </row>
    <row r="374" spans="1:26">
      <c r="A374" s="48">
        <v>117923</v>
      </c>
      <c r="B374" s="49" t="s">
        <v>787</v>
      </c>
      <c r="C374" s="48" t="s">
        <v>208</v>
      </c>
      <c r="D374" s="48" t="s">
        <v>155</v>
      </c>
      <c r="E374" s="50">
        <v>6.2</v>
      </c>
      <c r="F374" s="51" t="s">
        <v>788</v>
      </c>
      <c r="G374" s="51" t="s">
        <v>23</v>
      </c>
      <c r="H374" s="52">
        <v>34</v>
      </c>
      <c r="I374" s="53">
        <v>1105.76</v>
      </c>
      <c r="J374" s="53">
        <f t="shared" si="37"/>
        <v>376.068976</v>
      </c>
      <c r="K374" s="68" t="s">
        <v>789</v>
      </c>
      <c r="L374" s="69">
        <v>30.9032258064516</v>
      </c>
      <c r="M374" s="70">
        <v>1432.10483870968</v>
      </c>
      <c r="N374" s="70">
        <f t="shared" si="38"/>
        <v>427.62650483871</v>
      </c>
      <c r="O374" s="71" t="s">
        <v>790</v>
      </c>
      <c r="P374" s="73">
        <f t="shared" si="39"/>
        <v>0.100208768267224</v>
      </c>
      <c r="Q374" s="73">
        <f t="shared" si="40"/>
        <v>-0.227877757192494</v>
      </c>
      <c r="R374" s="73">
        <f t="shared" si="41"/>
        <v>0.0415</v>
      </c>
      <c r="S374" s="140"/>
      <c r="T374" s="141"/>
      <c r="U374" s="85">
        <v>0</v>
      </c>
      <c r="V374" s="54">
        <v>0</v>
      </c>
      <c r="W374" s="86">
        <v>0</v>
      </c>
      <c r="X374" s="86">
        <v>0</v>
      </c>
      <c r="Y374" s="86">
        <v>0</v>
      </c>
      <c r="Z374" s="86">
        <v>0</v>
      </c>
    </row>
    <row r="375" spans="1:26">
      <c r="A375" s="48">
        <v>117923</v>
      </c>
      <c r="B375" s="49" t="s">
        <v>787</v>
      </c>
      <c r="C375" s="48" t="s">
        <v>208</v>
      </c>
      <c r="D375" s="48" t="s">
        <v>155</v>
      </c>
      <c r="E375" s="50">
        <v>6.9</v>
      </c>
      <c r="F375" s="51" t="s">
        <v>788</v>
      </c>
      <c r="G375" s="51" t="s">
        <v>23</v>
      </c>
      <c r="H375" s="52">
        <v>30</v>
      </c>
      <c r="I375" s="53">
        <v>927.34</v>
      </c>
      <c r="J375" s="53">
        <f t="shared" si="37"/>
        <v>311.957176</v>
      </c>
      <c r="K375" s="68" t="s">
        <v>160</v>
      </c>
      <c r="L375" s="69">
        <v>30.9032258064516</v>
      </c>
      <c r="M375" s="70">
        <v>1432.10483870968</v>
      </c>
      <c r="N375" s="70">
        <f t="shared" si="38"/>
        <v>427.62650483871</v>
      </c>
      <c r="O375" s="71" t="s">
        <v>790</v>
      </c>
      <c r="P375" s="73">
        <f t="shared" si="39"/>
        <v>-0.0292275574112731</v>
      </c>
      <c r="Q375" s="73">
        <f t="shared" si="40"/>
        <v>-0.352463608156279</v>
      </c>
      <c r="R375" s="73">
        <f t="shared" si="41"/>
        <v>0.0378000000000001</v>
      </c>
      <c r="S375" s="140"/>
      <c r="T375" s="141"/>
      <c r="U375" s="85">
        <v>0</v>
      </c>
      <c r="V375" s="54">
        <v>0</v>
      </c>
      <c r="W375" s="86">
        <v>0</v>
      </c>
      <c r="X375" s="86">
        <v>0</v>
      </c>
      <c r="Y375" s="86">
        <v>0</v>
      </c>
      <c r="Z375" s="86">
        <v>0</v>
      </c>
    </row>
    <row r="376" spans="1:26">
      <c r="A376" s="48">
        <v>117923</v>
      </c>
      <c r="B376" s="49" t="s">
        <v>787</v>
      </c>
      <c r="C376" s="48" t="s">
        <v>208</v>
      </c>
      <c r="D376" s="48" t="s">
        <v>155</v>
      </c>
      <c r="E376" s="50">
        <v>6.19</v>
      </c>
      <c r="F376" s="51" t="s">
        <v>788</v>
      </c>
      <c r="G376" s="51" t="s">
        <v>23</v>
      </c>
      <c r="H376" s="52">
        <v>30</v>
      </c>
      <c r="I376" s="53">
        <v>1210.35</v>
      </c>
      <c r="J376" s="53">
        <f t="shared" si="37"/>
        <v>233.718585</v>
      </c>
      <c r="K376" s="68" t="s">
        <v>791</v>
      </c>
      <c r="L376" s="69">
        <v>30.9032258064516</v>
      </c>
      <c r="M376" s="70">
        <v>1432.10483870968</v>
      </c>
      <c r="N376" s="70">
        <f t="shared" si="38"/>
        <v>427.62650483871</v>
      </c>
      <c r="O376" s="71" t="s">
        <v>790</v>
      </c>
      <c r="P376" s="73">
        <f t="shared" si="39"/>
        <v>-0.0292275574112731</v>
      </c>
      <c r="Q376" s="73">
        <f t="shared" si="40"/>
        <v>-0.154845394496034</v>
      </c>
      <c r="R376" s="73">
        <f t="shared" si="41"/>
        <v>-0.1055</v>
      </c>
      <c r="S376" s="140"/>
      <c r="T376" s="141"/>
      <c r="U376" s="85">
        <v>0</v>
      </c>
      <c r="V376" s="54">
        <v>0</v>
      </c>
      <c r="W376" s="86">
        <v>0</v>
      </c>
      <c r="X376" s="86">
        <v>0</v>
      </c>
      <c r="Y376" s="86">
        <v>0</v>
      </c>
      <c r="Z376" s="86">
        <v>0</v>
      </c>
    </row>
    <row r="377" spans="1:26">
      <c r="A377" s="48">
        <v>117923</v>
      </c>
      <c r="B377" s="49" t="s">
        <v>787</v>
      </c>
      <c r="C377" s="48" t="s">
        <v>208</v>
      </c>
      <c r="D377" s="48" t="s">
        <v>155</v>
      </c>
      <c r="E377" s="50">
        <v>6.23</v>
      </c>
      <c r="F377" s="51" t="s">
        <v>788</v>
      </c>
      <c r="G377" s="51" t="s">
        <v>23</v>
      </c>
      <c r="H377" s="52">
        <v>23</v>
      </c>
      <c r="I377" s="53">
        <v>1319.74</v>
      </c>
      <c r="J377" s="53">
        <f t="shared" si="37"/>
        <v>288.759112</v>
      </c>
      <c r="K377" s="68" t="s">
        <v>792</v>
      </c>
      <c r="L377" s="69">
        <v>30.9032258064516</v>
      </c>
      <c r="M377" s="70">
        <v>1432.10483870968</v>
      </c>
      <c r="N377" s="70">
        <f t="shared" si="38"/>
        <v>427.62650483871</v>
      </c>
      <c r="O377" s="71" t="s">
        <v>790</v>
      </c>
      <c r="P377" s="73">
        <f t="shared" si="39"/>
        <v>-0.255741127348643</v>
      </c>
      <c r="Q377" s="73">
        <f t="shared" si="40"/>
        <v>-0.0784613218756528</v>
      </c>
      <c r="R377" s="73">
        <f t="shared" si="41"/>
        <v>-0.0798</v>
      </c>
      <c r="S377" s="140"/>
      <c r="T377" s="141"/>
      <c r="U377" s="85">
        <v>0</v>
      </c>
      <c r="V377" s="54">
        <v>0</v>
      </c>
      <c r="W377" s="86">
        <v>0</v>
      </c>
      <c r="X377" s="86">
        <v>0</v>
      </c>
      <c r="Y377" s="86">
        <v>0</v>
      </c>
      <c r="Z377" s="86">
        <v>0</v>
      </c>
    </row>
    <row r="378" spans="1:26">
      <c r="A378" s="48">
        <v>117923</v>
      </c>
      <c r="B378" s="49" t="s">
        <v>787</v>
      </c>
      <c r="C378" s="48" t="s">
        <v>208</v>
      </c>
      <c r="D378" s="48" t="s">
        <v>155</v>
      </c>
      <c r="E378" s="54">
        <v>6.3</v>
      </c>
      <c r="F378" s="51" t="s">
        <v>788</v>
      </c>
      <c r="G378" s="51" t="s">
        <v>23</v>
      </c>
      <c r="H378" s="52">
        <v>39</v>
      </c>
      <c r="I378" s="53">
        <v>1947.84</v>
      </c>
      <c r="J378" s="53">
        <f t="shared" si="37"/>
        <v>491.050464</v>
      </c>
      <c r="K378" s="68" t="s">
        <v>667</v>
      </c>
      <c r="L378" s="69">
        <v>30.9032258064516</v>
      </c>
      <c r="M378" s="70">
        <v>1432.10483870968</v>
      </c>
      <c r="N378" s="70">
        <f t="shared" si="38"/>
        <v>427.62650483871</v>
      </c>
      <c r="O378" s="71" t="s">
        <v>790</v>
      </c>
      <c r="P378" s="73">
        <f t="shared" si="39"/>
        <v>0.262004175365345</v>
      </c>
      <c r="Q378" s="73">
        <f t="shared" si="40"/>
        <v>0.360123887127562</v>
      </c>
      <c r="R378" s="73">
        <f t="shared" si="41"/>
        <v>-0.0465</v>
      </c>
      <c r="S378" s="140"/>
      <c r="T378" s="141"/>
      <c r="U378" s="85">
        <v>0</v>
      </c>
      <c r="V378" s="54">
        <v>0</v>
      </c>
      <c r="W378" s="86">
        <v>0</v>
      </c>
      <c r="X378" s="86">
        <v>0</v>
      </c>
      <c r="Y378" s="86">
        <v>0</v>
      </c>
      <c r="Z378" s="86">
        <v>0</v>
      </c>
    </row>
    <row r="379" spans="1:26">
      <c r="A379" s="48">
        <v>117923</v>
      </c>
      <c r="B379" s="49" t="s">
        <v>787</v>
      </c>
      <c r="C379" s="48" t="s">
        <v>208</v>
      </c>
      <c r="D379" s="48" t="s">
        <v>155</v>
      </c>
      <c r="E379" s="50">
        <v>6.5</v>
      </c>
      <c r="F379" s="51" t="s">
        <v>788</v>
      </c>
      <c r="G379" s="51" t="s">
        <v>23</v>
      </c>
      <c r="H379" s="52">
        <v>40</v>
      </c>
      <c r="I379" s="53">
        <v>1299.54</v>
      </c>
      <c r="J379" s="53">
        <f t="shared" si="37"/>
        <v>412.993812</v>
      </c>
      <c r="K379" s="68" t="s">
        <v>250</v>
      </c>
      <c r="L379" s="69">
        <v>30.9032258064516</v>
      </c>
      <c r="M379" s="70">
        <v>1432.10483870968</v>
      </c>
      <c r="N379" s="70">
        <f t="shared" si="38"/>
        <v>427.62650483871</v>
      </c>
      <c r="O379" s="71" t="s">
        <v>790</v>
      </c>
      <c r="P379" s="73">
        <f t="shared" si="39"/>
        <v>0.294363256784969</v>
      </c>
      <c r="Q379" s="73">
        <f t="shared" si="40"/>
        <v>-0.0925664344721581</v>
      </c>
      <c r="R379" s="73">
        <f t="shared" si="41"/>
        <v>0.0192000000000001</v>
      </c>
      <c r="S379" s="140"/>
      <c r="T379" s="141"/>
      <c r="U379" s="85">
        <v>0</v>
      </c>
      <c r="V379" s="54">
        <v>0</v>
      </c>
      <c r="W379" s="86">
        <v>0</v>
      </c>
      <c r="X379" s="86">
        <v>0</v>
      </c>
      <c r="Y379" s="86">
        <v>0</v>
      </c>
      <c r="Z379" s="86">
        <v>0</v>
      </c>
    </row>
    <row r="380" spans="1:26">
      <c r="A380" s="48">
        <v>117923</v>
      </c>
      <c r="B380" s="49" t="s">
        <v>787</v>
      </c>
      <c r="C380" s="48" t="s">
        <v>208</v>
      </c>
      <c r="D380" s="48" t="s">
        <v>155</v>
      </c>
      <c r="E380" s="50">
        <v>6.12</v>
      </c>
      <c r="F380" s="51" t="s">
        <v>788</v>
      </c>
      <c r="G380" s="51" t="s">
        <v>23</v>
      </c>
      <c r="H380" s="52">
        <v>40</v>
      </c>
      <c r="I380" s="53">
        <v>1619.65</v>
      </c>
      <c r="J380" s="53">
        <f t="shared" si="37"/>
        <v>550.35707</v>
      </c>
      <c r="K380" s="68" t="s">
        <v>200</v>
      </c>
      <c r="L380" s="69">
        <v>30.9032258064516</v>
      </c>
      <c r="M380" s="70">
        <v>1432.10483870968</v>
      </c>
      <c r="N380" s="70">
        <f t="shared" si="38"/>
        <v>427.62650483871</v>
      </c>
      <c r="O380" s="71" t="s">
        <v>790</v>
      </c>
      <c r="P380" s="73">
        <f t="shared" si="39"/>
        <v>0.294363256784969</v>
      </c>
      <c r="Q380" s="73">
        <f t="shared" si="40"/>
        <v>0.130957703808401</v>
      </c>
      <c r="R380" s="73">
        <f t="shared" si="41"/>
        <v>0.0412</v>
      </c>
      <c r="S380" s="140"/>
      <c r="T380" s="141"/>
      <c r="U380" s="85">
        <v>0</v>
      </c>
      <c r="V380" s="54">
        <v>0</v>
      </c>
      <c r="W380" s="86">
        <v>0</v>
      </c>
      <c r="X380" s="86">
        <v>0</v>
      </c>
      <c r="Y380" s="86">
        <v>0</v>
      </c>
      <c r="Z380" s="86">
        <v>0</v>
      </c>
    </row>
    <row r="381" ht="12.75" spans="1:26">
      <c r="A381" s="48">
        <v>117923</v>
      </c>
      <c r="B381" s="49" t="s">
        <v>787</v>
      </c>
      <c r="C381" s="48" t="s">
        <v>208</v>
      </c>
      <c r="D381" s="48" t="s">
        <v>155</v>
      </c>
      <c r="E381" s="50">
        <v>6.16</v>
      </c>
      <c r="F381" s="51" t="s">
        <v>788</v>
      </c>
      <c r="G381" s="51" t="s">
        <v>23</v>
      </c>
      <c r="H381" s="144">
        <v>29</v>
      </c>
      <c r="I381" s="144">
        <v>1273.59</v>
      </c>
      <c r="J381" s="53">
        <f t="shared" si="37"/>
        <v>289.614366</v>
      </c>
      <c r="K381" s="144" t="s">
        <v>793</v>
      </c>
      <c r="L381" s="69">
        <v>30.9032258064516</v>
      </c>
      <c r="M381" s="70">
        <v>1432.10483870968</v>
      </c>
      <c r="N381" s="70">
        <f t="shared" si="38"/>
        <v>427.62650483871</v>
      </c>
      <c r="O381" s="71" t="s">
        <v>790</v>
      </c>
      <c r="P381" s="73">
        <f t="shared" si="39"/>
        <v>-0.0615866388308974</v>
      </c>
      <c r="Q381" s="73">
        <f t="shared" si="40"/>
        <v>-0.110686616248362</v>
      </c>
      <c r="R381" s="73">
        <f t="shared" si="41"/>
        <v>-0.0712</v>
      </c>
      <c r="S381" s="140"/>
      <c r="T381" s="141"/>
      <c r="U381" s="85">
        <v>0</v>
      </c>
      <c r="V381" s="54">
        <v>0</v>
      </c>
      <c r="W381" s="86">
        <v>0</v>
      </c>
      <c r="X381" s="86">
        <v>0</v>
      </c>
      <c r="Y381" s="86">
        <v>0</v>
      </c>
      <c r="Z381" s="86">
        <v>0</v>
      </c>
    </row>
    <row r="382" spans="1:26">
      <c r="A382" s="48">
        <v>117923</v>
      </c>
      <c r="B382" s="49" t="s">
        <v>787</v>
      </c>
      <c r="C382" s="48" t="s">
        <v>208</v>
      </c>
      <c r="D382" s="48" t="s">
        <v>155</v>
      </c>
      <c r="E382" s="50">
        <v>6.26</v>
      </c>
      <c r="F382" s="51" t="s">
        <v>788</v>
      </c>
      <c r="G382" s="51" t="s">
        <v>23</v>
      </c>
      <c r="H382" s="52">
        <v>30</v>
      </c>
      <c r="I382" s="53">
        <v>1062.63</v>
      </c>
      <c r="J382" s="53">
        <f t="shared" si="37"/>
        <v>338.766444</v>
      </c>
      <c r="K382" s="68" t="s">
        <v>794</v>
      </c>
      <c r="L382" s="69">
        <v>30.9032258064516</v>
      </c>
      <c r="M382" s="70">
        <v>1432.10483870968</v>
      </c>
      <c r="N382" s="70">
        <f t="shared" si="38"/>
        <v>427.62650483871</v>
      </c>
      <c r="O382" s="71" t="s">
        <v>790</v>
      </c>
      <c r="P382" s="73">
        <f t="shared" si="39"/>
        <v>-0.0292275574112731</v>
      </c>
      <c r="Q382" s="73">
        <f t="shared" si="40"/>
        <v>-0.257994267404735</v>
      </c>
      <c r="R382" s="73">
        <f t="shared" si="41"/>
        <v>0.0202</v>
      </c>
      <c r="S382" s="140"/>
      <c r="T382" s="141"/>
      <c r="U382" s="85">
        <v>0</v>
      </c>
      <c r="V382" s="54">
        <v>0</v>
      </c>
      <c r="W382" s="86">
        <v>0</v>
      </c>
      <c r="X382" s="86">
        <v>0</v>
      </c>
      <c r="Y382" s="86">
        <v>0</v>
      </c>
      <c r="Z382" s="86">
        <v>0</v>
      </c>
    </row>
    <row r="383" spans="1:26">
      <c r="A383" s="150">
        <v>572</v>
      </c>
      <c r="B383" s="152" t="s">
        <v>795</v>
      </c>
      <c r="C383" s="153" t="s">
        <v>115</v>
      </c>
      <c r="E383" s="50">
        <v>6.22</v>
      </c>
      <c r="F383" s="51" t="s">
        <v>325</v>
      </c>
      <c r="G383" s="51" t="s">
        <v>44</v>
      </c>
      <c r="H383" s="52">
        <v>53</v>
      </c>
      <c r="I383" s="53">
        <v>3068.33</v>
      </c>
      <c r="J383" s="53">
        <f t="shared" si="37"/>
        <v>764.01417</v>
      </c>
      <c r="K383" s="68" t="s">
        <v>796</v>
      </c>
      <c r="L383" s="69">
        <v>67</v>
      </c>
      <c r="M383" s="70">
        <v>5546.5</v>
      </c>
      <c r="N383" s="70">
        <f t="shared" si="38"/>
        <v>1498.6643</v>
      </c>
      <c r="O383" s="71">
        <v>0.2702</v>
      </c>
      <c r="P383" s="73">
        <f t="shared" si="39"/>
        <v>-0.208955223880597</v>
      </c>
      <c r="Q383" s="73">
        <f t="shared" si="40"/>
        <v>-0.44679888217795</v>
      </c>
      <c r="R383" s="73">
        <f t="shared" si="41"/>
        <v>-0.0212</v>
      </c>
      <c r="S383" s="140"/>
      <c r="T383" s="141"/>
      <c r="U383" s="85">
        <v>70</v>
      </c>
      <c r="V383" s="54">
        <v>9303.91</v>
      </c>
      <c r="W383" s="86" t="s">
        <v>797</v>
      </c>
      <c r="X383" s="86">
        <f t="shared" si="42"/>
        <v>-0.242857142857143</v>
      </c>
      <c r="Y383" s="86">
        <f t="shared" si="43"/>
        <v>-0.670210696363142</v>
      </c>
      <c r="Z383" s="86">
        <f t="shared" si="44"/>
        <v>0.0233</v>
      </c>
    </row>
    <row r="384" spans="1:26">
      <c r="A384" s="150">
        <v>572</v>
      </c>
      <c r="B384" s="152" t="s">
        <v>795</v>
      </c>
      <c r="C384" s="153" t="s">
        <v>115</v>
      </c>
      <c r="E384" s="50">
        <v>6.29</v>
      </c>
      <c r="F384" s="51" t="s">
        <v>325</v>
      </c>
      <c r="G384" s="51" t="s">
        <v>44</v>
      </c>
      <c r="H384" s="52">
        <v>55</v>
      </c>
      <c r="I384" s="53">
        <v>2916.93</v>
      </c>
      <c r="J384" s="53">
        <f t="shared" si="37"/>
        <v>877.99593</v>
      </c>
      <c r="K384" s="68" t="s">
        <v>798</v>
      </c>
      <c r="L384" s="69">
        <v>67</v>
      </c>
      <c r="M384" s="70">
        <v>5546.5</v>
      </c>
      <c r="N384" s="70">
        <f t="shared" si="38"/>
        <v>1498.6643</v>
      </c>
      <c r="O384" s="71">
        <v>0.2702</v>
      </c>
      <c r="P384" s="73">
        <f t="shared" si="39"/>
        <v>-0.17910447761194</v>
      </c>
      <c r="Q384" s="73">
        <f t="shared" si="40"/>
        <v>-0.474095375462003</v>
      </c>
      <c r="R384" s="73">
        <f t="shared" si="41"/>
        <v>0.0308</v>
      </c>
      <c r="S384" s="140"/>
      <c r="T384" s="141"/>
      <c r="U384" s="85">
        <v>85</v>
      </c>
      <c r="V384" s="54">
        <v>5109.68</v>
      </c>
      <c r="W384" s="86" t="s">
        <v>799</v>
      </c>
      <c r="X384" s="86">
        <f t="shared" si="42"/>
        <v>-0.352941176470588</v>
      </c>
      <c r="Y384" s="86">
        <f t="shared" si="43"/>
        <v>-0.429136462557342</v>
      </c>
      <c r="Z384" s="86">
        <f t="shared" si="44"/>
        <v>-0.0198</v>
      </c>
    </row>
    <row r="385" spans="1:26">
      <c r="A385" s="150">
        <v>572</v>
      </c>
      <c r="B385" s="152" t="s">
        <v>795</v>
      </c>
      <c r="C385" s="153" t="s">
        <v>115</v>
      </c>
      <c r="E385" s="50">
        <v>6.19</v>
      </c>
      <c r="F385" s="51" t="s">
        <v>325</v>
      </c>
      <c r="G385" s="51" t="s">
        <v>44</v>
      </c>
      <c r="H385" s="52">
        <v>63</v>
      </c>
      <c r="I385" s="53">
        <v>4832.09</v>
      </c>
      <c r="J385" s="53">
        <f t="shared" si="37"/>
        <v>1064.992636</v>
      </c>
      <c r="K385" s="68" t="s">
        <v>800</v>
      </c>
      <c r="L385" s="69">
        <v>67</v>
      </c>
      <c r="M385" s="70">
        <v>5546.5</v>
      </c>
      <c r="N385" s="70">
        <f t="shared" si="38"/>
        <v>1498.6643</v>
      </c>
      <c r="O385" s="71">
        <v>0.2702</v>
      </c>
      <c r="P385" s="73">
        <f t="shared" si="39"/>
        <v>-0.0597014925373134</v>
      </c>
      <c r="Q385" s="73">
        <f t="shared" si="40"/>
        <v>-0.128803750112684</v>
      </c>
      <c r="R385" s="73">
        <f t="shared" si="41"/>
        <v>-0.0498</v>
      </c>
      <c r="S385" s="140"/>
      <c r="T385" s="141"/>
      <c r="U385" s="85">
        <v>76</v>
      </c>
      <c r="V385" s="54">
        <v>4567.26</v>
      </c>
      <c r="W385" s="86" t="s">
        <v>801</v>
      </c>
      <c r="X385" s="86">
        <f t="shared" si="42"/>
        <v>-0.171052631578947</v>
      </c>
      <c r="Y385" s="86">
        <f t="shared" si="43"/>
        <v>0.0579844370585427</v>
      </c>
      <c r="Z385" s="86">
        <f t="shared" si="44"/>
        <v>-0.1681</v>
      </c>
    </row>
    <row r="386" spans="1:26">
      <c r="A386" s="150">
        <v>572</v>
      </c>
      <c r="B386" s="152" t="s">
        <v>795</v>
      </c>
      <c r="C386" s="153" t="s">
        <v>115</v>
      </c>
      <c r="E386" s="50">
        <v>6.26</v>
      </c>
      <c r="F386" s="51" t="s">
        <v>325</v>
      </c>
      <c r="G386" s="51" t="s">
        <v>44</v>
      </c>
      <c r="H386" s="52">
        <v>59</v>
      </c>
      <c r="I386" s="53">
        <v>3052.92</v>
      </c>
      <c r="J386" s="53">
        <f t="shared" si="37"/>
        <v>767.80938</v>
      </c>
      <c r="K386" s="68" t="s">
        <v>802</v>
      </c>
      <c r="L386" s="69">
        <v>67</v>
      </c>
      <c r="M386" s="70">
        <v>5546.5</v>
      </c>
      <c r="N386" s="70">
        <f t="shared" si="38"/>
        <v>1498.6643</v>
      </c>
      <c r="O386" s="71">
        <v>0.2702</v>
      </c>
      <c r="P386" s="73">
        <f t="shared" si="39"/>
        <v>-0.119402985074627</v>
      </c>
      <c r="Q386" s="73">
        <f t="shared" si="40"/>
        <v>-0.449577210853692</v>
      </c>
      <c r="R386" s="73">
        <f t="shared" si="41"/>
        <v>-0.0187</v>
      </c>
      <c r="S386" s="140"/>
      <c r="T386" s="141"/>
      <c r="U386" s="85">
        <v>85</v>
      </c>
      <c r="V386" s="54">
        <v>5109.68</v>
      </c>
      <c r="W386" s="86" t="s">
        <v>799</v>
      </c>
      <c r="X386" s="86">
        <f t="shared" si="42"/>
        <v>-0.305882352941176</v>
      </c>
      <c r="Y386" s="86">
        <f t="shared" si="43"/>
        <v>-0.402522271453398</v>
      </c>
      <c r="Z386" s="86">
        <f t="shared" si="44"/>
        <v>-0.0693</v>
      </c>
    </row>
    <row r="387" ht="12.75" spans="1:16382">
      <c r="A387" s="48">
        <v>373</v>
      </c>
      <c r="B387" s="49" t="s">
        <v>114</v>
      </c>
      <c r="C387" s="48" t="s">
        <v>115</v>
      </c>
      <c r="D387" s="146"/>
      <c r="E387" s="50">
        <v>6.17</v>
      </c>
      <c r="F387" s="51" t="s">
        <v>116</v>
      </c>
      <c r="G387" s="51" t="s">
        <v>117</v>
      </c>
      <c r="H387" s="52">
        <v>106</v>
      </c>
      <c r="I387" s="53">
        <v>6792.12</v>
      </c>
      <c r="J387" s="53">
        <f t="shared" si="37"/>
        <v>2303.207892</v>
      </c>
      <c r="K387" s="68" t="s">
        <v>444</v>
      </c>
      <c r="L387" s="69">
        <v>113.766666666667</v>
      </c>
      <c r="M387" s="70">
        <v>9494.86733333333</v>
      </c>
      <c r="N387" s="70">
        <f t="shared" si="38"/>
        <v>2749.71357973333</v>
      </c>
      <c r="O387" s="71" t="s">
        <v>119</v>
      </c>
      <c r="P387" s="73">
        <f t="shared" si="39"/>
        <v>-0.0682683855845325</v>
      </c>
      <c r="Q387" s="73">
        <f t="shared" si="40"/>
        <v>-0.284653512097518</v>
      </c>
      <c r="R387" s="73">
        <f t="shared" si="41"/>
        <v>0.0494999999999999</v>
      </c>
      <c r="S387" s="140"/>
      <c r="T387" s="141"/>
      <c r="U387" s="85">
        <v>98</v>
      </c>
      <c r="V387" s="54">
        <v>6872.48</v>
      </c>
      <c r="W387" s="86" t="s">
        <v>128</v>
      </c>
      <c r="X387" s="86">
        <f t="shared" si="42"/>
        <v>0.0816326530612245</v>
      </c>
      <c r="Y387" s="86">
        <f t="shared" si="43"/>
        <v>-0.0116930132935999</v>
      </c>
      <c r="Z387" s="86">
        <f t="shared" si="44"/>
        <v>0.0278999999999999</v>
      </c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  <c r="II387" s="40"/>
      <c r="IJ387" s="40"/>
      <c r="IK387" s="40"/>
      <c r="IL387" s="40"/>
      <c r="IM387" s="40"/>
      <c r="IN387" s="40"/>
      <c r="IO387" s="40"/>
      <c r="IP387" s="40"/>
      <c r="IQ387" s="40"/>
      <c r="IR387" s="40"/>
      <c r="IS387" s="40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40"/>
      <c r="JM387" s="40"/>
      <c r="JN387" s="40"/>
      <c r="JO387" s="40"/>
      <c r="JP387" s="40"/>
      <c r="JQ387" s="40"/>
      <c r="JR387" s="40"/>
      <c r="JS387" s="40"/>
      <c r="JT387" s="40"/>
      <c r="JU387" s="40"/>
      <c r="JV387" s="40"/>
      <c r="JW387" s="40"/>
      <c r="JX387" s="40"/>
      <c r="JY387" s="40"/>
      <c r="JZ387" s="40"/>
      <c r="KA387" s="40"/>
      <c r="KB387" s="40"/>
      <c r="KC387" s="40"/>
      <c r="KD387" s="40"/>
      <c r="KE387" s="40"/>
      <c r="KF387" s="40"/>
      <c r="KG387" s="40"/>
      <c r="KH387" s="40"/>
      <c r="KI387" s="40"/>
      <c r="KJ387" s="40"/>
      <c r="KK387" s="40"/>
      <c r="KL387" s="40"/>
      <c r="KM387" s="40"/>
      <c r="KN387" s="40"/>
      <c r="KO387" s="40"/>
      <c r="KP387" s="40"/>
      <c r="KQ387" s="40"/>
      <c r="KR387" s="40"/>
      <c r="KS387" s="40"/>
      <c r="KT387" s="40"/>
      <c r="KU387" s="40"/>
      <c r="KV387" s="40"/>
      <c r="KW387" s="40"/>
      <c r="KX387" s="40"/>
      <c r="KY387" s="40"/>
      <c r="KZ387" s="40"/>
      <c r="LA387" s="40"/>
      <c r="LB387" s="40"/>
      <c r="LC387" s="40"/>
      <c r="LD387" s="40"/>
      <c r="LE387" s="40"/>
      <c r="LF387" s="40"/>
      <c r="LG387" s="40"/>
      <c r="LH387" s="40"/>
      <c r="LI387" s="40"/>
      <c r="LJ387" s="40"/>
      <c r="LK387" s="40"/>
      <c r="LL387" s="40"/>
      <c r="LM387" s="40"/>
      <c r="LN387" s="40"/>
      <c r="LO387" s="40"/>
      <c r="LP387" s="40"/>
      <c r="LQ387" s="40"/>
      <c r="LR387" s="40"/>
      <c r="LS387" s="40"/>
      <c r="LT387" s="40"/>
      <c r="LU387" s="40"/>
      <c r="LV387" s="40"/>
      <c r="LW387" s="40"/>
      <c r="LX387" s="40"/>
      <c r="LY387" s="40"/>
      <c r="LZ387" s="40"/>
      <c r="MA387" s="40"/>
      <c r="MB387" s="40"/>
      <c r="MC387" s="40"/>
      <c r="MD387" s="40"/>
      <c r="ME387" s="40"/>
      <c r="MF387" s="40"/>
      <c r="MG387" s="40"/>
      <c r="MH387" s="40"/>
      <c r="MI387" s="40"/>
      <c r="MJ387" s="40"/>
      <c r="MK387" s="40"/>
      <c r="ML387" s="40"/>
      <c r="MM387" s="40"/>
      <c r="MN387" s="40"/>
      <c r="MO387" s="40"/>
      <c r="MP387" s="40"/>
      <c r="MQ387" s="40"/>
      <c r="MR387" s="40"/>
      <c r="MS387" s="40"/>
      <c r="MT387" s="40"/>
      <c r="MU387" s="40"/>
      <c r="MV387" s="40"/>
      <c r="MW387" s="40"/>
      <c r="MX387" s="40"/>
      <c r="MY387" s="40"/>
      <c r="MZ387" s="40"/>
      <c r="NA387" s="40"/>
      <c r="NB387" s="40"/>
      <c r="NC387" s="40"/>
      <c r="ND387" s="40"/>
      <c r="NE387" s="40"/>
      <c r="NF387" s="40"/>
      <c r="NG387" s="40"/>
      <c r="NH387" s="40"/>
      <c r="NI387" s="40"/>
      <c r="NJ387" s="40"/>
      <c r="NK387" s="40"/>
      <c r="NL387" s="40"/>
      <c r="NM387" s="40"/>
      <c r="NN387" s="40"/>
      <c r="NO387" s="40"/>
      <c r="NP387" s="40"/>
      <c r="NQ387" s="40"/>
      <c r="NR387" s="40"/>
      <c r="NS387" s="40"/>
      <c r="NT387" s="40"/>
      <c r="NU387" s="40"/>
      <c r="NV387" s="40"/>
      <c r="NW387" s="40"/>
      <c r="NX387" s="40"/>
      <c r="NY387" s="40"/>
      <c r="NZ387" s="40"/>
      <c r="OA387" s="40"/>
      <c r="OB387" s="40"/>
      <c r="OC387" s="40"/>
      <c r="OD387" s="40"/>
      <c r="OE387" s="40"/>
      <c r="OF387" s="40"/>
      <c r="OG387" s="40"/>
      <c r="OH387" s="40"/>
      <c r="OI387" s="40"/>
      <c r="OJ387" s="40"/>
      <c r="OK387" s="40"/>
      <c r="OL387" s="40"/>
      <c r="OM387" s="40"/>
      <c r="ON387" s="40"/>
      <c r="OO387" s="40"/>
      <c r="OP387" s="40"/>
      <c r="OQ387" s="40"/>
      <c r="OR387" s="40"/>
      <c r="OS387" s="40"/>
      <c r="OT387" s="40"/>
      <c r="OU387" s="40"/>
      <c r="OV387" s="40"/>
      <c r="OW387" s="40"/>
      <c r="OX387" s="40"/>
      <c r="OY387" s="40"/>
      <c r="OZ387" s="40"/>
      <c r="PA387" s="40"/>
      <c r="PB387" s="40"/>
      <c r="PC387" s="40"/>
      <c r="PD387" s="40"/>
      <c r="PE387" s="40"/>
      <c r="PF387" s="40"/>
      <c r="PG387" s="40"/>
      <c r="PH387" s="40"/>
      <c r="PI387" s="40"/>
      <c r="PJ387" s="40"/>
      <c r="PK387" s="40"/>
      <c r="PL387" s="40"/>
      <c r="PM387" s="40"/>
      <c r="PN387" s="40"/>
      <c r="PO387" s="40"/>
      <c r="PP387" s="40"/>
      <c r="PQ387" s="40"/>
      <c r="PR387" s="40"/>
      <c r="PS387" s="40"/>
      <c r="PT387" s="40"/>
      <c r="PU387" s="40"/>
      <c r="PV387" s="40"/>
      <c r="PW387" s="40"/>
      <c r="PX387" s="40"/>
      <c r="PY387" s="40"/>
      <c r="PZ387" s="40"/>
      <c r="QA387" s="40"/>
      <c r="QB387" s="40"/>
      <c r="QC387" s="40"/>
      <c r="QD387" s="40"/>
      <c r="QE387" s="40"/>
      <c r="QF387" s="40"/>
      <c r="QG387" s="40"/>
      <c r="QH387" s="40"/>
      <c r="QI387" s="40"/>
      <c r="QJ387" s="40"/>
      <c r="QK387" s="40"/>
      <c r="QL387" s="40"/>
      <c r="QM387" s="40"/>
      <c r="QN387" s="40"/>
      <c r="QO387" s="40"/>
      <c r="QP387" s="40"/>
      <c r="QQ387" s="40"/>
      <c r="QR387" s="40"/>
      <c r="QS387" s="40"/>
      <c r="QT387" s="40"/>
      <c r="QU387" s="40"/>
      <c r="QV387" s="40"/>
      <c r="QW387" s="40"/>
      <c r="QX387" s="40"/>
      <c r="QY387" s="40"/>
      <c r="QZ387" s="40"/>
      <c r="RA387" s="40"/>
      <c r="RB387" s="40"/>
      <c r="RC387" s="40"/>
      <c r="RD387" s="40"/>
      <c r="RE387" s="40"/>
      <c r="RF387" s="40"/>
      <c r="RG387" s="40"/>
      <c r="RH387" s="40"/>
      <c r="RI387" s="40"/>
      <c r="RJ387" s="40"/>
      <c r="RK387" s="40"/>
      <c r="RL387" s="40"/>
      <c r="RM387" s="40"/>
      <c r="RN387" s="40"/>
      <c r="RO387" s="40"/>
      <c r="RP387" s="40"/>
      <c r="RQ387" s="40"/>
      <c r="RR387" s="40"/>
      <c r="RS387" s="40"/>
      <c r="RT387" s="40"/>
      <c r="RU387" s="40"/>
      <c r="RV387" s="40"/>
      <c r="RW387" s="40"/>
      <c r="RX387" s="40"/>
      <c r="RY387" s="40"/>
      <c r="RZ387" s="40"/>
      <c r="SA387" s="40"/>
      <c r="SB387" s="40"/>
      <c r="SC387" s="40"/>
      <c r="SD387" s="40"/>
      <c r="SE387" s="40"/>
      <c r="SF387" s="40"/>
      <c r="SG387" s="40"/>
      <c r="SH387" s="40"/>
      <c r="SI387" s="40"/>
      <c r="SJ387" s="40"/>
      <c r="SK387" s="40"/>
      <c r="SL387" s="40"/>
      <c r="SM387" s="40"/>
      <c r="SN387" s="40"/>
      <c r="SO387" s="40"/>
      <c r="SP387" s="40"/>
      <c r="SQ387" s="40"/>
      <c r="SR387" s="40"/>
      <c r="SS387" s="40"/>
      <c r="ST387" s="40"/>
      <c r="SU387" s="40"/>
      <c r="SV387" s="40"/>
      <c r="SW387" s="40"/>
      <c r="SX387" s="40"/>
      <c r="SY387" s="40"/>
      <c r="SZ387" s="40"/>
      <c r="TA387" s="40"/>
      <c r="TB387" s="40"/>
      <c r="TC387" s="40"/>
      <c r="TD387" s="40"/>
      <c r="TE387" s="40"/>
      <c r="TF387" s="40"/>
      <c r="TG387" s="40"/>
      <c r="TH387" s="40"/>
      <c r="TI387" s="40"/>
      <c r="TJ387" s="40"/>
      <c r="TK387" s="40"/>
      <c r="TL387" s="40"/>
      <c r="TM387" s="40"/>
      <c r="TN387" s="40"/>
      <c r="TO387" s="40"/>
      <c r="TP387" s="40"/>
      <c r="TQ387" s="40"/>
      <c r="TR387" s="40"/>
      <c r="TS387" s="40"/>
      <c r="TT387" s="40"/>
      <c r="TU387" s="40"/>
      <c r="TV387" s="40"/>
      <c r="TW387" s="40"/>
      <c r="TX387" s="40"/>
      <c r="TY387" s="40"/>
      <c r="TZ387" s="40"/>
      <c r="UA387" s="40"/>
      <c r="UB387" s="40"/>
      <c r="UC387" s="40"/>
      <c r="UD387" s="40"/>
      <c r="UE387" s="40"/>
      <c r="UF387" s="40"/>
      <c r="UG387" s="40"/>
      <c r="UH387" s="40"/>
      <c r="UI387" s="40"/>
      <c r="UJ387" s="40"/>
      <c r="UK387" s="40"/>
      <c r="UL387" s="40"/>
      <c r="UM387" s="40"/>
      <c r="UN387" s="40"/>
      <c r="UO387" s="40"/>
      <c r="UP387" s="40"/>
      <c r="UQ387" s="40"/>
      <c r="UR387" s="40"/>
      <c r="US387" s="40"/>
      <c r="UT387" s="40"/>
      <c r="UU387" s="40"/>
      <c r="UV387" s="40"/>
      <c r="UW387" s="40"/>
      <c r="UX387" s="40"/>
      <c r="UY387" s="40"/>
      <c r="UZ387" s="40"/>
      <c r="VA387" s="40"/>
      <c r="VB387" s="40"/>
      <c r="VC387" s="40"/>
      <c r="VD387" s="40"/>
      <c r="VE387" s="40"/>
      <c r="VF387" s="40"/>
      <c r="VG387" s="40"/>
      <c r="VH387" s="40"/>
      <c r="VI387" s="40"/>
      <c r="VJ387" s="40"/>
      <c r="VK387" s="40"/>
      <c r="VL387" s="40"/>
      <c r="VM387" s="40"/>
      <c r="VN387" s="40"/>
      <c r="VO387" s="40"/>
      <c r="VP387" s="40"/>
      <c r="VQ387" s="40"/>
      <c r="VR387" s="40"/>
      <c r="VS387" s="40"/>
      <c r="VT387" s="40"/>
      <c r="VU387" s="40"/>
      <c r="VV387" s="40"/>
      <c r="VW387" s="40"/>
      <c r="VX387" s="40"/>
      <c r="VY387" s="40"/>
      <c r="VZ387" s="40"/>
      <c r="WA387" s="40"/>
      <c r="WB387" s="40"/>
      <c r="WC387" s="40"/>
      <c r="WD387" s="40"/>
      <c r="WE387" s="40"/>
      <c r="WF387" s="40"/>
      <c r="WG387" s="40"/>
      <c r="WH387" s="40"/>
      <c r="WI387" s="40"/>
      <c r="WJ387" s="40"/>
      <c r="WK387" s="40"/>
      <c r="WL387" s="40"/>
      <c r="WM387" s="40"/>
      <c r="WN387" s="40"/>
      <c r="WO387" s="40"/>
      <c r="WP387" s="40"/>
      <c r="WQ387" s="40"/>
      <c r="WR387" s="40"/>
      <c r="WS387" s="40"/>
      <c r="WT387" s="40"/>
      <c r="WU387" s="40"/>
      <c r="WV387" s="40"/>
      <c r="WW387" s="40"/>
      <c r="WX387" s="40"/>
      <c r="WY387" s="40"/>
      <c r="WZ387" s="40"/>
      <c r="XA387" s="40"/>
      <c r="XB387" s="40"/>
      <c r="XC387" s="40"/>
      <c r="XD387" s="40"/>
      <c r="XE387" s="40"/>
      <c r="XF387" s="40"/>
      <c r="XG387" s="40"/>
      <c r="XH387" s="40"/>
      <c r="XI387" s="40"/>
      <c r="XJ387" s="40"/>
      <c r="XK387" s="40"/>
      <c r="XL387" s="40"/>
      <c r="XM387" s="40"/>
      <c r="XN387" s="40"/>
      <c r="XO387" s="40"/>
      <c r="XP387" s="40"/>
      <c r="XQ387" s="40"/>
      <c r="XR387" s="40"/>
      <c r="XS387" s="40"/>
      <c r="XT387" s="40"/>
      <c r="XU387" s="40"/>
      <c r="XV387" s="40"/>
      <c r="XW387" s="40"/>
      <c r="XX387" s="40"/>
      <c r="XY387" s="40"/>
      <c r="XZ387" s="40"/>
      <c r="YA387" s="40"/>
      <c r="YB387" s="40"/>
      <c r="YC387" s="40"/>
      <c r="YD387" s="40"/>
      <c r="YE387" s="40"/>
      <c r="YF387" s="40"/>
      <c r="YG387" s="40"/>
      <c r="YH387" s="40"/>
      <c r="YI387" s="40"/>
      <c r="YJ387" s="40"/>
      <c r="YK387" s="40"/>
      <c r="YL387" s="40"/>
      <c r="YM387" s="40"/>
      <c r="YN387" s="40"/>
      <c r="YO387" s="40"/>
      <c r="YP387" s="40"/>
      <c r="YQ387" s="40"/>
      <c r="YR387" s="40"/>
      <c r="YS387" s="40"/>
      <c r="YT387" s="40"/>
      <c r="YU387" s="40"/>
      <c r="YV387" s="40"/>
      <c r="YW387" s="40"/>
      <c r="YX387" s="40"/>
      <c r="YY387" s="40"/>
      <c r="YZ387" s="40"/>
      <c r="ZA387" s="40"/>
      <c r="ZB387" s="40"/>
      <c r="ZC387" s="40"/>
      <c r="ZD387" s="40"/>
      <c r="ZE387" s="40"/>
      <c r="ZF387" s="40"/>
      <c r="ZG387" s="40"/>
      <c r="ZH387" s="40"/>
      <c r="ZI387" s="40"/>
      <c r="ZJ387" s="40"/>
      <c r="ZK387" s="40"/>
      <c r="ZL387" s="40"/>
      <c r="ZM387" s="40"/>
      <c r="ZN387" s="40"/>
      <c r="ZO387" s="40"/>
      <c r="ZP387" s="40"/>
      <c r="ZQ387" s="40"/>
      <c r="ZR387" s="40"/>
      <c r="ZS387" s="40"/>
      <c r="ZT387" s="40"/>
      <c r="ZU387" s="40"/>
      <c r="ZV387" s="40"/>
      <c r="ZW387" s="40"/>
      <c r="ZX387" s="40"/>
      <c r="ZY387" s="40"/>
      <c r="ZZ387" s="40"/>
      <c r="AAA387" s="40"/>
      <c r="AAB387" s="40"/>
      <c r="AAC387" s="40"/>
      <c r="AAD387" s="40"/>
      <c r="AAE387" s="40"/>
      <c r="AAF387" s="40"/>
      <c r="AAG387" s="40"/>
      <c r="AAH387" s="40"/>
      <c r="AAI387" s="40"/>
      <c r="AAJ387" s="40"/>
      <c r="AAK387" s="40"/>
      <c r="AAL387" s="40"/>
      <c r="AAM387" s="40"/>
      <c r="AAN387" s="40"/>
      <c r="AAO387" s="40"/>
      <c r="AAP387" s="40"/>
      <c r="AAQ387" s="40"/>
      <c r="AAR387" s="40"/>
      <c r="AAS387" s="40"/>
      <c r="AAT387" s="40"/>
      <c r="AAU387" s="40"/>
      <c r="AAV387" s="40"/>
      <c r="AAW387" s="40"/>
      <c r="AAX387" s="40"/>
      <c r="AAY387" s="40"/>
      <c r="AAZ387" s="40"/>
      <c r="ABA387" s="40"/>
      <c r="ABB387" s="40"/>
      <c r="ABC387" s="40"/>
      <c r="ABD387" s="40"/>
      <c r="ABE387" s="40"/>
      <c r="ABF387" s="40"/>
      <c r="ABG387" s="40"/>
      <c r="ABH387" s="40"/>
      <c r="ABI387" s="40"/>
      <c r="ABJ387" s="40"/>
      <c r="ABK387" s="40"/>
      <c r="ABL387" s="40"/>
      <c r="ABM387" s="40"/>
      <c r="ABN387" s="40"/>
      <c r="ABO387" s="40"/>
      <c r="ABP387" s="40"/>
      <c r="ABQ387" s="40"/>
      <c r="ABR387" s="40"/>
      <c r="ABS387" s="40"/>
      <c r="ABT387" s="40"/>
      <c r="ABU387" s="40"/>
      <c r="ABV387" s="40"/>
      <c r="ABW387" s="40"/>
      <c r="ABX387" s="40"/>
      <c r="ABY387" s="40"/>
      <c r="ABZ387" s="40"/>
      <c r="ACA387" s="40"/>
      <c r="ACB387" s="40"/>
      <c r="ACC387" s="40"/>
      <c r="ACD387" s="40"/>
      <c r="ACE387" s="40"/>
      <c r="ACF387" s="40"/>
      <c r="ACG387" s="40"/>
      <c r="ACH387" s="40"/>
      <c r="ACI387" s="40"/>
      <c r="ACJ387" s="40"/>
      <c r="ACK387" s="40"/>
      <c r="ACL387" s="40"/>
      <c r="ACM387" s="40"/>
      <c r="ACN387" s="40"/>
      <c r="ACO387" s="40"/>
      <c r="ACP387" s="40"/>
      <c r="ACQ387" s="40"/>
      <c r="ACR387" s="40"/>
      <c r="ACS387" s="40"/>
      <c r="ACT387" s="40"/>
      <c r="ACU387" s="40"/>
      <c r="ACV387" s="40"/>
      <c r="ACW387" s="40"/>
      <c r="ACX387" s="40"/>
      <c r="ACY387" s="40"/>
      <c r="ACZ387" s="40"/>
      <c r="ADA387" s="40"/>
      <c r="ADB387" s="40"/>
      <c r="ADC387" s="40"/>
      <c r="ADD387" s="40"/>
      <c r="ADE387" s="40"/>
      <c r="ADF387" s="40"/>
      <c r="ADG387" s="40"/>
      <c r="ADH387" s="40"/>
      <c r="ADI387" s="40"/>
      <c r="ADJ387" s="40"/>
      <c r="ADK387" s="40"/>
      <c r="ADL387" s="40"/>
      <c r="ADM387" s="40"/>
      <c r="ADN387" s="40"/>
      <c r="ADO387" s="40"/>
      <c r="ADP387" s="40"/>
      <c r="ADQ387" s="40"/>
      <c r="ADR387" s="40"/>
      <c r="ADS387" s="40"/>
      <c r="ADT387" s="40"/>
      <c r="ADU387" s="40"/>
      <c r="ADV387" s="40"/>
      <c r="ADW387" s="40"/>
      <c r="ADX387" s="40"/>
      <c r="ADY387" s="40"/>
      <c r="ADZ387" s="40"/>
      <c r="AEA387" s="40"/>
      <c r="AEB387" s="40"/>
      <c r="AEC387" s="40"/>
      <c r="AED387" s="40"/>
      <c r="AEE387" s="40"/>
      <c r="AEF387" s="40"/>
      <c r="AEG387" s="40"/>
      <c r="AEH387" s="40"/>
      <c r="AEI387" s="40"/>
      <c r="AEJ387" s="40"/>
      <c r="AEK387" s="40"/>
      <c r="AEL387" s="40"/>
      <c r="AEM387" s="40"/>
      <c r="AEN387" s="40"/>
      <c r="AEO387" s="40"/>
      <c r="AEP387" s="40"/>
      <c r="AEQ387" s="40"/>
      <c r="AER387" s="40"/>
      <c r="AES387" s="40"/>
      <c r="AET387" s="40"/>
      <c r="AEU387" s="40"/>
      <c r="AEV387" s="40"/>
      <c r="AEW387" s="40"/>
      <c r="AEX387" s="40"/>
      <c r="AEY387" s="40"/>
      <c r="AEZ387" s="40"/>
      <c r="AFA387" s="40"/>
      <c r="AFB387" s="40"/>
      <c r="AFC387" s="40"/>
      <c r="AFD387" s="40"/>
      <c r="AFE387" s="40"/>
      <c r="AFF387" s="40"/>
      <c r="AFG387" s="40"/>
      <c r="AFH387" s="40"/>
      <c r="AFI387" s="40"/>
      <c r="AFJ387" s="40"/>
      <c r="AFK387" s="40"/>
      <c r="AFL387" s="40"/>
      <c r="AFM387" s="40"/>
      <c r="AFN387" s="40"/>
      <c r="AFO387" s="40"/>
      <c r="AFP387" s="40"/>
      <c r="AFQ387" s="40"/>
      <c r="AFR387" s="40"/>
      <c r="AFS387" s="40"/>
      <c r="AFT387" s="40"/>
      <c r="AFU387" s="40"/>
      <c r="AFV387" s="40"/>
      <c r="AFW387" s="40"/>
      <c r="AFX387" s="40"/>
      <c r="AFY387" s="40"/>
      <c r="AFZ387" s="40"/>
      <c r="AGA387" s="40"/>
      <c r="AGB387" s="40"/>
      <c r="AGC387" s="40"/>
      <c r="AGD387" s="40"/>
      <c r="AGE387" s="40"/>
      <c r="AGF387" s="40"/>
      <c r="AGG387" s="40"/>
      <c r="AGH387" s="40"/>
      <c r="AGI387" s="40"/>
      <c r="AGJ387" s="40"/>
      <c r="AGK387" s="40"/>
      <c r="AGL387" s="40"/>
      <c r="AGM387" s="40"/>
      <c r="AGN387" s="40"/>
      <c r="AGO387" s="40"/>
      <c r="AGP387" s="40"/>
      <c r="AGQ387" s="40"/>
      <c r="AGR387" s="40"/>
      <c r="AGS387" s="40"/>
      <c r="AGT387" s="40"/>
      <c r="AGU387" s="40"/>
      <c r="AGV387" s="40"/>
      <c r="AGW387" s="40"/>
      <c r="AGX387" s="40"/>
      <c r="AGY387" s="40"/>
      <c r="AGZ387" s="40"/>
      <c r="AHA387" s="40"/>
      <c r="AHB387" s="40"/>
      <c r="AHC387" s="40"/>
      <c r="AHD387" s="40"/>
      <c r="AHE387" s="40"/>
      <c r="AHF387" s="40"/>
      <c r="AHG387" s="40"/>
      <c r="AHH387" s="40"/>
      <c r="AHI387" s="40"/>
      <c r="AHJ387" s="40"/>
      <c r="AHK387" s="40"/>
      <c r="AHL387" s="40"/>
      <c r="AHM387" s="40"/>
      <c r="AHN387" s="40"/>
      <c r="AHO387" s="40"/>
      <c r="AHP387" s="40"/>
      <c r="AHQ387" s="40"/>
      <c r="AHR387" s="40"/>
      <c r="AHS387" s="40"/>
      <c r="AHT387" s="40"/>
      <c r="AHU387" s="40"/>
      <c r="AHV387" s="40"/>
      <c r="AHW387" s="40"/>
      <c r="AHX387" s="40"/>
      <c r="AHY387" s="40"/>
      <c r="AHZ387" s="40"/>
      <c r="AIA387" s="40"/>
      <c r="AIB387" s="40"/>
      <c r="AIC387" s="40"/>
      <c r="AID387" s="40"/>
      <c r="AIE387" s="40"/>
      <c r="AIF387" s="40"/>
      <c r="AIG387" s="40"/>
      <c r="AIH387" s="40"/>
      <c r="AII387" s="40"/>
      <c r="AIJ387" s="40"/>
      <c r="AIK387" s="40"/>
      <c r="AIL387" s="40"/>
      <c r="AIM387" s="40"/>
      <c r="AIN387" s="40"/>
      <c r="AIO387" s="40"/>
      <c r="AIP387" s="40"/>
      <c r="AIQ387" s="40"/>
      <c r="AIR387" s="40"/>
      <c r="AIS387" s="40"/>
      <c r="AIT387" s="40"/>
      <c r="AIU387" s="40"/>
      <c r="AIV387" s="40"/>
      <c r="AIW387" s="40"/>
      <c r="AIX387" s="40"/>
      <c r="AIY387" s="40"/>
      <c r="AIZ387" s="40"/>
      <c r="AJA387" s="40"/>
      <c r="AJB387" s="40"/>
      <c r="AJC387" s="40"/>
      <c r="AJD387" s="40"/>
      <c r="AJE387" s="40"/>
      <c r="AJF387" s="40"/>
      <c r="AJG387" s="40"/>
      <c r="AJH387" s="40"/>
      <c r="AJI387" s="40"/>
      <c r="AJJ387" s="40"/>
      <c r="AJK387" s="40"/>
      <c r="AJL387" s="40"/>
      <c r="AJM387" s="40"/>
      <c r="AJN387" s="40"/>
      <c r="AJO387" s="40"/>
      <c r="AJP387" s="40"/>
      <c r="AJQ387" s="40"/>
      <c r="AJR387" s="40"/>
      <c r="AJS387" s="40"/>
      <c r="AJT387" s="40"/>
      <c r="AJU387" s="40"/>
      <c r="AJV387" s="40"/>
      <c r="AJW387" s="40"/>
      <c r="AJX387" s="40"/>
      <c r="AJY387" s="40"/>
      <c r="AJZ387" s="40"/>
      <c r="AKA387" s="40"/>
      <c r="AKB387" s="40"/>
      <c r="AKC387" s="40"/>
      <c r="AKD387" s="40"/>
      <c r="AKE387" s="40"/>
      <c r="AKF387" s="40"/>
      <c r="AKG387" s="40"/>
      <c r="AKH387" s="40"/>
      <c r="AKI387" s="40"/>
      <c r="AKJ387" s="40"/>
      <c r="AKK387" s="40"/>
      <c r="AKL387" s="40"/>
      <c r="AKM387" s="40"/>
      <c r="AKN387" s="40"/>
      <c r="AKO387" s="40"/>
      <c r="AKP387" s="40"/>
      <c r="AKQ387" s="40"/>
      <c r="AKR387" s="40"/>
      <c r="AKS387" s="40"/>
      <c r="AKT387" s="40"/>
      <c r="AKU387" s="40"/>
      <c r="AKV387" s="40"/>
      <c r="AKW387" s="40"/>
      <c r="AKX387" s="40"/>
      <c r="AKY387" s="40"/>
      <c r="AKZ387" s="40"/>
      <c r="ALA387" s="40"/>
      <c r="ALB387" s="40"/>
      <c r="ALC387" s="40"/>
      <c r="ALD387" s="40"/>
      <c r="ALE387" s="40"/>
      <c r="ALF387" s="40"/>
      <c r="ALG387" s="40"/>
      <c r="ALH387" s="40"/>
      <c r="ALI387" s="40"/>
      <c r="ALJ387" s="40"/>
      <c r="ALK387" s="40"/>
      <c r="ALL387" s="40"/>
      <c r="ALM387" s="40"/>
      <c r="ALN387" s="40"/>
      <c r="ALO387" s="40"/>
      <c r="ALP387" s="40"/>
      <c r="ALQ387" s="40"/>
      <c r="ALR387" s="40"/>
      <c r="ALS387" s="40"/>
      <c r="ALT387" s="40"/>
      <c r="ALU387" s="40"/>
      <c r="ALV387" s="40"/>
      <c r="ALW387" s="40"/>
      <c r="ALX387" s="40"/>
      <c r="ALY387" s="40"/>
      <c r="ALZ387" s="40"/>
      <c r="AMA387" s="40"/>
      <c r="AMB387" s="40"/>
      <c r="AMC387" s="40"/>
      <c r="AMD387" s="40"/>
      <c r="AME387" s="40"/>
      <c r="AMF387" s="40"/>
      <c r="AMG387" s="40"/>
      <c r="AMH387" s="40"/>
      <c r="AMI387" s="40"/>
      <c r="AMJ387" s="40"/>
      <c r="AMK387" s="40"/>
      <c r="AML387" s="40"/>
      <c r="AMM387" s="40"/>
      <c r="AMN387" s="40"/>
      <c r="AMO387" s="40"/>
      <c r="AMP387" s="40"/>
      <c r="AMQ387" s="40"/>
      <c r="AMR387" s="40"/>
      <c r="AMS387" s="40"/>
      <c r="AMT387" s="40"/>
      <c r="AMU387" s="40"/>
      <c r="AMV387" s="40"/>
      <c r="AMW387" s="40"/>
      <c r="AMX387" s="40"/>
      <c r="AMY387" s="40"/>
      <c r="AMZ387" s="40"/>
      <c r="ANA387" s="40"/>
      <c r="ANB387" s="40"/>
      <c r="ANC387" s="40"/>
      <c r="AND387" s="40"/>
      <c r="ANE387" s="40"/>
      <c r="ANF387" s="40"/>
      <c r="ANG387" s="40"/>
      <c r="ANH387" s="40"/>
      <c r="ANI387" s="40"/>
      <c r="ANJ387" s="40"/>
      <c r="ANK387" s="40"/>
      <c r="ANL387" s="40"/>
      <c r="ANM387" s="40"/>
      <c r="ANN387" s="40"/>
      <c r="ANO387" s="40"/>
      <c r="ANP387" s="40"/>
      <c r="ANQ387" s="40"/>
      <c r="ANR387" s="40"/>
      <c r="ANS387" s="40"/>
      <c r="ANT387" s="40"/>
      <c r="ANU387" s="40"/>
      <c r="ANV387" s="40"/>
      <c r="ANW387" s="40"/>
      <c r="ANX387" s="40"/>
      <c r="ANY387" s="40"/>
      <c r="ANZ387" s="40"/>
      <c r="AOA387" s="40"/>
      <c r="AOB387" s="40"/>
      <c r="AOC387" s="40"/>
      <c r="AOD387" s="40"/>
      <c r="AOE387" s="40"/>
      <c r="AOF387" s="40"/>
      <c r="AOG387" s="40"/>
      <c r="AOH387" s="40"/>
      <c r="AOI387" s="40"/>
      <c r="AOJ387" s="40"/>
      <c r="AOK387" s="40"/>
      <c r="AOL387" s="40"/>
      <c r="AOM387" s="40"/>
      <c r="AON387" s="40"/>
      <c r="AOO387" s="40"/>
      <c r="AOP387" s="40"/>
      <c r="AOQ387" s="40"/>
      <c r="AOR387" s="40"/>
      <c r="AOS387" s="40"/>
      <c r="AOT387" s="40"/>
      <c r="AOU387" s="40"/>
      <c r="AOV387" s="40"/>
      <c r="AOW387" s="40"/>
      <c r="AOX387" s="40"/>
      <c r="AOY387" s="40"/>
      <c r="AOZ387" s="40"/>
      <c r="APA387" s="40"/>
      <c r="APB387" s="40"/>
      <c r="APC387" s="40"/>
      <c r="APD387" s="40"/>
      <c r="APE387" s="40"/>
      <c r="APF387" s="40"/>
      <c r="APG387" s="40"/>
      <c r="APH387" s="40"/>
      <c r="API387" s="40"/>
      <c r="APJ387" s="40"/>
      <c r="APK387" s="40"/>
      <c r="APL387" s="40"/>
      <c r="APM387" s="40"/>
      <c r="APN387" s="40"/>
      <c r="APO387" s="40"/>
      <c r="APP387" s="40"/>
      <c r="APQ387" s="40"/>
      <c r="APR387" s="40"/>
      <c r="APS387" s="40"/>
      <c r="APT387" s="40"/>
      <c r="APU387" s="40"/>
      <c r="APV387" s="40"/>
      <c r="APW387" s="40"/>
      <c r="APX387" s="40"/>
      <c r="APY387" s="40"/>
      <c r="APZ387" s="40"/>
      <c r="AQA387" s="40"/>
      <c r="AQB387" s="40"/>
      <c r="AQC387" s="40"/>
      <c r="AQD387" s="40"/>
      <c r="AQE387" s="40"/>
      <c r="AQF387" s="40"/>
      <c r="AQG387" s="40"/>
      <c r="AQH387" s="40"/>
      <c r="AQI387" s="40"/>
      <c r="AQJ387" s="40"/>
      <c r="AQK387" s="40"/>
      <c r="AQL387" s="40"/>
      <c r="AQM387" s="40"/>
      <c r="AQN387" s="40"/>
      <c r="AQO387" s="40"/>
      <c r="AQP387" s="40"/>
      <c r="AQQ387" s="40"/>
      <c r="AQR387" s="40"/>
      <c r="AQS387" s="40"/>
      <c r="AQT387" s="40"/>
      <c r="AQU387" s="40"/>
      <c r="AQV387" s="40"/>
      <c r="AQW387" s="40"/>
      <c r="AQX387" s="40"/>
      <c r="AQY387" s="40"/>
      <c r="AQZ387" s="40"/>
      <c r="ARA387" s="40"/>
      <c r="ARB387" s="40"/>
      <c r="ARC387" s="40"/>
      <c r="ARD387" s="40"/>
      <c r="ARE387" s="40"/>
      <c r="ARF387" s="40"/>
      <c r="ARG387" s="40"/>
      <c r="ARH387" s="40"/>
      <c r="ARI387" s="40"/>
      <c r="ARJ387" s="40"/>
      <c r="ARK387" s="40"/>
      <c r="ARL387" s="40"/>
      <c r="ARM387" s="40"/>
      <c r="ARN387" s="40"/>
      <c r="ARO387" s="40"/>
      <c r="ARP387" s="40"/>
      <c r="ARQ387" s="40"/>
      <c r="ARR387" s="40"/>
      <c r="ARS387" s="40"/>
      <c r="ART387" s="40"/>
      <c r="ARU387" s="40"/>
      <c r="ARV387" s="40"/>
      <c r="ARW387" s="40"/>
      <c r="ARX387" s="40"/>
      <c r="ARY387" s="40"/>
      <c r="ARZ387" s="40"/>
      <c r="ASA387" s="40"/>
      <c r="ASB387" s="40"/>
      <c r="ASC387" s="40"/>
      <c r="ASD387" s="40"/>
      <c r="ASE387" s="40"/>
      <c r="ASF387" s="40"/>
      <c r="ASG387" s="40"/>
      <c r="ASH387" s="40"/>
      <c r="ASI387" s="40"/>
      <c r="ASJ387" s="40"/>
      <c r="ASK387" s="40"/>
      <c r="ASL387" s="40"/>
      <c r="ASM387" s="40"/>
      <c r="ASN387" s="40"/>
      <c r="ASO387" s="40"/>
      <c r="ASP387" s="40"/>
      <c r="ASQ387" s="40"/>
      <c r="ASR387" s="40"/>
      <c r="ASS387" s="40"/>
      <c r="AST387" s="40"/>
      <c r="ASU387" s="40"/>
      <c r="ASV387" s="40"/>
      <c r="ASW387" s="40"/>
      <c r="ASX387" s="40"/>
      <c r="ASY387" s="40"/>
      <c r="ASZ387" s="40"/>
      <c r="ATA387" s="40"/>
      <c r="ATB387" s="40"/>
      <c r="ATC387" s="40"/>
      <c r="ATD387" s="40"/>
      <c r="ATE387" s="40"/>
      <c r="ATF387" s="40"/>
      <c r="ATG387" s="40"/>
      <c r="ATH387" s="40"/>
      <c r="ATI387" s="40"/>
      <c r="ATJ387" s="40"/>
      <c r="ATK387" s="40"/>
      <c r="ATL387" s="40"/>
      <c r="ATM387" s="40"/>
      <c r="ATN387" s="40"/>
      <c r="ATO387" s="40"/>
      <c r="ATP387" s="40"/>
      <c r="ATQ387" s="40"/>
      <c r="ATR387" s="40"/>
      <c r="ATS387" s="40"/>
      <c r="ATT387" s="40"/>
      <c r="ATU387" s="40"/>
      <c r="ATV387" s="40"/>
      <c r="ATW387" s="40"/>
      <c r="ATX387" s="40"/>
      <c r="ATY387" s="40"/>
      <c r="ATZ387" s="40"/>
      <c r="AUA387" s="40"/>
      <c r="AUB387" s="40"/>
      <c r="AUC387" s="40"/>
      <c r="AUD387" s="40"/>
      <c r="AUE387" s="40"/>
      <c r="AUF387" s="40"/>
      <c r="AUG387" s="40"/>
      <c r="AUH387" s="40"/>
      <c r="AUI387" s="40"/>
      <c r="AUJ387" s="40"/>
      <c r="AUK387" s="40"/>
      <c r="AUL387" s="40"/>
      <c r="AUM387" s="40"/>
      <c r="AUN387" s="40"/>
      <c r="AUO387" s="40"/>
      <c r="AUP387" s="40"/>
      <c r="AUQ387" s="40"/>
      <c r="AUR387" s="40"/>
      <c r="AUS387" s="40"/>
      <c r="AUT387" s="40"/>
      <c r="AUU387" s="40"/>
      <c r="AUV387" s="40"/>
      <c r="AUW387" s="40"/>
      <c r="AUX387" s="40"/>
      <c r="AUY387" s="40"/>
      <c r="AUZ387" s="40"/>
      <c r="AVA387" s="40"/>
      <c r="AVB387" s="40"/>
      <c r="AVC387" s="40"/>
      <c r="AVD387" s="40"/>
      <c r="AVE387" s="40"/>
      <c r="AVF387" s="40"/>
      <c r="AVG387" s="40"/>
      <c r="AVH387" s="40"/>
      <c r="AVI387" s="40"/>
      <c r="AVJ387" s="40"/>
      <c r="AVK387" s="40"/>
      <c r="AVL387" s="40"/>
      <c r="AVM387" s="40"/>
      <c r="AVN387" s="40"/>
      <c r="AVO387" s="40"/>
      <c r="AVP387" s="40"/>
      <c r="AVQ387" s="40"/>
      <c r="AVR387" s="40"/>
      <c r="AVS387" s="40"/>
      <c r="AVT387" s="40"/>
      <c r="AVU387" s="40"/>
      <c r="AVV387" s="40"/>
      <c r="AVW387" s="40"/>
      <c r="AVX387" s="40"/>
      <c r="AVY387" s="40"/>
      <c r="AVZ387" s="40"/>
      <c r="AWA387" s="40"/>
      <c r="AWB387" s="40"/>
      <c r="AWC387" s="40"/>
      <c r="AWD387" s="40"/>
      <c r="AWE387" s="40"/>
      <c r="AWF387" s="40"/>
      <c r="AWG387" s="40"/>
      <c r="AWH387" s="40"/>
      <c r="AWI387" s="40"/>
      <c r="AWJ387" s="40"/>
      <c r="AWK387" s="40"/>
      <c r="AWL387" s="40"/>
      <c r="AWM387" s="40"/>
      <c r="AWN387" s="40"/>
      <c r="AWO387" s="40"/>
      <c r="AWP387" s="40"/>
      <c r="AWQ387" s="40"/>
      <c r="AWR387" s="40"/>
      <c r="AWS387" s="40"/>
      <c r="AWT387" s="40"/>
      <c r="AWU387" s="40"/>
      <c r="AWV387" s="40"/>
      <c r="AWW387" s="40"/>
      <c r="AWX387" s="40"/>
      <c r="AWY387" s="40"/>
      <c r="AWZ387" s="40"/>
      <c r="AXA387" s="40"/>
      <c r="AXB387" s="40"/>
      <c r="AXC387" s="40"/>
      <c r="AXD387" s="40"/>
      <c r="AXE387" s="40"/>
      <c r="AXF387" s="40"/>
      <c r="AXG387" s="40"/>
      <c r="AXH387" s="40"/>
      <c r="AXI387" s="40"/>
      <c r="AXJ387" s="40"/>
      <c r="AXK387" s="40"/>
      <c r="AXL387" s="40"/>
      <c r="AXM387" s="40"/>
      <c r="AXN387" s="40"/>
      <c r="AXO387" s="40"/>
      <c r="AXP387" s="40"/>
      <c r="AXQ387" s="40"/>
      <c r="AXR387" s="40"/>
      <c r="AXS387" s="40"/>
      <c r="AXT387" s="40"/>
      <c r="AXU387" s="40"/>
      <c r="AXV387" s="40"/>
      <c r="AXW387" s="40"/>
      <c r="AXX387" s="40"/>
      <c r="AXY387" s="40"/>
      <c r="AXZ387" s="40"/>
      <c r="AYA387" s="40"/>
      <c r="AYB387" s="40"/>
      <c r="AYC387" s="40"/>
      <c r="AYD387" s="40"/>
      <c r="AYE387" s="40"/>
      <c r="AYF387" s="40"/>
      <c r="AYG387" s="40"/>
      <c r="AYH387" s="40"/>
      <c r="AYI387" s="40"/>
      <c r="AYJ387" s="40"/>
      <c r="AYK387" s="40"/>
      <c r="AYL387" s="40"/>
      <c r="AYM387" s="40"/>
      <c r="AYN387" s="40"/>
      <c r="AYO387" s="40"/>
      <c r="AYP387" s="40"/>
      <c r="AYQ387" s="40"/>
      <c r="AYR387" s="40"/>
      <c r="AYS387" s="40"/>
      <c r="AYT387" s="40"/>
      <c r="AYU387" s="40"/>
      <c r="AYV387" s="40"/>
      <c r="AYW387" s="40"/>
      <c r="AYX387" s="40"/>
      <c r="AYY387" s="40"/>
      <c r="AYZ387" s="40"/>
      <c r="AZA387" s="40"/>
      <c r="AZB387" s="40"/>
      <c r="AZC387" s="40"/>
      <c r="AZD387" s="40"/>
      <c r="AZE387" s="40"/>
      <c r="AZF387" s="40"/>
      <c r="AZG387" s="40"/>
      <c r="AZH387" s="40"/>
      <c r="AZI387" s="40"/>
      <c r="AZJ387" s="40"/>
      <c r="AZK387" s="40"/>
      <c r="AZL387" s="40"/>
      <c r="AZM387" s="40"/>
      <c r="AZN387" s="40"/>
      <c r="AZO387" s="40"/>
      <c r="AZP387" s="40"/>
      <c r="AZQ387" s="40"/>
      <c r="AZR387" s="40"/>
      <c r="AZS387" s="40"/>
      <c r="AZT387" s="40"/>
      <c r="AZU387" s="40"/>
      <c r="AZV387" s="40"/>
      <c r="AZW387" s="40"/>
      <c r="AZX387" s="40"/>
      <c r="AZY387" s="40"/>
      <c r="AZZ387" s="40"/>
      <c r="BAA387" s="40"/>
      <c r="BAB387" s="40"/>
      <c r="BAC387" s="40"/>
      <c r="BAD387" s="40"/>
      <c r="BAE387" s="40"/>
      <c r="BAF387" s="40"/>
      <c r="BAG387" s="40"/>
      <c r="BAH387" s="40"/>
      <c r="BAI387" s="40"/>
      <c r="BAJ387" s="40"/>
      <c r="BAK387" s="40"/>
      <c r="BAL387" s="40"/>
      <c r="BAM387" s="40"/>
      <c r="BAN387" s="40"/>
      <c r="BAO387" s="40"/>
      <c r="BAP387" s="40"/>
      <c r="BAQ387" s="40"/>
      <c r="BAR387" s="40"/>
      <c r="BAS387" s="40"/>
      <c r="BAT387" s="40"/>
      <c r="BAU387" s="40"/>
      <c r="BAV387" s="40"/>
      <c r="BAW387" s="40"/>
      <c r="BAX387" s="40"/>
      <c r="BAY387" s="40"/>
      <c r="BAZ387" s="40"/>
      <c r="BBA387" s="40"/>
      <c r="BBB387" s="40"/>
      <c r="BBC387" s="40"/>
      <c r="BBD387" s="40"/>
      <c r="BBE387" s="40"/>
      <c r="BBF387" s="40"/>
      <c r="BBG387" s="40"/>
      <c r="BBH387" s="40"/>
      <c r="BBI387" s="40"/>
      <c r="BBJ387" s="40"/>
      <c r="BBK387" s="40"/>
      <c r="BBL387" s="40"/>
      <c r="BBM387" s="40"/>
      <c r="BBN387" s="40"/>
      <c r="BBO387" s="40"/>
      <c r="BBP387" s="40"/>
      <c r="BBQ387" s="40"/>
      <c r="BBR387" s="40"/>
      <c r="BBS387" s="40"/>
      <c r="BBT387" s="40"/>
      <c r="BBU387" s="40"/>
      <c r="BBV387" s="40"/>
      <c r="BBW387" s="40"/>
      <c r="BBX387" s="40"/>
      <c r="BBY387" s="40"/>
      <c r="BBZ387" s="40"/>
      <c r="BCA387" s="40"/>
      <c r="BCB387" s="40"/>
      <c r="BCC387" s="40"/>
      <c r="BCD387" s="40"/>
      <c r="BCE387" s="40"/>
      <c r="BCF387" s="40"/>
      <c r="BCG387" s="40"/>
      <c r="BCH387" s="40"/>
      <c r="BCI387" s="40"/>
      <c r="BCJ387" s="40"/>
      <c r="BCK387" s="40"/>
      <c r="BCL387" s="40"/>
      <c r="BCM387" s="40"/>
      <c r="BCN387" s="40"/>
      <c r="BCO387" s="40"/>
      <c r="BCP387" s="40"/>
      <c r="BCQ387" s="40"/>
      <c r="BCR387" s="40"/>
      <c r="BCS387" s="40"/>
      <c r="BCT387" s="40"/>
      <c r="BCU387" s="40"/>
      <c r="BCV387" s="40"/>
      <c r="BCW387" s="40"/>
      <c r="BCX387" s="40"/>
      <c r="BCY387" s="40"/>
      <c r="BCZ387" s="40"/>
      <c r="BDA387" s="40"/>
      <c r="BDB387" s="40"/>
      <c r="BDC387" s="40"/>
      <c r="BDD387" s="40"/>
      <c r="BDE387" s="40"/>
      <c r="BDF387" s="40"/>
      <c r="BDG387" s="40"/>
      <c r="BDH387" s="40"/>
      <c r="BDI387" s="40"/>
      <c r="BDJ387" s="40"/>
      <c r="BDK387" s="40"/>
      <c r="BDL387" s="40"/>
      <c r="BDM387" s="40"/>
      <c r="BDN387" s="40"/>
      <c r="BDO387" s="40"/>
      <c r="BDP387" s="40"/>
      <c r="BDQ387" s="40"/>
      <c r="BDR387" s="40"/>
      <c r="BDS387" s="40"/>
      <c r="BDT387" s="40"/>
      <c r="BDU387" s="40"/>
      <c r="BDV387" s="40"/>
      <c r="BDW387" s="40"/>
      <c r="BDX387" s="40"/>
      <c r="BDY387" s="40"/>
      <c r="BDZ387" s="40"/>
      <c r="BEA387" s="40"/>
      <c r="BEB387" s="40"/>
      <c r="BEC387" s="40"/>
      <c r="BED387" s="40"/>
      <c r="BEE387" s="40"/>
      <c r="BEF387" s="40"/>
      <c r="BEG387" s="40"/>
      <c r="BEH387" s="40"/>
      <c r="BEI387" s="40"/>
      <c r="BEJ387" s="40"/>
      <c r="BEK387" s="40"/>
      <c r="BEL387" s="40"/>
      <c r="BEM387" s="40"/>
      <c r="BEN387" s="40"/>
      <c r="BEO387" s="40"/>
      <c r="BEP387" s="40"/>
      <c r="BEQ387" s="40"/>
      <c r="BER387" s="40"/>
      <c r="BES387" s="40"/>
      <c r="BET387" s="40"/>
      <c r="BEU387" s="40"/>
      <c r="BEV387" s="40"/>
      <c r="BEW387" s="40"/>
      <c r="BEX387" s="40"/>
      <c r="BEY387" s="40"/>
      <c r="BEZ387" s="40"/>
      <c r="BFA387" s="40"/>
      <c r="BFB387" s="40"/>
      <c r="BFC387" s="40"/>
      <c r="BFD387" s="40"/>
      <c r="BFE387" s="40"/>
      <c r="BFF387" s="40"/>
      <c r="BFG387" s="40"/>
      <c r="BFH387" s="40"/>
      <c r="BFI387" s="40"/>
      <c r="BFJ387" s="40"/>
      <c r="BFK387" s="40"/>
      <c r="BFL387" s="40"/>
      <c r="BFM387" s="40"/>
      <c r="BFN387" s="40"/>
      <c r="BFO387" s="40"/>
      <c r="BFP387" s="40"/>
      <c r="BFQ387" s="40"/>
      <c r="BFR387" s="40"/>
      <c r="BFS387" s="40"/>
      <c r="BFT387" s="40"/>
      <c r="BFU387" s="40"/>
      <c r="BFV387" s="40"/>
      <c r="BFW387" s="40"/>
      <c r="BFX387" s="40"/>
      <c r="BFY387" s="40"/>
      <c r="BFZ387" s="40"/>
      <c r="BGA387" s="40"/>
      <c r="BGB387" s="40"/>
      <c r="BGC387" s="40"/>
      <c r="BGD387" s="40"/>
      <c r="BGE387" s="40"/>
      <c r="BGF387" s="40"/>
      <c r="BGG387" s="40"/>
      <c r="BGH387" s="40"/>
      <c r="BGI387" s="40"/>
      <c r="BGJ387" s="40"/>
      <c r="BGK387" s="40"/>
      <c r="BGL387" s="40"/>
      <c r="BGM387" s="40"/>
      <c r="BGN387" s="40"/>
      <c r="BGO387" s="40"/>
      <c r="BGP387" s="40"/>
      <c r="BGQ387" s="40"/>
      <c r="BGR387" s="40"/>
      <c r="BGS387" s="40"/>
      <c r="BGT387" s="40"/>
      <c r="BGU387" s="40"/>
      <c r="BGV387" s="40"/>
      <c r="BGW387" s="40"/>
      <c r="BGX387" s="40"/>
      <c r="BGY387" s="40"/>
      <c r="BGZ387" s="40"/>
      <c r="BHA387" s="40"/>
      <c r="BHB387" s="40"/>
      <c r="BHC387" s="40"/>
      <c r="BHD387" s="40"/>
      <c r="BHE387" s="40"/>
      <c r="BHF387" s="40"/>
      <c r="BHG387" s="40"/>
      <c r="BHH387" s="40"/>
      <c r="BHI387" s="40"/>
      <c r="BHJ387" s="40"/>
      <c r="BHK387" s="40"/>
      <c r="BHL387" s="40"/>
      <c r="BHM387" s="40"/>
      <c r="BHN387" s="40"/>
      <c r="BHO387" s="40"/>
      <c r="BHP387" s="40"/>
      <c r="BHQ387" s="40"/>
      <c r="BHR387" s="40"/>
      <c r="BHS387" s="40"/>
      <c r="BHT387" s="40"/>
      <c r="BHU387" s="40"/>
      <c r="BHV387" s="40"/>
      <c r="BHW387" s="40"/>
      <c r="BHX387" s="40"/>
      <c r="BHY387" s="40"/>
      <c r="BHZ387" s="40"/>
      <c r="BIA387" s="40"/>
      <c r="BIB387" s="40"/>
      <c r="BIC387" s="40"/>
      <c r="BID387" s="40"/>
      <c r="BIE387" s="40"/>
      <c r="BIF387" s="40"/>
      <c r="BIG387" s="40"/>
      <c r="BIH387" s="40"/>
      <c r="BII387" s="40"/>
      <c r="BIJ387" s="40"/>
      <c r="BIK387" s="40"/>
      <c r="BIL387" s="40"/>
      <c r="BIM387" s="40"/>
      <c r="BIN387" s="40"/>
      <c r="BIO387" s="40"/>
      <c r="BIP387" s="40"/>
      <c r="BIQ387" s="40"/>
      <c r="BIR387" s="40"/>
      <c r="BIS387" s="40"/>
      <c r="BIT387" s="40"/>
      <c r="BIU387" s="40"/>
      <c r="BIV387" s="40"/>
      <c r="BIW387" s="40"/>
      <c r="BIX387" s="40"/>
      <c r="BIY387" s="40"/>
      <c r="BIZ387" s="40"/>
      <c r="BJA387" s="40"/>
      <c r="BJB387" s="40"/>
      <c r="BJC387" s="40"/>
      <c r="BJD387" s="40"/>
      <c r="BJE387" s="40"/>
      <c r="BJF387" s="40"/>
      <c r="BJG387" s="40"/>
      <c r="BJH387" s="40"/>
      <c r="BJI387" s="40"/>
      <c r="BJJ387" s="40"/>
      <c r="BJK387" s="40"/>
      <c r="BJL387" s="40"/>
      <c r="BJM387" s="40"/>
      <c r="BJN387" s="40"/>
      <c r="BJO387" s="40"/>
      <c r="BJP387" s="40"/>
      <c r="BJQ387" s="40"/>
      <c r="BJR387" s="40"/>
      <c r="BJS387" s="40"/>
      <c r="BJT387" s="40"/>
      <c r="BJU387" s="40"/>
      <c r="BJV387" s="40"/>
      <c r="BJW387" s="40"/>
      <c r="BJX387" s="40"/>
      <c r="BJY387" s="40"/>
      <c r="BJZ387" s="40"/>
      <c r="BKA387" s="40"/>
      <c r="BKB387" s="40"/>
      <c r="BKC387" s="40"/>
      <c r="BKD387" s="40"/>
      <c r="BKE387" s="40"/>
      <c r="BKF387" s="40"/>
      <c r="BKG387" s="40"/>
      <c r="BKH387" s="40"/>
      <c r="BKI387" s="40"/>
      <c r="BKJ387" s="40"/>
      <c r="BKK387" s="40"/>
      <c r="BKL387" s="40"/>
      <c r="BKM387" s="40"/>
      <c r="BKN387" s="40"/>
      <c r="BKO387" s="40"/>
      <c r="BKP387" s="40"/>
      <c r="BKQ387" s="40"/>
      <c r="BKR387" s="40"/>
      <c r="BKS387" s="40"/>
      <c r="BKT387" s="40"/>
      <c r="BKU387" s="40"/>
      <c r="BKV387" s="40"/>
      <c r="BKW387" s="40"/>
      <c r="BKX387" s="40"/>
      <c r="BKY387" s="40"/>
      <c r="BKZ387" s="40"/>
      <c r="BLA387" s="40"/>
      <c r="BLB387" s="40"/>
      <c r="BLC387" s="40"/>
      <c r="BLD387" s="40"/>
      <c r="BLE387" s="40"/>
      <c r="BLF387" s="40"/>
      <c r="BLG387" s="40"/>
      <c r="BLH387" s="40"/>
      <c r="BLI387" s="40"/>
      <c r="BLJ387" s="40"/>
      <c r="BLK387" s="40"/>
      <c r="BLL387" s="40"/>
      <c r="BLM387" s="40"/>
      <c r="BLN387" s="40"/>
      <c r="BLO387" s="40"/>
      <c r="BLP387" s="40"/>
      <c r="BLQ387" s="40"/>
      <c r="BLR387" s="40"/>
      <c r="BLS387" s="40"/>
      <c r="BLT387" s="40"/>
      <c r="BLU387" s="40"/>
      <c r="BLV387" s="40"/>
      <c r="BLW387" s="40"/>
      <c r="BLX387" s="40"/>
      <c r="BLY387" s="40"/>
      <c r="BLZ387" s="40"/>
      <c r="BMA387" s="40"/>
      <c r="BMB387" s="40"/>
      <c r="BMC387" s="40"/>
      <c r="BMD387" s="40"/>
      <c r="BME387" s="40"/>
      <c r="BMF387" s="40"/>
      <c r="BMG387" s="40"/>
      <c r="BMH387" s="40"/>
      <c r="BMI387" s="40"/>
      <c r="BMJ387" s="40"/>
      <c r="BMK387" s="40"/>
      <c r="BML387" s="40"/>
      <c r="BMM387" s="40"/>
      <c r="BMN387" s="40"/>
      <c r="BMO387" s="40"/>
      <c r="BMP387" s="40"/>
      <c r="BMQ387" s="40"/>
      <c r="BMR387" s="40"/>
      <c r="BMS387" s="40"/>
      <c r="BMT387" s="40"/>
      <c r="BMU387" s="40"/>
      <c r="BMV387" s="40"/>
      <c r="BMW387" s="40"/>
      <c r="BMX387" s="40"/>
      <c r="BMY387" s="40"/>
      <c r="BMZ387" s="40"/>
      <c r="BNA387" s="40"/>
      <c r="BNB387" s="40"/>
      <c r="BNC387" s="40"/>
      <c r="BND387" s="40"/>
      <c r="BNE387" s="40"/>
      <c r="BNF387" s="40"/>
      <c r="BNG387" s="40"/>
      <c r="BNH387" s="40"/>
      <c r="BNI387" s="40"/>
      <c r="BNJ387" s="40"/>
      <c r="BNK387" s="40"/>
      <c r="BNL387" s="40"/>
      <c r="BNM387" s="40"/>
      <c r="BNN387" s="40"/>
      <c r="BNO387" s="40"/>
      <c r="BNP387" s="40"/>
      <c r="BNQ387" s="40"/>
      <c r="BNR387" s="40"/>
      <c r="BNS387" s="40"/>
      <c r="BNT387" s="40"/>
      <c r="BNU387" s="40"/>
      <c r="BNV387" s="40"/>
      <c r="BNW387" s="40"/>
      <c r="BNX387" s="40"/>
      <c r="BNY387" s="40"/>
      <c r="BNZ387" s="40"/>
      <c r="BOA387" s="40"/>
      <c r="BOB387" s="40"/>
      <c r="BOC387" s="40"/>
      <c r="BOD387" s="40"/>
      <c r="BOE387" s="40"/>
      <c r="BOF387" s="40"/>
      <c r="BOG387" s="40"/>
      <c r="BOH387" s="40"/>
      <c r="BOI387" s="40"/>
      <c r="BOJ387" s="40"/>
      <c r="BOK387" s="40"/>
      <c r="BOL387" s="40"/>
      <c r="BOM387" s="40"/>
      <c r="BON387" s="40"/>
      <c r="BOO387" s="40"/>
      <c r="BOP387" s="40"/>
      <c r="BOQ387" s="40"/>
      <c r="BOR387" s="40"/>
      <c r="BOS387" s="40"/>
      <c r="BOT387" s="40"/>
      <c r="BOU387" s="40"/>
      <c r="BOV387" s="40"/>
      <c r="BOW387" s="40"/>
      <c r="BOX387" s="40"/>
      <c r="BOY387" s="40"/>
      <c r="BOZ387" s="40"/>
      <c r="BPA387" s="40"/>
      <c r="BPB387" s="40"/>
      <c r="BPC387" s="40"/>
      <c r="BPD387" s="40"/>
      <c r="BPE387" s="40"/>
      <c r="BPF387" s="40"/>
      <c r="BPG387" s="40"/>
      <c r="BPH387" s="40"/>
      <c r="BPI387" s="40"/>
      <c r="BPJ387" s="40"/>
      <c r="BPK387" s="40"/>
      <c r="BPL387" s="40"/>
      <c r="BPM387" s="40"/>
      <c r="BPN387" s="40"/>
      <c r="BPO387" s="40"/>
      <c r="BPP387" s="40"/>
      <c r="BPQ387" s="40"/>
      <c r="BPR387" s="40"/>
      <c r="BPS387" s="40"/>
      <c r="BPT387" s="40"/>
      <c r="BPU387" s="40"/>
      <c r="BPV387" s="40"/>
      <c r="BPW387" s="40"/>
      <c r="BPX387" s="40"/>
      <c r="BPY387" s="40"/>
      <c r="BPZ387" s="40"/>
      <c r="BQA387" s="40"/>
      <c r="BQB387" s="40"/>
      <c r="BQC387" s="40"/>
      <c r="BQD387" s="40"/>
      <c r="BQE387" s="40"/>
      <c r="BQF387" s="40"/>
      <c r="BQG387" s="40"/>
      <c r="BQH387" s="40"/>
      <c r="BQI387" s="40"/>
      <c r="BQJ387" s="40"/>
      <c r="BQK387" s="40"/>
      <c r="BQL387" s="40"/>
      <c r="BQM387" s="40"/>
      <c r="BQN387" s="40"/>
      <c r="BQO387" s="40"/>
      <c r="BQP387" s="40"/>
      <c r="BQQ387" s="40"/>
      <c r="BQR387" s="40"/>
      <c r="BQS387" s="40"/>
      <c r="BQT387" s="40"/>
      <c r="BQU387" s="40"/>
      <c r="BQV387" s="40"/>
      <c r="BQW387" s="40"/>
      <c r="BQX387" s="40"/>
      <c r="BQY387" s="40"/>
      <c r="BQZ387" s="40"/>
      <c r="BRA387" s="40"/>
      <c r="BRB387" s="40"/>
      <c r="BRC387" s="40"/>
      <c r="BRD387" s="40"/>
      <c r="BRE387" s="40"/>
      <c r="BRF387" s="40"/>
      <c r="BRG387" s="40"/>
      <c r="BRH387" s="40"/>
      <c r="BRI387" s="40"/>
      <c r="BRJ387" s="40"/>
      <c r="BRK387" s="40"/>
      <c r="BRL387" s="40"/>
      <c r="BRM387" s="40"/>
      <c r="BRN387" s="40"/>
      <c r="BRO387" s="40"/>
      <c r="BRP387" s="40"/>
      <c r="BRQ387" s="40"/>
      <c r="BRR387" s="40"/>
      <c r="BRS387" s="40"/>
      <c r="BRT387" s="40"/>
      <c r="BRU387" s="40"/>
      <c r="BRV387" s="40"/>
      <c r="BRW387" s="40"/>
      <c r="BRX387" s="40"/>
      <c r="BRY387" s="40"/>
      <c r="BRZ387" s="40"/>
      <c r="BSA387" s="40"/>
      <c r="BSB387" s="40"/>
      <c r="BSC387" s="40"/>
      <c r="BSD387" s="40"/>
      <c r="BSE387" s="40"/>
      <c r="BSF387" s="40"/>
      <c r="BSG387" s="40"/>
      <c r="BSH387" s="40"/>
      <c r="BSI387" s="40"/>
      <c r="BSJ387" s="40"/>
      <c r="BSK387" s="40"/>
      <c r="BSL387" s="40"/>
      <c r="BSM387" s="40"/>
      <c r="BSN387" s="40"/>
      <c r="BSO387" s="40"/>
      <c r="BSP387" s="40"/>
      <c r="BSQ387" s="40"/>
      <c r="BSR387" s="40"/>
      <c r="BSS387" s="40"/>
      <c r="BST387" s="40"/>
      <c r="BSU387" s="40"/>
      <c r="BSV387" s="40"/>
      <c r="BSW387" s="40"/>
      <c r="BSX387" s="40"/>
      <c r="BSY387" s="40"/>
      <c r="BSZ387" s="40"/>
      <c r="BTA387" s="40"/>
      <c r="BTB387" s="40"/>
      <c r="BTC387" s="40"/>
      <c r="BTD387" s="40"/>
      <c r="BTE387" s="40"/>
      <c r="BTF387" s="40"/>
      <c r="BTG387" s="40"/>
      <c r="BTH387" s="40"/>
      <c r="BTI387" s="40"/>
      <c r="BTJ387" s="40"/>
      <c r="BTK387" s="40"/>
      <c r="BTL387" s="40"/>
      <c r="BTM387" s="40"/>
      <c r="BTN387" s="40"/>
      <c r="BTO387" s="40"/>
      <c r="BTP387" s="40"/>
      <c r="BTQ387" s="40"/>
      <c r="BTR387" s="40"/>
      <c r="BTS387" s="40"/>
      <c r="BTT387" s="40"/>
      <c r="BTU387" s="40"/>
      <c r="BTV387" s="40"/>
      <c r="BTW387" s="40"/>
      <c r="BTX387" s="40"/>
      <c r="BTY387" s="40"/>
      <c r="BTZ387" s="40"/>
      <c r="BUA387" s="40"/>
      <c r="BUB387" s="40"/>
      <c r="BUC387" s="40"/>
      <c r="BUD387" s="40"/>
      <c r="BUE387" s="40"/>
      <c r="BUF387" s="40"/>
      <c r="BUG387" s="40"/>
      <c r="BUH387" s="40"/>
      <c r="BUI387" s="40"/>
      <c r="BUJ387" s="40"/>
      <c r="BUK387" s="40"/>
      <c r="BUL387" s="40"/>
      <c r="BUM387" s="40"/>
      <c r="BUN387" s="40"/>
      <c r="BUO387" s="40"/>
      <c r="BUP387" s="40"/>
      <c r="BUQ387" s="40"/>
      <c r="BUR387" s="40"/>
      <c r="BUS387" s="40"/>
      <c r="BUT387" s="40"/>
      <c r="BUU387" s="40"/>
      <c r="BUV387" s="40"/>
      <c r="BUW387" s="40"/>
      <c r="BUX387" s="40"/>
      <c r="BUY387" s="40"/>
      <c r="BUZ387" s="40"/>
      <c r="BVA387" s="40"/>
      <c r="BVB387" s="40"/>
      <c r="BVC387" s="40"/>
      <c r="BVD387" s="40"/>
      <c r="BVE387" s="40"/>
      <c r="BVF387" s="40"/>
      <c r="BVG387" s="40"/>
      <c r="BVH387" s="40"/>
      <c r="BVI387" s="40"/>
      <c r="BVJ387" s="40"/>
      <c r="BVK387" s="40"/>
      <c r="BVL387" s="40"/>
      <c r="BVM387" s="40"/>
      <c r="BVN387" s="40"/>
      <c r="BVO387" s="40"/>
      <c r="BVP387" s="40"/>
      <c r="BVQ387" s="40"/>
      <c r="BVR387" s="40"/>
      <c r="BVS387" s="40"/>
      <c r="BVT387" s="40"/>
      <c r="BVU387" s="40"/>
      <c r="BVV387" s="40"/>
      <c r="BVW387" s="40"/>
      <c r="BVX387" s="40"/>
      <c r="BVY387" s="40"/>
      <c r="BVZ387" s="40"/>
      <c r="BWA387" s="40"/>
      <c r="BWB387" s="40"/>
      <c r="BWC387" s="40"/>
      <c r="BWD387" s="40"/>
      <c r="BWE387" s="40"/>
      <c r="BWF387" s="40"/>
      <c r="BWG387" s="40"/>
      <c r="BWH387" s="40"/>
      <c r="BWI387" s="40"/>
      <c r="BWJ387" s="40"/>
      <c r="BWK387" s="40"/>
      <c r="BWL387" s="40"/>
      <c r="BWM387" s="40"/>
      <c r="BWN387" s="40"/>
      <c r="BWO387" s="40"/>
      <c r="BWP387" s="40"/>
      <c r="BWQ387" s="40"/>
      <c r="BWR387" s="40"/>
      <c r="BWS387" s="40"/>
      <c r="BWT387" s="40"/>
      <c r="BWU387" s="40"/>
      <c r="BWV387" s="40"/>
      <c r="BWW387" s="40"/>
      <c r="BWX387" s="40"/>
      <c r="BWY387" s="40"/>
      <c r="BWZ387" s="40"/>
      <c r="BXA387" s="40"/>
      <c r="BXB387" s="40"/>
      <c r="BXC387" s="40"/>
      <c r="BXD387" s="40"/>
      <c r="BXE387" s="40"/>
      <c r="BXF387" s="40"/>
      <c r="BXG387" s="40"/>
      <c r="BXH387" s="40"/>
      <c r="BXI387" s="40"/>
      <c r="BXJ387" s="40"/>
      <c r="BXK387" s="40"/>
      <c r="BXL387" s="40"/>
      <c r="BXM387" s="40"/>
      <c r="BXN387" s="40"/>
      <c r="BXO387" s="40"/>
      <c r="BXP387" s="40"/>
      <c r="BXQ387" s="40"/>
      <c r="BXR387" s="40"/>
      <c r="BXS387" s="40"/>
      <c r="BXT387" s="40"/>
      <c r="BXU387" s="40"/>
      <c r="BXV387" s="40"/>
      <c r="BXW387" s="40"/>
      <c r="BXX387" s="40"/>
      <c r="BXY387" s="40"/>
      <c r="BXZ387" s="40"/>
      <c r="BYA387" s="40"/>
      <c r="BYB387" s="40"/>
      <c r="BYC387" s="40"/>
      <c r="BYD387" s="40"/>
      <c r="BYE387" s="40"/>
      <c r="BYF387" s="40"/>
      <c r="BYG387" s="40"/>
      <c r="BYH387" s="40"/>
      <c r="BYI387" s="40"/>
      <c r="BYJ387" s="40"/>
      <c r="BYK387" s="40"/>
      <c r="BYL387" s="40"/>
      <c r="BYM387" s="40"/>
      <c r="BYN387" s="40"/>
      <c r="BYO387" s="40"/>
      <c r="BYP387" s="40"/>
      <c r="BYQ387" s="40"/>
      <c r="BYR387" s="40"/>
      <c r="BYS387" s="40"/>
      <c r="BYT387" s="40"/>
      <c r="BYU387" s="40"/>
      <c r="BYV387" s="40"/>
      <c r="BYW387" s="40"/>
      <c r="BYX387" s="40"/>
      <c r="BYY387" s="40"/>
      <c r="BYZ387" s="40"/>
      <c r="BZA387" s="40"/>
      <c r="BZB387" s="40"/>
      <c r="BZC387" s="40"/>
      <c r="BZD387" s="40"/>
      <c r="BZE387" s="40"/>
      <c r="BZF387" s="40"/>
      <c r="BZG387" s="40"/>
      <c r="BZH387" s="40"/>
      <c r="BZI387" s="40"/>
      <c r="BZJ387" s="40"/>
      <c r="BZK387" s="40"/>
      <c r="BZL387" s="40"/>
      <c r="BZM387" s="40"/>
      <c r="BZN387" s="40"/>
      <c r="BZO387" s="40"/>
      <c r="BZP387" s="40"/>
      <c r="BZQ387" s="40"/>
      <c r="BZR387" s="40"/>
      <c r="BZS387" s="40"/>
      <c r="BZT387" s="40"/>
      <c r="BZU387" s="40"/>
      <c r="BZV387" s="40"/>
      <c r="BZW387" s="40"/>
      <c r="BZX387" s="40"/>
      <c r="BZY387" s="40"/>
      <c r="BZZ387" s="40"/>
      <c r="CAA387" s="40"/>
      <c r="CAB387" s="40"/>
      <c r="CAC387" s="40"/>
      <c r="CAD387" s="40"/>
      <c r="CAE387" s="40"/>
      <c r="CAF387" s="40"/>
      <c r="CAG387" s="40"/>
      <c r="CAH387" s="40"/>
      <c r="CAI387" s="40"/>
      <c r="CAJ387" s="40"/>
      <c r="CAK387" s="40"/>
      <c r="CAL387" s="40"/>
      <c r="CAM387" s="40"/>
      <c r="CAN387" s="40"/>
      <c r="CAO387" s="40"/>
      <c r="CAP387" s="40"/>
      <c r="CAQ387" s="40"/>
      <c r="CAR387" s="40"/>
      <c r="CAS387" s="40"/>
      <c r="CAT387" s="40"/>
      <c r="CAU387" s="40"/>
      <c r="CAV387" s="40"/>
      <c r="CAW387" s="40"/>
      <c r="CAX387" s="40"/>
      <c r="CAY387" s="40"/>
      <c r="CAZ387" s="40"/>
      <c r="CBA387" s="40"/>
      <c r="CBB387" s="40"/>
      <c r="CBC387" s="40"/>
      <c r="CBD387" s="40"/>
      <c r="CBE387" s="40"/>
      <c r="CBF387" s="40"/>
      <c r="CBG387" s="40"/>
      <c r="CBH387" s="40"/>
      <c r="CBI387" s="40"/>
      <c r="CBJ387" s="40"/>
      <c r="CBK387" s="40"/>
      <c r="CBL387" s="40"/>
      <c r="CBM387" s="40"/>
      <c r="CBN387" s="40"/>
      <c r="CBO387" s="40"/>
      <c r="CBP387" s="40"/>
      <c r="CBQ387" s="40"/>
      <c r="CBR387" s="40"/>
      <c r="CBS387" s="40"/>
      <c r="CBT387" s="40"/>
      <c r="CBU387" s="40"/>
      <c r="CBV387" s="40"/>
      <c r="CBW387" s="40"/>
      <c r="CBX387" s="40"/>
      <c r="CBY387" s="40"/>
      <c r="CBZ387" s="40"/>
      <c r="CCA387" s="40"/>
      <c r="CCB387" s="40"/>
      <c r="CCC387" s="40"/>
      <c r="CCD387" s="40"/>
      <c r="CCE387" s="40"/>
      <c r="CCF387" s="40"/>
      <c r="CCG387" s="40"/>
      <c r="CCH387" s="40"/>
      <c r="CCI387" s="40"/>
      <c r="CCJ387" s="40"/>
      <c r="CCK387" s="40"/>
      <c r="CCL387" s="40"/>
      <c r="CCM387" s="40"/>
      <c r="CCN387" s="40"/>
      <c r="CCO387" s="40"/>
      <c r="CCP387" s="40"/>
      <c r="CCQ387" s="40"/>
      <c r="CCR387" s="40"/>
      <c r="CCS387" s="40"/>
      <c r="CCT387" s="40"/>
      <c r="CCU387" s="40"/>
      <c r="CCV387" s="40"/>
      <c r="CCW387" s="40"/>
      <c r="CCX387" s="40"/>
      <c r="CCY387" s="40"/>
      <c r="CCZ387" s="40"/>
      <c r="CDA387" s="40"/>
      <c r="CDB387" s="40"/>
      <c r="CDC387" s="40"/>
      <c r="CDD387" s="40"/>
      <c r="CDE387" s="40"/>
      <c r="CDF387" s="40"/>
      <c r="CDG387" s="40"/>
      <c r="CDH387" s="40"/>
      <c r="CDI387" s="40"/>
      <c r="CDJ387" s="40"/>
      <c r="CDK387" s="40"/>
      <c r="CDL387" s="40"/>
      <c r="CDM387" s="40"/>
      <c r="CDN387" s="40"/>
      <c r="CDO387" s="40"/>
      <c r="CDP387" s="40"/>
      <c r="CDQ387" s="40"/>
      <c r="CDR387" s="40"/>
      <c r="CDS387" s="40"/>
      <c r="CDT387" s="40"/>
      <c r="CDU387" s="40"/>
      <c r="CDV387" s="40"/>
      <c r="CDW387" s="40"/>
      <c r="CDX387" s="40"/>
      <c r="CDY387" s="40"/>
      <c r="CDZ387" s="40"/>
      <c r="CEA387" s="40"/>
      <c r="CEB387" s="40"/>
      <c r="CEC387" s="40"/>
      <c r="CED387" s="40"/>
      <c r="CEE387" s="40"/>
      <c r="CEF387" s="40"/>
      <c r="CEG387" s="40"/>
      <c r="CEH387" s="40"/>
      <c r="CEI387" s="40"/>
      <c r="CEJ387" s="40"/>
      <c r="CEK387" s="40"/>
      <c r="CEL387" s="40"/>
      <c r="CEM387" s="40"/>
      <c r="CEN387" s="40"/>
      <c r="CEO387" s="40"/>
      <c r="CEP387" s="40"/>
      <c r="CEQ387" s="40"/>
      <c r="CER387" s="40"/>
      <c r="CES387" s="40"/>
      <c r="CET387" s="40"/>
      <c r="CEU387" s="40"/>
      <c r="CEV387" s="40"/>
      <c r="CEW387" s="40"/>
      <c r="CEX387" s="40"/>
      <c r="CEY387" s="40"/>
      <c r="CEZ387" s="40"/>
      <c r="CFA387" s="40"/>
      <c r="CFB387" s="40"/>
      <c r="CFC387" s="40"/>
      <c r="CFD387" s="40"/>
      <c r="CFE387" s="40"/>
      <c r="CFF387" s="40"/>
      <c r="CFG387" s="40"/>
      <c r="CFH387" s="40"/>
      <c r="CFI387" s="40"/>
      <c r="CFJ387" s="40"/>
      <c r="CFK387" s="40"/>
      <c r="CFL387" s="40"/>
      <c r="CFM387" s="40"/>
      <c r="CFN387" s="40"/>
      <c r="CFO387" s="40"/>
      <c r="CFP387" s="40"/>
      <c r="CFQ387" s="40"/>
      <c r="CFR387" s="40"/>
      <c r="CFS387" s="40"/>
      <c r="CFT387" s="40"/>
      <c r="CFU387" s="40"/>
      <c r="CFV387" s="40"/>
      <c r="CFW387" s="40"/>
      <c r="CFX387" s="40"/>
      <c r="CFY387" s="40"/>
      <c r="CFZ387" s="40"/>
      <c r="CGA387" s="40"/>
      <c r="CGB387" s="40"/>
      <c r="CGC387" s="40"/>
      <c r="CGD387" s="40"/>
      <c r="CGE387" s="40"/>
      <c r="CGF387" s="40"/>
      <c r="CGG387" s="40"/>
      <c r="CGH387" s="40"/>
      <c r="CGI387" s="40"/>
      <c r="CGJ387" s="40"/>
      <c r="CGK387" s="40"/>
      <c r="CGL387" s="40"/>
      <c r="CGM387" s="40"/>
      <c r="CGN387" s="40"/>
      <c r="CGO387" s="40"/>
      <c r="CGP387" s="40"/>
      <c r="CGQ387" s="40"/>
      <c r="CGR387" s="40"/>
      <c r="CGS387" s="40"/>
      <c r="CGT387" s="40"/>
      <c r="CGU387" s="40"/>
      <c r="CGV387" s="40"/>
      <c r="CGW387" s="40"/>
      <c r="CGX387" s="40"/>
      <c r="CGY387" s="40"/>
      <c r="CGZ387" s="40"/>
      <c r="CHA387" s="40"/>
      <c r="CHB387" s="40"/>
      <c r="CHC387" s="40"/>
      <c r="CHD387" s="40"/>
      <c r="CHE387" s="40"/>
      <c r="CHF387" s="40"/>
      <c r="CHG387" s="40"/>
      <c r="CHH387" s="40"/>
      <c r="CHI387" s="40"/>
      <c r="CHJ387" s="40"/>
      <c r="CHK387" s="40"/>
      <c r="CHL387" s="40"/>
      <c r="CHM387" s="40"/>
      <c r="CHN387" s="40"/>
      <c r="CHO387" s="40"/>
      <c r="CHP387" s="40"/>
      <c r="CHQ387" s="40"/>
      <c r="CHR387" s="40"/>
      <c r="CHS387" s="40"/>
      <c r="CHT387" s="40"/>
      <c r="CHU387" s="40"/>
      <c r="CHV387" s="40"/>
      <c r="CHW387" s="40"/>
      <c r="CHX387" s="40"/>
      <c r="CHY387" s="40"/>
      <c r="CHZ387" s="40"/>
      <c r="CIA387" s="40"/>
      <c r="CIB387" s="40"/>
      <c r="CIC387" s="40"/>
      <c r="CID387" s="40"/>
      <c r="CIE387" s="40"/>
      <c r="CIF387" s="40"/>
      <c r="CIG387" s="40"/>
      <c r="CIH387" s="40"/>
      <c r="CII387" s="40"/>
      <c r="CIJ387" s="40"/>
      <c r="CIK387" s="40"/>
      <c r="CIL387" s="40"/>
      <c r="CIM387" s="40"/>
      <c r="CIN387" s="40"/>
      <c r="CIO387" s="40"/>
      <c r="CIP387" s="40"/>
      <c r="CIQ387" s="40"/>
      <c r="CIR387" s="40"/>
      <c r="CIS387" s="40"/>
      <c r="CIT387" s="40"/>
      <c r="CIU387" s="40"/>
      <c r="CIV387" s="40"/>
      <c r="CIW387" s="40"/>
      <c r="CIX387" s="40"/>
      <c r="CIY387" s="40"/>
      <c r="CIZ387" s="40"/>
      <c r="CJA387" s="40"/>
      <c r="CJB387" s="40"/>
      <c r="CJC387" s="40"/>
      <c r="CJD387" s="40"/>
      <c r="CJE387" s="40"/>
      <c r="CJF387" s="40"/>
      <c r="CJG387" s="40"/>
      <c r="CJH387" s="40"/>
      <c r="CJI387" s="40"/>
      <c r="CJJ387" s="40"/>
      <c r="CJK387" s="40"/>
      <c r="CJL387" s="40"/>
      <c r="CJM387" s="40"/>
      <c r="CJN387" s="40"/>
      <c r="CJO387" s="40"/>
      <c r="CJP387" s="40"/>
      <c r="CJQ387" s="40"/>
      <c r="CJR387" s="40"/>
      <c r="CJS387" s="40"/>
      <c r="CJT387" s="40"/>
      <c r="CJU387" s="40"/>
      <c r="CJV387" s="40"/>
      <c r="CJW387" s="40"/>
      <c r="CJX387" s="40"/>
      <c r="CJY387" s="40"/>
      <c r="CJZ387" s="40"/>
      <c r="CKA387" s="40"/>
      <c r="CKB387" s="40"/>
      <c r="CKC387" s="40"/>
      <c r="CKD387" s="40"/>
      <c r="CKE387" s="40"/>
      <c r="CKF387" s="40"/>
      <c r="CKG387" s="40"/>
      <c r="CKH387" s="40"/>
      <c r="CKI387" s="40"/>
      <c r="CKJ387" s="40"/>
      <c r="CKK387" s="40"/>
      <c r="CKL387" s="40"/>
      <c r="CKM387" s="40"/>
      <c r="CKN387" s="40"/>
      <c r="CKO387" s="40"/>
      <c r="CKP387" s="40"/>
      <c r="CKQ387" s="40"/>
      <c r="CKR387" s="40"/>
      <c r="CKS387" s="40"/>
      <c r="CKT387" s="40"/>
      <c r="CKU387" s="40"/>
      <c r="CKV387" s="40"/>
      <c r="CKW387" s="40"/>
      <c r="CKX387" s="40"/>
      <c r="CKY387" s="40"/>
      <c r="CKZ387" s="40"/>
      <c r="CLA387" s="40"/>
      <c r="CLB387" s="40"/>
      <c r="CLC387" s="40"/>
      <c r="CLD387" s="40"/>
      <c r="CLE387" s="40"/>
      <c r="CLF387" s="40"/>
      <c r="CLG387" s="40"/>
      <c r="CLH387" s="40"/>
      <c r="CLI387" s="40"/>
      <c r="CLJ387" s="40"/>
      <c r="CLK387" s="40"/>
      <c r="CLL387" s="40"/>
      <c r="CLM387" s="40"/>
      <c r="CLN387" s="40"/>
      <c r="CLO387" s="40"/>
      <c r="CLP387" s="40"/>
      <c r="CLQ387" s="40"/>
      <c r="CLR387" s="40"/>
      <c r="CLS387" s="40"/>
      <c r="CLT387" s="40"/>
      <c r="CLU387" s="40"/>
      <c r="CLV387" s="40"/>
      <c r="CLW387" s="40"/>
      <c r="CLX387" s="40"/>
      <c r="CLY387" s="40"/>
      <c r="CLZ387" s="40"/>
      <c r="CMA387" s="40"/>
      <c r="CMB387" s="40"/>
      <c r="CMC387" s="40"/>
      <c r="CMD387" s="40"/>
      <c r="CME387" s="40"/>
      <c r="CMF387" s="40"/>
      <c r="CMG387" s="40"/>
      <c r="CMH387" s="40"/>
      <c r="CMI387" s="40"/>
      <c r="CMJ387" s="40"/>
      <c r="CMK387" s="40"/>
      <c r="CML387" s="40"/>
      <c r="CMM387" s="40"/>
      <c r="CMN387" s="40"/>
      <c r="CMO387" s="40"/>
      <c r="CMP387" s="40"/>
      <c r="CMQ387" s="40"/>
      <c r="CMR387" s="40"/>
      <c r="CMS387" s="40"/>
      <c r="CMT387" s="40"/>
      <c r="CMU387" s="40"/>
      <c r="CMV387" s="40"/>
      <c r="CMW387" s="40"/>
      <c r="CMX387" s="40"/>
      <c r="CMY387" s="40"/>
      <c r="CMZ387" s="40"/>
      <c r="CNA387" s="40"/>
      <c r="CNB387" s="40"/>
      <c r="CNC387" s="40"/>
      <c r="CND387" s="40"/>
      <c r="CNE387" s="40"/>
      <c r="CNF387" s="40"/>
      <c r="CNG387" s="40"/>
      <c r="CNH387" s="40"/>
      <c r="CNI387" s="40"/>
      <c r="CNJ387" s="40"/>
      <c r="CNK387" s="40"/>
      <c r="CNL387" s="40"/>
      <c r="CNM387" s="40"/>
      <c r="CNN387" s="40"/>
      <c r="CNO387" s="40"/>
      <c r="CNP387" s="40"/>
      <c r="CNQ387" s="40"/>
      <c r="CNR387" s="40"/>
      <c r="CNS387" s="40"/>
      <c r="CNT387" s="40"/>
      <c r="CNU387" s="40"/>
      <c r="CNV387" s="40"/>
      <c r="CNW387" s="40"/>
      <c r="CNX387" s="40"/>
      <c r="CNY387" s="40"/>
      <c r="CNZ387" s="40"/>
      <c r="COA387" s="40"/>
      <c r="COB387" s="40"/>
      <c r="COC387" s="40"/>
      <c r="COD387" s="40"/>
      <c r="COE387" s="40"/>
      <c r="COF387" s="40"/>
      <c r="COG387" s="40"/>
      <c r="COH387" s="40"/>
      <c r="COI387" s="40"/>
      <c r="COJ387" s="40"/>
      <c r="COK387" s="40"/>
      <c r="COL387" s="40"/>
      <c r="COM387" s="40"/>
      <c r="CON387" s="40"/>
      <c r="COO387" s="40"/>
      <c r="COP387" s="40"/>
      <c r="COQ387" s="40"/>
      <c r="COR387" s="40"/>
      <c r="COS387" s="40"/>
      <c r="COT387" s="40"/>
      <c r="COU387" s="40"/>
      <c r="COV387" s="40"/>
      <c r="COW387" s="40"/>
      <c r="COX387" s="40"/>
      <c r="COY387" s="40"/>
      <c r="COZ387" s="40"/>
      <c r="CPA387" s="40"/>
      <c r="CPB387" s="40"/>
      <c r="CPC387" s="40"/>
      <c r="CPD387" s="40"/>
      <c r="CPE387" s="40"/>
      <c r="CPF387" s="40"/>
      <c r="CPG387" s="40"/>
      <c r="CPH387" s="40"/>
      <c r="CPI387" s="40"/>
      <c r="CPJ387" s="40"/>
      <c r="CPK387" s="40"/>
      <c r="CPL387" s="40"/>
      <c r="CPM387" s="40"/>
      <c r="CPN387" s="40"/>
      <c r="CPO387" s="40"/>
      <c r="CPP387" s="40"/>
      <c r="CPQ387" s="40"/>
      <c r="CPR387" s="40"/>
      <c r="CPS387" s="40"/>
      <c r="CPT387" s="40"/>
      <c r="CPU387" s="40"/>
      <c r="CPV387" s="40"/>
      <c r="CPW387" s="40"/>
      <c r="CPX387" s="40"/>
      <c r="CPY387" s="40"/>
      <c r="CPZ387" s="40"/>
      <c r="CQA387" s="40"/>
      <c r="CQB387" s="40"/>
      <c r="CQC387" s="40"/>
      <c r="CQD387" s="40"/>
      <c r="CQE387" s="40"/>
      <c r="CQF387" s="40"/>
      <c r="CQG387" s="40"/>
      <c r="CQH387" s="40"/>
      <c r="CQI387" s="40"/>
      <c r="CQJ387" s="40"/>
      <c r="CQK387" s="40"/>
      <c r="CQL387" s="40"/>
      <c r="CQM387" s="40"/>
      <c r="CQN387" s="40"/>
      <c r="CQO387" s="40"/>
      <c r="CQP387" s="40"/>
      <c r="CQQ387" s="40"/>
      <c r="CQR387" s="40"/>
      <c r="CQS387" s="40"/>
      <c r="CQT387" s="40"/>
      <c r="CQU387" s="40"/>
      <c r="CQV387" s="40"/>
      <c r="CQW387" s="40"/>
      <c r="CQX387" s="40"/>
      <c r="CQY387" s="40"/>
      <c r="CQZ387" s="40"/>
      <c r="CRA387" s="40"/>
      <c r="CRB387" s="40"/>
      <c r="CRC387" s="40"/>
      <c r="CRD387" s="40"/>
      <c r="CRE387" s="40"/>
      <c r="CRF387" s="40"/>
      <c r="CRG387" s="40"/>
      <c r="CRH387" s="40"/>
      <c r="CRI387" s="40"/>
      <c r="CRJ387" s="40"/>
      <c r="CRK387" s="40"/>
      <c r="CRL387" s="40"/>
      <c r="CRM387" s="40"/>
      <c r="CRN387" s="40"/>
      <c r="CRO387" s="40"/>
      <c r="CRP387" s="40"/>
      <c r="CRQ387" s="40"/>
      <c r="CRR387" s="40"/>
      <c r="CRS387" s="40"/>
      <c r="CRT387" s="40"/>
      <c r="CRU387" s="40"/>
      <c r="CRV387" s="40"/>
      <c r="CRW387" s="40"/>
      <c r="CRX387" s="40"/>
      <c r="CRY387" s="40"/>
      <c r="CRZ387" s="40"/>
      <c r="CSA387" s="40"/>
      <c r="CSB387" s="40"/>
      <c r="CSC387" s="40"/>
      <c r="CSD387" s="40"/>
      <c r="CSE387" s="40"/>
      <c r="CSF387" s="40"/>
      <c r="CSG387" s="40"/>
      <c r="CSH387" s="40"/>
      <c r="CSI387" s="40"/>
      <c r="CSJ387" s="40"/>
      <c r="CSK387" s="40"/>
      <c r="CSL387" s="40"/>
      <c r="CSM387" s="40"/>
      <c r="CSN387" s="40"/>
      <c r="CSO387" s="40"/>
      <c r="CSP387" s="40"/>
      <c r="CSQ387" s="40"/>
      <c r="CSR387" s="40"/>
      <c r="CSS387" s="40"/>
      <c r="CST387" s="40"/>
      <c r="CSU387" s="40"/>
      <c r="CSV387" s="40"/>
      <c r="CSW387" s="40"/>
      <c r="CSX387" s="40"/>
      <c r="CSY387" s="40"/>
      <c r="CSZ387" s="40"/>
      <c r="CTA387" s="40"/>
      <c r="CTB387" s="40"/>
      <c r="CTC387" s="40"/>
      <c r="CTD387" s="40"/>
      <c r="CTE387" s="40"/>
      <c r="CTF387" s="40"/>
      <c r="CTG387" s="40"/>
      <c r="CTH387" s="40"/>
      <c r="CTI387" s="40"/>
      <c r="CTJ387" s="40"/>
      <c r="CTK387" s="40"/>
      <c r="CTL387" s="40"/>
      <c r="CTM387" s="40"/>
      <c r="CTN387" s="40"/>
      <c r="CTO387" s="40"/>
      <c r="CTP387" s="40"/>
      <c r="CTQ387" s="40"/>
      <c r="CTR387" s="40"/>
      <c r="CTS387" s="40"/>
      <c r="CTT387" s="40"/>
      <c r="CTU387" s="40"/>
      <c r="CTV387" s="40"/>
      <c r="CTW387" s="40"/>
      <c r="CTX387" s="40"/>
      <c r="CTY387" s="40"/>
      <c r="CTZ387" s="40"/>
      <c r="CUA387" s="40"/>
      <c r="CUB387" s="40"/>
      <c r="CUC387" s="40"/>
      <c r="CUD387" s="40"/>
      <c r="CUE387" s="40"/>
      <c r="CUF387" s="40"/>
      <c r="CUG387" s="40"/>
      <c r="CUH387" s="40"/>
      <c r="CUI387" s="40"/>
      <c r="CUJ387" s="40"/>
      <c r="CUK387" s="40"/>
      <c r="CUL387" s="40"/>
      <c r="CUM387" s="40"/>
      <c r="CUN387" s="40"/>
      <c r="CUO387" s="40"/>
      <c r="CUP387" s="40"/>
      <c r="CUQ387" s="40"/>
      <c r="CUR387" s="40"/>
      <c r="CUS387" s="40"/>
      <c r="CUT387" s="40"/>
      <c r="CUU387" s="40"/>
      <c r="CUV387" s="40"/>
      <c r="CUW387" s="40"/>
      <c r="CUX387" s="40"/>
      <c r="CUY387" s="40"/>
      <c r="CUZ387" s="40"/>
      <c r="CVA387" s="40"/>
      <c r="CVB387" s="40"/>
      <c r="CVC387" s="40"/>
      <c r="CVD387" s="40"/>
      <c r="CVE387" s="40"/>
      <c r="CVF387" s="40"/>
      <c r="CVG387" s="40"/>
      <c r="CVH387" s="40"/>
      <c r="CVI387" s="40"/>
      <c r="CVJ387" s="40"/>
      <c r="CVK387" s="40"/>
      <c r="CVL387" s="40"/>
      <c r="CVM387" s="40"/>
      <c r="CVN387" s="40"/>
      <c r="CVO387" s="40"/>
      <c r="CVP387" s="40"/>
      <c r="CVQ387" s="40"/>
      <c r="CVR387" s="40"/>
      <c r="CVS387" s="40"/>
      <c r="CVT387" s="40"/>
      <c r="CVU387" s="40"/>
      <c r="CVV387" s="40"/>
      <c r="CVW387" s="40"/>
      <c r="CVX387" s="40"/>
      <c r="CVY387" s="40"/>
      <c r="CVZ387" s="40"/>
      <c r="CWA387" s="40"/>
      <c r="CWB387" s="40"/>
      <c r="CWC387" s="40"/>
      <c r="CWD387" s="40"/>
      <c r="CWE387" s="40"/>
      <c r="CWF387" s="40"/>
      <c r="CWG387" s="40"/>
      <c r="CWH387" s="40"/>
      <c r="CWI387" s="40"/>
      <c r="CWJ387" s="40"/>
      <c r="CWK387" s="40"/>
      <c r="CWL387" s="40"/>
      <c r="CWM387" s="40"/>
      <c r="CWN387" s="40"/>
      <c r="CWO387" s="40"/>
      <c r="CWP387" s="40"/>
      <c r="CWQ387" s="40"/>
      <c r="CWR387" s="40"/>
      <c r="CWS387" s="40"/>
      <c r="CWT387" s="40"/>
      <c r="CWU387" s="40"/>
      <c r="CWV387" s="40"/>
      <c r="CWW387" s="40"/>
      <c r="CWX387" s="40"/>
      <c r="CWY387" s="40"/>
      <c r="CWZ387" s="40"/>
      <c r="CXA387" s="40"/>
      <c r="CXB387" s="40"/>
      <c r="CXC387" s="40"/>
      <c r="CXD387" s="40"/>
      <c r="CXE387" s="40"/>
      <c r="CXF387" s="40"/>
      <c r="CXG387" s="40"/>
      <c r="CXH387" s="40"/>
      <c r="CXI387" s="40"/>
      <c r="CXJ387" s="40"/>
      <c r="CXK387" s="40"/>
      <c r="CXL387" s="40"/>
      <c r="CXM387" s="40"/>
      <c r="CXN387" s="40"/>
      <c r="CXO387" s="40"/>
      <c r="CXP387" s="40"/>
      <c r="CXQ387" s="40"/>
      <c r="CXR387" s="40"/>
      <c r="CXS387" s="40"/>
      <c r="CXT387" s="40"/>
      <c r="CXU387" s="40"/>
      <c r="CXV387" s="40"/>
      <c r="CXW387" s="40"/>
      <c r="CXX387" s="40"/>
      <c r="CXY387" s="40"/>
      <c r="CXZ387" s="40"/>
      <c r="CYA387" s="40"/>
      <c r="CYB387" s="40"/>
      <c r="CYC387" s="40"/>
      <c r="CYD387" s="40"/>
      <c r="CYE387" s="40"/>
      <c r="CYF387" s="40"/>
      <c r="CYG387" s="40"/>
      <c r="CYH387" s="40"/>
      <c r="CYI387" s="40"/>
      <c r="CYJ387" s="40"/>
      <c r="CYK387" s="40"/>
      <c r="CYL387" s="40"/>
      <c r="CYM387" s="40"/>
      <c r="CYN387" s="40"/>
      <c r="CYO387" s="40"/>
      <c r="CYP387" s="40"/>
      <c r="CYQ387" s="40"/>
      <c r="CYR387" s="40"/>
      <c r="CYS387" s="40"/>
      <c r="CYT387" s="40"/>
      <c r="CYU387" s="40"/>
      <c r="CYV387" s="40"/>
      <c r="CYW387" s="40"/>
      <c r="CYX387" s="40"/>
      <c r="CYY387" s="40"/>
      <c r="CYZ387" s="40"/>
      <c r="CZA387" s="40"/>
      <c r="CZB387" s="40"/>
      <c r="CZC387" s="40"/>
      <c r="CZD387" s="40"/>
      <c r="CZE387" s="40"/>
      <c r="CZF387" s="40"/>
      <c r="CZG387" s="40"/>
      <c r="CZH387" s="40"/>
      <c r="CZI387" s="40"/>
      <c r="CZJ387" s="40"/>
      <c r="CZK387" s="40"/>
      <c r="CZL387" s="40"/>
      <c r="CZM387" s="40"/>
      <c r="CZN387" s="40"/>
      <c r="CZO387" s="40"/>
      <c r="CZP387" s="40"/>
      <c r="CZQ387" s="40"/>
      <c r="CZR387" s="40"/>
      <c r="CZS387" s="40"/>
      <c r="CZT387" s="40"/>
      <c r="CZU387" s="40"/>
      <c r="CZV387" s="40"/>
      <c r="CZW387" s="40"/>
      <c r="CZX387" s="40"/>
      <c r="CZY387" s="40"/>
      <c r="CZZ387" s="40"/>
      <c r="DAA387" s="40"/>
      <c r="DAB387" s="40"/>
      <c r="DAC387" s="40"/>
      <c r="DAD387" s="40"/>
      <c r="DAE387" s="40"/>
      <c r="DAF387" s="40"/>
      <c r="DAG387" s="40"/>
      <c r="DAH387" s="40"/>
      <c r="DAI387" s="40"/>
      <c r="DAJ387" s="40"/>
      <c r="DAK387" s="40"/>
      <c r="DAL387" s="40"/>
      <c r="DAM387" s="40"/>
      <c r="DAN387" s="40"/>
      <c r="DAO387" s="40"/>
      <c r="DAP387" s="40"/>
      <c r="DAQ387" s="40"/>
      <c r="DAR387" s="40"/>
      <c r="DAS387" s="40"/>
      <c r="DAT387" s="40"/>
      <c r="DAU387" s="40"/>
      <c r="DAV387" s="40"/>
      <c r="DAW387" s="40"/>
      <c r="DAX387" s="40"/>
      <c r="DAY387" s="40"/>
      <c r="DAZ387" s="40"/>
      <c r="DBA387" s="40"/>
      <c r="DBB387" s="40"/>
      <c r="DBC387" s="40"/>
      <c r="DBD387" s="40"/>
      <c r="DBE387" s="40"/>
      <c r="DBF387" s="40"/>
      <c r="DBG387" s="40"/>
      <c r="DBH387" s="40"/>
      <c r="DBI387" s="40"/>
      <c r="DBJ387" s="40"/>
      <c r="DBK387" s="40"/>
      <c r="DBL387" s="40"/>
      <c r="DBM387" s="40"/>
      <c r="DBN387" s="40"/>
      <c r="DBO387" s="40"/>
      <c r="DBP387" s="40"/>
      <c r="DBQ387" s="40"/>
      <c r="DBR387" s="40"/>
      <c r="DBS387" s="40"/>
      <c r="DBT387" s="40"/>
      <c r="DBU387" s="40"/>
      <c r="DBV387" s="40"/>
      <c r="DBW387" s="40"/>
      <c r="DBX387" s="40"/>
      <c r="DBY387" s="40"/>
      <c r="DBZ387" s="40"/>
      <c r="DCA387" s="40"/>
      <c r="DCB387" s="40"/>
      <c r="DCC387" s="40"/>
      <c r="DCD387" s="40"/>
      <c r="DCE387" s="40"/>
      <c r="DCF387" s="40"/>
      <c r="DCG387" s="40"/>
      <c r="DCH387" s="40"/>
      <c r="DCI387" s="40"/>
      <c r="DCJ387" s="40"/>
      <c r="DCK387" s="40"/>
      <c r="DCL387" s="40"/>
      <c r="DCM387" s="40"/>
      <c r="DCN387" s="40"/>
      <c r="DCO387" s="40"/>
      <c r="DCP387" s="40"/>
      <c r="DCQ387" s="40"/>
      <c r="DCR387" s="40"/>
      <c r="DCS387" s="40"/>
      <c r="DCT387" s="40"/>
      <c r="DCU387" s="40"/>
      <c r="DCV387" s="40"/>
      <c r="DCW387" s="40"/>
      <c r="DCX387" s="40"/>
      <c r="DCY387" s="40"/>
      <c r="DCZ387" s="40"/>
      <c r="DDA387" s="40"/>
      <c r="DDB387" s="40"/>
      <c r="DDC387" s="40"/>
      <c r="DDD387" s="40"/>
      <c r="DDE387" s="40"/>
      <c r="DDF387" s="40"/>
      <c r="DDG387" s="40"/>
      <c r="DDH387" s="40"/>
      <c r="DDI387" s="40"/>
      <c r="DDJ387" s="40"/>
      <c r="DDK387" s="40"/>
      <c r="DDL387" s="40"/>
      <c r="DDM387" s="40"/>
      <c r="DDN387" s="40"/>
      <c r="DDO387" s="40"/>
      <c r="DDP387" s="40"/>
      <c r="DDQ387" s="40"/>
      <c r="DDR387" s="40"/>
      <c r="DDS387" s="40"/>
      <c r="DDT387" s="40"/>
      <c r="DDU387" s="40"/>
      <c r="DDV387" s="40"/>
      <c r="DDW387" s="40"/>
      <c r="DDX387" s="40"/>
      <c r="DDY387" s="40"/>
      <c r="DDZ387" s="40"/>
      <c r="DEA387" s="40"/>
      <c r="DEB387" s="40"/>
      <c r="DEC387" s="40"/>
      <c r="DED387" s="40"/>
      <c r="DEE387" s="40"/>
      <c r="DEF387" s="40"/>
      <c r="DEG387" s="40"/>
      <c r="DEH387" s="40"/>
      <c r="DEI387" s="40"/>
      <c r="DEJ387" s="40"/>
      <c r="DEK387" s="40"/>
      <c r="DEL387" s="40"/>
      <c r="DEM387" s="40"/>
      <c r="DEN387" s="40"/>
      <c r="DEO387" s="40"/>
      <c r="DEP387" s="40"/>
      <c r="DEQ387" s="40"/>
      <c r="DER387" s="40"/>
      <c r="DES387" s="40"/>
      <c r="DET387" s="40"/>
      <c r="DEU387" s="40"/>
      <c r="DEV387" s="40"/>
      <c r="DEW387" s="40"/>
      <c r="DEX387" s="40"/>
      <c r="DEY387" s="40"/>
      <c r="DEZ387" s="40"/>
      <c r="DFA387" s="40"/>
      <c r="DFB387" s="40"/>
      <c r="DFC387" s="40"/>
      <c r="DFD387" s="40"/>
      <c r="DFE387" s="40"/>
      <c r="DFF387" s="40"/>
      <c r="DFG387" s="40"/>
      <c r="DFH387" s="40"/>
      <c r="DFI387" s="40"/>
      <c r="DFJ387" s="40"/>
      <c r="DFK387" s="40"/>
      <c r="DFL387" s="40"/>
      <c r="DFM387" s="40"/>
      <c r="DFN387" s="40"/>
      <c r="DFO387" s="40"/>
      <c r="DFP387" s="40"/>
      <c r="DFQ387" s="40"/>
      <c r="DFR387" s="40"/>
      <c r="DFS387" s="40"/>
      <c r="DFT387" s="40"/>
      <c r="DFU387" s="40"/>
      <c r="DFV387" s="40"/>
      <c r="DFW387" s="40"/>
      <c r="DFX387" s="40"/>
      <c r="DFY387" s="40"/>
      <c r="DFZ387" s="40"/>
      <c r="DGA387" s="40"/>
      <c r="DGB387" s="40"/>
      <c r="DGC387" s="40"/>
      <c r="DGD387" s="40"/>
      <c r="DGE387" s="40"/>
      <c r="DGF387" s="40"/>
      <c r="DGG387" s="40"/>
      <c r="DGH387" s="40"/>
      <c r="DGI387" s="40"/>
      <c r="DGJ387" s="40"/>
      <c r="DGK387" s="40"/>
      <c r="DGL387" s="40"/>
      <c r="DGM387" s="40"/>
      <c r="DGN387" s="40"/>
      <c r="DGO387" s="40"/>
      <c r="DGP387" s="40"/>
      <c r="DGQ387" s="40"/>
      <c r="DGR387" s="40"/>
      <c r="DGS387" s="40"/>
      <c r="DGT387" s="40"/>
      <c r="DGU387" s="40"/>
      <c r="DGV387" s="40"/>
      <c r="DGW387" s="40"/>
      <c r="DGX387" s="40"/>
      <c r="DGY387" s="40"/>
      <c r="DGZ387" s="40"/>
      <c r="DHA387" s="40"/>
      <c r="DHB387" s="40"/>
      <c r="DHC387" s="40"/>
      <c r="DHD387" s="40"/>
      <c r="DHE387" s="40"/>
      <c r="DHF387" s="40"/>
      <c r="DHG387" s="40"/>
      <c r="DHH387" s="40"/>
      <c r="DHI387" s="40"/>
      <c r="DHJ387" s="40"/>
      <c r="DHK387" s="40"/>
      <c r="DHL387" s="40"/>
      <c r="DHM387" s="40"/>
      <c r="DHN387" s="40"/>
      <c r="DHO387" s="40"/>
      <c r="DHP387" s="40"/>
      <c r="DHQ387" s="40"/>
      <c r="DHR387" s="40"/>
      <c r="DHS387" s="40"/>
      <c r="DHT387" s="40"/>
      <c r="DHU387" s="40"/>
      <c r="DHV387" s="40"/>
      <c r="DHW387" s="40"/>
      <c r="DHX387" s="40"/>
      <c r="DHY387" s="40"/>
      <c r="DHZ387" s="40"/>
      <c r="DIA387" s="40"/>
      <c r="DIB387" s="40"/>
      <c r="DIC387" s="40"/>
      <c r="DID387" s="40"/>
      <c r="DIE387" s="40"/>
      <c r="DIF387" s="40"/>
      <c r="DIG387" s="40"/>
      <c r="DIH387" s="40"/>
      <c r="DII387" s="40"/>
      <c r="DIJ387" s="40"/>
      <c r="DIK387" s="40"/>
      <c r="DIL387" s="40"/>
      <c r="DIM387" s="40"/>
      <c r="DIN387" s="40"/>
      <c r="DIO387" s="40"/>
      <c r="DIP387" s="40"/>
      <c r="DIQ387" s="40"/>
      <c r="DIR387" s="40"/>
      <c r="DIS387" s="40"/>
      <c r="DIT387" s="40"/>
      <c r="DIU387" s="40"/>
      <c r="DIV387" s="40"/>
      <c r="DIW387" s="40"/>
      <c r="DIX387" s="40"/>
      <c r="DIY387" s="40"/>
      <c r="DIZ387" s="40"/>
      <c r="DJA387" s="40"/>
      <c r="DJB387" s="40"/>
      <c r="DJC387" s="40"/>
      <c r="DJD387" s="40"/>
      <c r="DJE387" s="40"/>
      <c r="DJF387" s="40"/>
      <c r="DJG387" s="40"/>
      <c r="DJH387" s="40"/>
      <c r="DJI387" s="40"/>
      <c r="DJJ387" s="40"/>
      <c r="DJK387" s="40"/>
      <c r="DJL387" s="40"/>
      <c r="DJM387" s="40"/>
      <c r="DJN387" s="40"/>
      <c r="DJO387" s="40"/>
      <c r="DJP387" s="40"/>
      <c r="DJQ387" s="40"/>
      <c r="DJR387" s="40"/>
      <c r="DJS387" s="40"/>
      <c r="DJT387" s="40"/>
      <c r="DJU387" s="40"/>
      <c r="DJV387" s="40"/>
      <c r="DJW387" s="40"/>
      <c r="DJX387" s="40"/>
      <c r="DJY387" s="40"/>
      <c r="DJZ387" s="40"/>
      <c r="DKA387" s="40"/>
      <c r="DKB387" s="40"/>
      <c r="DKC387" s="40"/>
      <c r="DKD387" s="40"/>
      <c r="DKE387" s="40"/>
      <c r="DKF387" s="40"/>
      <c r="DKG387" s="40"/>
      <c r="DKH387" s="40"/>
      <c r="DKI387" s="40"/>
      <c r="DKJ387" s="40"/>
      <c r="DKK387" s="40"/>
      <c r="DKL387" s="40"/>
      <c r="DKM387" s="40"/>
      <c r="DKN387" s="40"/>
      <c r="DKO387" s="40"/>
      <c r="DKP387" s="40"/>
      <c r="DKQ387" s="40"/>
      <c r="DKR387" s="40"/>
      <c r="DKS387" s="40"/>
      <c r="DKT387" s="40"/>
      <c r="DKU387" s="40"/>
      <c r="DKV387" s="40"/>
      <c r="DKW387" s="40"/>
      <c r="DKX387" s="40"/>
      <c r="DKY387" s="40"/>
      <c r="DKZ387" s="40"/>
      <c r="DLA387" s="40"/>
      <c r="DLB387" s="40"/>
      <c r="DLC387" s="40"/>
      <c r="DLD387" s="40"/>
      <c r="DLE387" s="40"/>
      <c r="DLF387" s="40"/>
      <c r="DLG387" s="40"/>
      <c r="DLH387" s="40"/>
      <c r="DLI387" s="40"/>
      <c r="DLJ387" s="40"/>
      <c r="DLK387" s="40"/>
      <c r="DLL387" s="40"/>
      <c r="DLM387" s="40"/>
      <c r="DLN387" s="40"/>
      <c r="DLO387" s="40"/>
      <c r="DLP387" s="40"/>
      <c r="DLQ387" s="40"/>
      <c r="DLR387" s="40"/>
      <c r="DLS387" s="40"/>
      <c r="DLT387" s="40"/>
      <c r="DLU387" s="40"/>
      <c r="DLV387" s="40"/>
      <c r="DLW387" s="40"/>
      <c r="DLX387" s="40"/>
      <c r="DLY387" s="40"/>
      <c r="DLZ387" s="40"/>
      <c r="DMA387" s="40"/>
      <c r="DMB387" s="40"/>
      <c r="DMC387" s="40"/>
      <c r="DMD387" s="40"/>
      <c r="DME387" s="40"/>
      <c r="DMF387" s="40"/>
      <c r="DMG387" s="40"/>
      <c r="DMH387" s="40"/>
      <c r="DMI387" s="40"/>
      <c r="DMJ387" s="40"/>
      <c r="DMK387" s="40"/>
      <c r="DML387" s="40"/>
      <c r="DMM387" s="40"/>
      <c r="DMN387" s="40"/>
      <c r="DMO387" s="40"/>
      <c r="DMP387" s="40"/>
      <c r="DMQ387" s="40"/>
      <c r="DMR387" s="40"/>
      <c r="DMS387" s="40"/>
      <c r="DMT387" s="40"/>
      <c r="DMU387" s="40"/>
      <c r="DMV387" s="40"/>
      <c r="DMW387" s="40"/>
      <c r="DMX387" s="40"/>
      <c r="DMY387" s="40"/>
      <c r="DMZ387" s="40"/>
      <c r="DNA387" s="40"/>
      <c r="DNB387" s="40"/>
      <c r="DNC387" s="40"/>
      <c r="DND387" s="40"/>
      <c r="DNE387" s="40"/>
      <c r="DNF387" s="40"/>
      <c r="DNG387" s="40"/>
      <c r="DNH387" s="40"/>
      <c r="DNI387" s="40"/>
      <c r="DNJ387" s="40"/>
      <c r="DNK387" s="40"/>
      <c r="DNL387" s="40"/>
      <c r="DNM387" s="40"/>
      <c r="DNN387" s="40"/>
      <c r="DNO387" s="40"/>
      <c r="DNP387" s="40"/>
      <c r="DNQ387" s="40"/>
      <c r="DNR387" s="40"/>
      <c r="DNS387" s="40"/>
      <c r="DNT387" s="40"/>
      <c r="DNU387" s="40"/>
      <c r="DNV387" s="40"/>
      <c r="DNW387" s="40"/>
      <c r="DNX387" s="40"/>
      <c r="DNY387" s="40"/>
      <c r="DNZ387" s="40"/>
      <c r="DOA387" s="40"/>
      <c r="DOB387" s="40"/>
      <c r="DOC387" s="40"/>
      <c r="DOD387" s="40"/>
      <c r="DOE387" s="40"/>
      <c r="DOF387" s="40"/>
      <c r="DOG387" s="40"/>
      <c r="DOH387" s="40"/>
      <c r="DOI387" s="40"/>
      <c r="DOJ387" s="40"/>
      <c r="DOK387" s="40"/>
      <c r="DOL387" s="40"/>
      <c r="DOM387" s="40"/>
      <c r="DON387" s="40"/>
      <c r="DOO387" s="40"/>
      <c r="DOP387" s="40"/>
      <c r="DOQ387" s="40"/>
      <c r="DOR387" s="40"/>
      <c r="DOS387" s="40"/>
      <c r="DOT387" s="40"/>
      <c r="DOU387" s="40"/>
      <c r="DOV387" s="40"/>
      <c r="DOW387" s="40"/>
      <c r="DOX387" s="40"/>
      <c r="DOY387" s="40"/>
      <c r="DOZ387" s="40"/>
      <c r="DPA387" s="40"/>
      <c r="DPB387" s="40"/>
      <c r="DPC387" s="40"/>
      <c r="DPD387" s="40"/>
      <c r="DPE387" s="40"/>
      <c r="DPF387" s="40"/>
      <c r="DPG387" s="40"/>
      <c r="DPH387" s="40"/>
      <c r="DPI387" s="40"/>
      <c r="DPJ387" s="40"/>
      <c r="DPK387" s="40"/>
      <c r="DPL387" s="40"/>
      <c r="DPM387" s="40"/>
      <c r="DPN387" s="40"/>
      <c r="DPO387" s="40"/>
      <c r="DPP387" s="40"/>
      <c r="DPQ387" s="40"/>
      <c r="DPR387" s="40"/>
      <c r="DPS387" s="40"/>
      <c r="DPT387" s="40"/>
      <c r="DPU387" s="40"/>
      <c r="DPV387" s="40"/>
      <c r="DPW387" s="40"/>
      <c r="DPX387" s="40"/>
      <c r="DPY387" s="40"/>
      <c r="DPZ387" s="40"/>
      <c r="DQA387" s="40"/>
      <c r="DQB387" s="40"/>
      <c r="DQC387" s="40"/>
      <c r="DQD387" s="40"/>
      <c r="DQE387" s="40"/>
      <c r="DQF387" s="40"/>
      <c r="DQG387" s="40"/>
      <c r="DQH387" s="40"/>
      <c r="DQI387" s="40"/>
      <c r="DQJ387" s="40"/>
      <c r="DQK387" s="40"/>
      <c r="DQL387" s="40"/>
      <c r="DQM387" s="40"/>
      <c r="DQN387" s="40"/>
      <c r="DQO387" s="40"/>
      <c r="DQP387" s="40"/>
      <c r="DQQ387" s="40"/>
      <c r="DQR387" s="40"/>
      <c r="DQS387" s="40"/>
      <c r="DQT387" s="40"/>
      <c r="DQU387" s="40"/>
      <c r="DQV387" s="40"/>
      <c r="DQW387" s="40"/>
      <c r="DQX387" s="40"/>
      <c r="DQY387" s="40"/>
      <c r="DQZ387" s="40"/>
      <c r="DRA387" s="40"/>
      <c r="DRB387" s="40"/>
      <c r="DRC387" s="40"/>
      <c r="DRD387" s="40"/>
      <c r="DRE387" s="40"/>
      <c r="DRF387" s="40"/>
      <c r="DRG387" s="40"/>
      <c r="DRH387" s="40"/>
      <c r="DRI387" s="40"/>
      <c r="DRJ387" s="40"/>
      <c r="DRK387" s="40"/>
      <c r="DRL387" s="40"/>
      <c r="DRM387" s="40"/>
      <c r="DRN387" s="40"/>
      <c r="DRO387" s="40"/>
      <c r="DRP387" s="40"/>
      <c r="DRQ387" s="40"/>
      <c r="DRR387" s="40"/>
      <c r="DRS387" s="40"/>
      <c r="DRT387" s="40"/>
      <c r="DRU387" s="40"/>
      <c r="DRV387" s="40"/>
      <c r="DRW387" s="40"/>
      <c r="DRX387" s="40"/>
      <c r="DRY387" s="40"/>
      <c r="DRZ387" s="40"/>
      <c r="DSA387" s="40"/>
      <c r="DSB387" s="40"/>
      <c r="DSC387" s="40"/>
      <c r="DSD387" s="40"/>
      <c r="DSE387" s="40"/>
      <c r="DSF387" s="40"/>
      <c r="DSG387" s="40"/>
      <c r="DSH387" s="40"/>
      <c r="DSI387" s="40"/>
      <c r="DSJ387" s="40"/>
      <c r="DSK387" s="40"/>
      <c r="DSL387" s="40"/>
      <c r="DSM387" s="40"/>
      <c r="DSN387" s="40"/>
      <c r="DSO387" s="40"/>
      <c r="DSP387" s="40"/>
      <c r="DSQ387" s="40"/>
      <c r="DSR387" s="40"/>
      <c r="DSS387" s="40"/>
      <c r="DST387" s="40"/>
      <c r="DSU387" s="40"/>
      <c r="DSV387" s="40"/>
      <c r="DSW387" s="40"/>
      <c r="DSX387" s="40"/>
      <c r="DSY387" s="40"/>
      <c r="DSZ387" s="40"/>
      <c r="DTA387" s="40"/>
      <c r="DTB387" s="40"/>
      <c r="DTC387" s="40"/>
      <c r="DTD387" s="40"/>
      <c r="DTE387" s="40"/>
      <c r="DTF387" s="40"/>
      <c r="DTG387" s="40"/>
      <c r="DTH387" s="40"/>
      <c r="DTI387" s="40"/>
      <c r="DTJ387" s="40"/>
      <c r="DTK387" s="40"/>
      <c r="DTL387" s="40"/>
      <c r="DTM387" s="40"/>
      <c r="DTN387" s="40"/>
      <c r="DTO387" s="40"/>
      <c r="DTP387" s="40"/>
      <c r="DTQ387" s="40"/>
      <c r="DTR387" s="40"/>
      <c r="DTS387" s="40"/>
      <c r="DTT387" s="40"/>
      <c r="DTU387" s="40"/>
      <c r="DTV387" s="40"/>
      <c r="DTW387" s="40"/>
      <c r="DTX387" s="40"/>
      <c r="DTY387" s="40"/>
      <c r="DTZ387" s="40"/>
      <c r="DUA387" s="40"/>
      <c r="DUB387" s="40"/>
      <c r="DUC387" s="40"/>
      <c r="DUD387" s="40"/>
      <c r="DUE387" s="40"/>
      <c r="DUF387" s="40"/>
      <c r="DUG387" s="40"/>
      <c r="DUH387" s="40"/>
      <c r="DUI387" s="40"/>
      <c r="DUJ387" s="40"/>
      <c r="DUK387" s="40"/>
      <c r="DUL387" s="40"/>
      <c r="DUM387" s="40"/>
      <c r="DUN387" s="40"/>
      <c r="DUO387" s="40"/>
      <c r="DUP387" s="40"/>
      <c r="DUQ387" s="40"/>
      <c r="DUR387" s="40"/>
      <c r="DUS387" s="40"/>
      <c r="DUT387" s="40"/>
      <c r="DUU387" s="40"/>
      <c r="DUV387" s="40"/>
      <c r="DUW387" s="40"/>
      <c r="DUX387" s="40"/>
      <c r="DUY387" s="40"/>
      <c r="DUZ387" s="40"/>
      <c r="DVA387" s="40"/>
      <c r="DVB387" s="40"/>
      <c r="DVC387" s="40"/>
      <c r="DVD387" s="40"/>
      <c r="DVE387" s="40"/>
      <c r="DVF387" s="40"/>
      <c r="DVG387" s="40"/>
      <c r="DVH387" s="40"/>
      <c r="DVI387" s="40"/>
      <c r="DVJ387" s="40"/>
      <c r="DVK387" s="40"/>
      <c r="DVL387" s="40"/>
      <c r="DVM387" s="40"/>
      <c r="DVN387" s="40"/>
      <c r="DVO387" s="40"/>
      <c r="DVP387" s="40"/>
      <c r="DVQ387" s="40"/>
      <c r="DVR387" s="40"/>
      <c r="DVS387" s="40"/>
      <c r="DVT387" s="40"/>
      <c r="DVU387" s="40"/>
      <c r="DVV387" s="40"/>
      <c r="DVW387" s="40"/>
      <c r="DVX387" s="40"/>
      <c r="DVY387" s="40"/>
      <c r="DVZ387" s="40"/>
      <c r="DWA387" s="40"/>
      <c r="DWB387" s="40"/>
      <c r="DWC387" s="40"/>
      <c r="DWD387" s="40"/>
      <c r="DWE387" s="40"/>
      <c r="DWF387" s="40"/>
      <c r="DWG387" s="40"/>
      <c r="DWH387" s="40"/>
      <c r="DWI387" s="40"/>
      <c r="DWJ387" s="40"/>
      <c r="DWK387" s="40"/>
      <c r="DWL387" s="40"/>
      <c r="DWM387" s="40"/>
      <c r="DWN387" s="40"/>
      <c r="DWO387" s="40"/>
      <c r="DWP387" s="40"/>
      <c r="DWQ387" s="40"/>
      <c r="DWR387" s="40"/>
      <c r="DWS387" s="40"/>
      <c r="DWT387" s="40"/>
      <c r="DWU387" s="40"/>
      <c r="DWV387" s="40"/>
      <c r="DWW387" s="40"/>
      <c r="DWX387" s="40"/>
      <c r="DWY387" s="40"/>
      <c r="DWZ387" s="40"/>
      <c r="DXA387" s="40"/>
      <c r="DXB387" s="40"/>
      <c r="DXC387" s="40"/>
      <c r="DXD387" s="40"/>
      <c r="DXE387" s="40"/>
      <c r="DXF387" s="40"/>
      <c r="DXG387" s="40"/>
      <c r="DXH387" s="40"/>
      <c r="DXI387" s="40"/>
      <c r="DXJ387" s="40"/>
      <c r="DXK387" s="40"/>
      <c r="DXL387" s="40"/>
      <c r="DXM387" s="40"/>
      <c r="DXN387" s="40"/>
      <c r="DXO387" s="40"/>
      <c r="DXP387" s="40"/>
      <c r="DXQ387" s="40"/>
      <c r="DXR387" s="40"/>
      <c r="DXS387" s="40"/>
      <c r="DXT387" s="40"/>
      <c r="DXU387" s="40"/>
      <c r="DXV387" s="40"/>
      <c r="DXW387" s="40"/>
      <c r="DXX387" s="40"/>
      <c r="DXY387" s="40"/>
      <c r="DXZ387" s="40"/>
      <c r="DYA387" s="40"/>
      <c r="DYB387" s="40"/>
      <c r="DYC387" s="40"/>
      <c r="DYD387" s="40"/>
      <c r="DYE387" s="40"/>
      <c r="DYF387" s="40"/>
      <c r="DYG387" s="40"/>
      <c r="DYH387" s="40"/>
      <c r="DYI387" s="40"/>
      <c r="DYJ387" s="40"/>
      <c r="DYK387" s="40"/>
      <c r="DYL387" s="40"/>
      <c r="DYM387" s="40"/>
      <c r="DYN387" s="40"/>
      <c r="DYO387" s="40"/>
      <c r="DYP387" s="40"/>
      <c r="DYQ387" s="40"/>
      <c r="DYR387" s="40"/>
      <c r="DYS387" s="40"/>
      <c r="DYT387" s="40"/>
      <c r="DYU387" s="40"/>
      <c r="DYV387" s="40"/>
      <c r="DYW387" s="40"/>
      <c r="DYX387" s="40"/>
      <c r="DYY387" s="40"/>
      <c r="DYZ387" s="40"/>
      <c r="DZA387" s="40"/>
      <c r="DZB387" s="40"/>
      <c r="DZC387" s="40"/>
      <c r="DZD387" s="40"/>
      <c r="DZE387" s="40"/>
      <c r="DZF387" s="40"/>
      <c r="DZG387" s="40"/>
      <c r="DZH387" s="40"/>
      <c r="DZI387" s="40"/>
      <c r="DZJ387" s="40"/>
      <c r="DZK387" s="40"/>
      <c r="DZL387" s="40"/>
      <c r="DZM387" s="40"/>
      <c r="DZN387" s="40"/>
      <c r="DZO387" s="40"/>
      <c r="DZP387" s="40"/>
      <c r="DZQ387" s="40"/>
      <c r="DZR387" s="40"/>
      <c r="DZS387" s="40"/>
      <c r="DZT387" s="40"/>
      <c r="DZU387" s="40"/>
      <c r="DZV387" s="40"/>
      <c r="DZW387" s="40"/>
      <c r="DZX387" s="40"/>
      <c r="DZY387" s="40"/>
      <c r="DZZ387" s="40"/>
      <c r="EAA387" s="40"/>
      <c r="EAB387" s="40"/>
      <c r="EAC387" s="40"/>
      <c r="EAD387" s="40"/>
      <c r="EAE387" s="40"/>
      <c r="EAF387" s="40"/>
      <c r="EAG387" s="40"/>
      <c r="EAH387" s="40"/>
      <c r="EAI387" s="40"/>
      <c r="EAJ387" s="40"/>
      <c r="EAK387" s="40"/>
      <c r="EAL387" s="40"/>
      <c r="EAM387" s="40"/>
      <c r="EAN387" s="40"/>
      <c r="EAO387" s="40"/>
      <c r="EAP387" s="40"/>
      <c r="EAQ387" s="40"/>
      <c r="EAR387" s="40"/>
      <c r="EAS387" s="40"/>
      <c r="EAT387" s="40"/>
      <c r="EAU387" s="40"/>
      <c r="EAV387" s="40"/>
      <c r="EAW387" s="40"/>
      <c r="EAX387" s="40"/>
      <c r="EAY387" s="40"/>
      <c r="EAZ387" s="40"/>
      <c r="EBA387" s="40"/>
      <c r="EBB387" s="40"/>
      <c r="EBC387" s="40"/>
      <c r="EBD387" s="40"/>
      <c r="EBE387" s="40"/>
      <c r="EBF387" s="40"/>
      <c r="EBG387" s="40"/>
      <c r="EBH387" s="40"/>
      <c r="EBI387" s="40"/>
      <c r="EBJ387" s="40"/>
      <c r="EBK387" s="40"/>
      <c r="EBL387" s="40"/>
      <c r="EBM387" s="40"/>
      <c r="EBN387" s="40"/>
      <c r="EBO387" s="40"/>
      <c r="EBP387" s="40"/>
      <c r="EBQ387" s="40"/>
      <c r="EBR387" s="40"/>
      <c r="EBS387" s="40"/>
      <c r="EBT387" s="40"/>
      <c r="EBU387" s="40"/>
      <c r="EBV387" s="40"/>
      <c r="EBW387" s="40"/>
      <c r="EBX387" s="40"/>
      <c r="EBY387" s="40"/>
      <c r="EBZ387" s="40"/>
      <c r="ECA387" s="40"/>
      <c r="ECB387" s="40"/>
      <c r="ECC387" s="40"/>
      <c r="ECD387" s="40"/>
      <c r="ECE387" s="40"/>
      <c r="ECF387" s="40"/>
      <c r="ECG387" s="40"/>
      <c r="ECH387" s="40"/>
      <c r="ECI387" s="40"/>
      <c r="ECJ387" s="40"/>
      <c r="ECK387" s="40"/>
      <c r="ECL387" s="40"/>
      <c r="ECM387" s="40"/>
      <c r="ECN387" s="40"/>
      <c r="ECO387" s="40"/>
      <c r="ECP387" s="40"/>
      <c r="ECQ387" s="40"/>
      <c r="ECR387" s="40"/>
      <c r="ECS387" s="40"/>
      <c r="ECT387" s="40"/>
      <c r="ECU387" s="40"/>
      <c r="ECV387" s="40"/>
      <c r="ECW387" s="40"/>
      <c r="ECX387" s="40"/>
      <c r="ECY387" s="40"/>
      <c r="ECZ387" s="40"/>
      <c r="EDA387" s="40"/>
      <c r="EDB387" s="40"/>
      <c r="EDC387" s="40"/>
      <c r="EDD387" s="40"/>
      <c r="EDE387" s="40"/>
      <c r="EDF387" s="40"/>
      <c r="EDG387" s="40"/>
      <c r="EDH387" s="40"/>
      <c r="EDI387" s="40"/>
      <c r="EDJ387" s="40"/>
      <c r="EDK387" s="40"/>
      <c r="EDL387" s="40"/>
      <c r="EDM387" s="40"/>
      <c r="EDN387" s="40"/>
      <c r="EDO387" s="40"/>
      <c r="EDP387" s="40"/>
      <c r="EDQ387" s="40"/>
      <c r="EDR387" s="40"/>
      <c r="EDS387" s="40"/>
      <c r="EDT387" s="40"/>
      <c r="EDU387" s="40"/>
      <c r="EDV387" s="40"/>
      <c r="EDW387" s="40"/>
      <c r="EDX387" s="40"/>
      <c r="EDY387" s="40"/>
      <c r="EDZ387" s="40"/>
      <c r="EEA387" s="40"/>
      <c r="EEB387" s="40"/>
      <c r="EEC387" s="40"/>
      <c r="EED387" s="40"/>
      <c r="EEE387" s="40"/>
      <c r="EEF387" s="40"/>
      <c r="EEG387" s="40"/>
      <c r="EEH387" s="40"/>
      <c r="EEI387" s="40"/>
      <c r="EEJ387" s="40"/>
      <c r="EEK387" s="40"/>
      <c r="EEL387" s="40"/>
      <c r="EEM387" s="40"/>
      <c r="EEN387" s="40"/>
      <c r="EEO387" s="40"/>
      <c r="EEP387" s="40"/>
      <c r="EEQ387" s="40"/>
      <c r="EER387" s="40"/>
      <c r="EES387" s="40"/>
      <c r="EET387" s="40"/>
      <c r="EEU387" s="40"/>
      <c r="EEV387" s="40"/>
      <c r="EEW387" s="40"/>
      <c r="EEX387" s="40"/>
      <c r="EEY387" s="40"/>
      <c r="EEZ387" s="40"/>
      <c r="EFA387" s="40"/>
      <c r="EFB387" s="40"/>
      <c r="EFC387" s="40"/>
      <c r="EFD387" s="40"/>
      <c r="EFE387" s="40"/>
      <c r="EFF387" s="40"/>
      <c r="EFG387" s="40"/>
      <c r="EFH387" s="40"/>
      <c r="EFI387" s="40"/>
      <c r="EFJ387" s="40"/>
      <c r="EFK387" s="40"/>
      <c r="EFL387" s="40"/>
      <c r="EFM387" s="40"/>
      <c r="EFN387" s="40"/>
      <c r="EFO387" s="40"/>
      <c r="EFP387" s="40"/>
      <c r="EFQ387" s="40"/>
      <c r="EFR387" s="40"/>
      <c r="EFS387" s="40"/>
      <c r="EFT387" s="40"/>
      <c r="EFU387" s="40"/>
      <c r="EFV387" s="40"/>
      <c r="EFW387" s="40"/>
      <c r="EFX387" s="40"/>
      <c r="EFY387" s="40"/>
      <c r="EFZ387" s="40"/>
      <c r="EGA387" s="40"/>
      <c r="EGB387" s="40"/>
      <c r="EGC387" s="40"/>
      <c r="EGD387" s="40"/>
      <c r="EGE387" s="40"/>
      <c r="EGF387" s="40"/>
      <c r="EGG387" s="40"/>
      <c r="EGH387" s="40"/>
      <c r="EGI387" s="40"/>
      <c r="EGJ387" s="40"/>
      <c r="EGK387" s="40"/>
      <c r="EGL387" s="40"/>
      <c r="EGM387" s="40"/>
      <c r="EGN387" s="40"/>
      <c r="EGO387" s="40"/>
      <c r="EGP387" s="40"/>
      <c r="EGQ387" s="40"/>
      <c r="EGR387" s="40"/>
      <c r="EGS387" s="40"/>
      <c r="EGT387" s="40"/>
      <c r="EGU387" s="40"/>
      <c r="EGV387" s="40"/>
      <c r="EGW387" s="40"/>
      <c r="EGX387" s="40"/>
      <c r="EGY387" s="40"/>
      <c r="EGZ387" s="40"/>
      <c r="EHA387" s="40"/>
      <c r="EHB387" s="40"/>
      <c r="EHC387" s="40"/>
      <c r="EHD387" s="40"/>
      <c r="EHE387" s="40"/>
      <c r="EHF387" s="40"/>
      <c r="EHG387" s="40"/>
      <c r="EHH387" s="40"/>
      <c r="EHI387" s="40"/>
      <c r="EHJ387" s="40"/>
      <c r="EHK387" s="40"/>
      <c r="EHL387" s="40"/>
      <c r="EHM387" s="40"/>
      <c r="EHN387" s="40"/>
      <c r="EHO387" s="40"/>
      <c r="EHP387" s="40"/>
      <c r="EHQ387" s="40"/>
      <c r="EHR387" s="40"/>
      <c r="EHS387" s="40"/>
      <c r="EHT387" s="40"/>
      <c r="EHU387" s="40"/>
      <c r="EHV387" s="40"/>
      <c r="EHW387" s="40"/>
      <c r="EHX387" s="40"/>
      <c r="EHY387" s="40"/>
      <c r="EHZ387" s="40"/>
      <c r="EIA387" s="40"/>
      <c r="EIB387" s="40"/>
      <c r="EIC387" s="40"/>
      <c r="EID387" s="40"/>
      <c r="EIE387" s="40"/>
      <c r="EIF387" s="40"/>
      <c r="EIG387" s="40"/>
      <c r="EIH387" s="40"/>
      <c r="EII387" s="40"/>
      <c r="EIJ387" s="40"/>
      <c r="EIK387" s="40"/>
      <c r="EIL387" s="40"/>
      <c r="EIM387" s="40"/>
      <c r="EIN387" s="40"/>
      <c r="EIO387" s="40"/>
      <c r="EIP387" s="40"/>
      <c r="EIQ387" s="40"/>
      <c r="EIR387" s="40"/>
      <c r="EIS387" s="40"/>
      <c r="EIT387" s="40"/>
      <c r="EIU387" s="40"/>
      <c r="EIV387" s="40"/>
      <c r="EIW387" s="40"/>
      <c r="EIX387" s="40"/>
      <c r="EIY387" s="40"/>
      <c r="EIZ387" s="40"/>
      <c r="EJA387" s="40"/>
      <c r="EJB387" s="40"/>
      <c r="EJC387" s="40"/>
      <c r="EJD387" s="40"/>
      <c r="EJE387" s="40"/>
      <c r="EJF387" s="40"/>
      <c r="EJG387" s="40"/>
      <c r="EJH387" s="40"/>
      <c r="EJI387" s="40"/>
      <c r="EJJ387" s="40"/>
      <c r="EJK387" s="40"/>
      <c r="EJL387" s="40"/>
      <c r="EJM387" s="40"/>
      <c r="EJN387" s="40"/>
      <c r="EJO387" s="40"/>
      <c r="EJP387" s="40"/>
      <c r="EJQ387" s="40"/>
      <c r="EJR387" s="40"/>
      <c r="EJS387" s="40"/>
      <c r="EJT387" s="40"/>
      <c r="EJU387" s="40"/>
      <c r="EJV387" s="40"/>
      <c r="EJW387" s="40"/>
      <c r="EJX387" s="40"/>
      <c r="EJY387" s="40"/>
      <c r="EJZ387" s="40"/>
      <c r="EKA387" s="40"/>
      <c r="EKB387" s="40"/>
      <c r="EKC387" s="40"/>
      <c r="EKD387" s="40"/>
      <c r="EKE387" s="40"/>
      <c r="EKF387" s="40"/>
      <c r="EKG387" s="40"/>
      <c r="EKH387" s="40"/>
      <c r="EKI387" s="40"/>
      <c r="EKJ387" s="40"/>
      <c r="EKK387" s="40"/>
      <c r="EKL387" s="40"/>
      <c r="EKM387" s="40"/>
      <c r="EKN387" s="40"/>
      <c r="EKO387" s="40"/>
      <c r="EKP387" s="40"/>
      <c r="EKQ387" s="40"/>
      <c r="EKR387" s="40"/>
      <c r="EKS387" s="40"/>
      <c r="EKT387" s="40"/>
      <c r="EKU387" s="40"/>
      <c r="EKV387" s="40"/>
      <c r="EKW387" s="40"/>
      <c r="EKX387" s="40"/>
      <c r="EKY387" s="40"/>
      <c r="EKZ387" s="40"/>
      <c r="ELA387" s="40"/>
      <c r="ELB387" s="40"/>
      <c r="ELC387" s="40"/>
      <c r="ELD387" s="40"/>
      <c r="ELE387" s="40"/>
      <c r="ELF387" s="40"/>
      <c r="ELG387" s="40"/>
      <c r="ELH387" s="40"/>
      <c r="ELI387" s="40"/>
      <c r="ELJ387" s="40"/>
      <c r="ELK387" s="40"/>
      <c r="ELL387" s="40"/>
      <c r="ELM387" s="40"/>
      <c r="ELN387" s="40"/>
      <c r="ELO387" s="40"/>
      <c r="ELP387" s="40"/>
      <c r="ELQ387" s="40"/>
      <c r="ELR387" s="40"/>
      <c r="ELS387" s="40"/>
      <c r="ELT387" s="40"/>
      <c r="ELU387" s="40"/>
      <c r="ELV387" s="40"/>
      <c r="ELW387" s="40"/>
      <c r="ELX387" s="40"/>
      <c r="ELY387" s="40"/>
      <c r="ELZ387" s="40"/>
      <c r="EMA387" s="40"/>
      <c r="EMB387" s="40"/>
      <c r="EMC387" s="40"/>
      <c r="EMD387" s="40"/>
      <c r="EME387" s="40"/>
      <c r="EMF387" s="40"/>
      <c r="EMG387" s="40"/>
      <c r="EMH387" s="40"/>
      <c r="EMI387" s="40"/>
      <c r="EMJ387" s="40"/>
      <c r="EMK387" s="40"/>
      <c r="EML387" s="40"/>
      <c r="EMM387" s="40"/>
      <c r="EMN387" s="40"/>
      <c r="EMO387" s="40"/>
      <c r="EMP387" s="40"/>
      <c r="EMQ387" s="40"/>
      <c r="EMR387" s="40"/>
      <c r="EMS387" s="40"/>
      <c r="EMT387" s="40"/>
      <c r="EMU387" s="40"/>
      <c r="EMV387" s="40"/>
      <c r="EMW387" s="40"/>
      <c r="EMX387" s="40"/>
      <c r="EMY387" s="40"/>
      <c r="EMZ387" s="40"/>
      <c r="ENA387" s="40"/>
      <c r="ENB387" s="40"/>
      <c r="ENC387" s="40"/>
      <c r="END387" s="40"/>
      <c r="ENE387" s="40"/>
      <c r="ENF387" s="40"/>
      <c r="ENG387" s="40"/>
      <c r="ENH387" s="40"/>
      <c r="ENI387" s="40"/>
      <c r="ENJ387" s="40"/>
      <c r="ENK387" s="40"/>
      <c r="ENL387" s="40"/>
      <c r="ENM387" s="40"/>
      <c r="ENN387" s="40"/>
      <c r="ENO387" s="40"/>
      <c r="ENP387" s="40"/>
      <c r="ENQ387" s="40"/>
      <c r="ENR387" s="40"/>
      <c r="ENS387" s="40"/>
      <c r="ENT387" s="40"/>
      <c r="ENU387" s="40"/>
      <c r="ENV387" s="40"/>
      <c r="ENW387" s="40"/>
      <c r="ENX387" s="40"/>
      <c r="ENY387" s="40"/>
      <c r="ENZ387" s="40"/>
      <c r="EOA387" s="40"/>
      <c r="EOB387" s="40"/>
      <c r="EOC387" s="40"/>
      <c r="EOD387" s="40"/>
      <c r="EOE387" s="40"/>
      <c r="EOF387" s="40"/>
      <c r="EOG387" s="40"/>
      <c r="EOH387" s="40"/>
      <c r="EOI387" s="40"/>
      <c r="EOJ387" s="40"/>
      <c r="EOK387" s="40"/>
      <c r="EOL387" s="40"/>
      <c r="EOM387" s="40"/>
      <c r="EON387" s="40"/>
      <c r="EOO387" s="40"/>
      <c r="EOP387" s="40"/>
      <c r="EOQ387" s="40"/>
      <c r="EOR387" s="40"/>
      <c r="EOS387" s="40"/>
      <c r="EOT387" s="40"/>
      <c r="EOU387" s="40"/>
      <c r="EOV387" s="40"/>
      <c r="EOW387" s="40"/>
      <c r="EOX387" s="40"/>
      <c r="EOY387" s="40"/>
      <c r="EOZ387" s="40"/>
      <c r="EPA387" s="40"/>
      <c r="EPB387" s="40"/>
      <c r="EPC387" s="40"/>
      <c r="EPD387" s="40"/>
      <c r="EPE387" s="40"/>
      <c r="EPF387" s="40"/>
      <c r="EPG387" s="40"/>
      <c r="EPH387" s="40"/>
      <c r="EPI387" s="40"/>
      <c r="EPJ387" s="40"/>
      <c r="EPK387" s="40"/>
      <c r="EPL387" s="40"/>
      <c r="EPM387" s="40"/>
      <c r="EPN387" s="40"/>
      <c r="EPO387" s="40"/>
      <c r="EPP387" s="40"/>
      <c r="EPQ387" s="40"/>
      <c r="EPR387" s="40"/>
      <c r="EPS387" s="40"/>
      <c r="EPT387" s="40"/>
      <c r="EPU387" s="40"/>
      <c r="EPV387" s="40"/>
      <c r="EPW387" s="40"/>
      <c r="EPX387" s="40"/>
      <c r="EPY387" s="40"/>
      <c r="EPZ387" s="40"/>
      <c r="EQA387" s="40"/>
      <c r="EQB387" s="40"/>
      <c r="EQC387" s="40"/>
      <c r="EQD387" s="40"/>
      <c r="EQE387" s="40"/>
      <c r="EQF387" s="40"/>
      <c r="EQG387" s="40"/>
      <c r="EQH387" s="40"/>
      <c r="EQI387" s="40"/>
      <c r="EQJ387" s="40"/>
      <c r="EQK387" s="40"/>
      <c r="EQL387" s="40"/>
      <c r="EQM387" s="40"/>
      <c r="EQN387" s="40"/>
      <c r="EQO387" s="40"/>
      <c r="EQP387" s="40"/>
      <c r="EQQ387" s="40"/>
      <c r="EQR387" s="40"/>
      <c r="EQS387" s="40"/>
      <c r="EQT387" s="40"/>
      <c r="EQU387" s="40"/>
      <c r="EQV387" s="40"/>
      <c r="EQW387" s="40"/>
      <c r="EQX387" s="40"/>
      <c r="EQY387" s="40"/>
      <c r="EQZ387" s="40"/>
      <c r="ERA387" s="40"/>
      <c r="ERB387" s="40"/>
      <c r="ERC387" s="40"/>
      <c r="ERD387" s="40"/>
      <c r="ERE387" s="40"/>
      <c r="ERF387" s="40"/>
      <c r="ERG387" s="40"/>
      <c r="ERH387" s="40"/>
      <c r="ERI387" s="40"/>
      <c r="ERJ387" s="40"/>
      <c r="ERK387" s="40"/>
      <c r="ERL387" s="40"/>
      <c r="ERM387" s="40"/>
      <c r="ERN387" s="40"/>
      <c r="ERO387" s="40"/>
      <c r="ERP387" s="40"/>
      <c r="ERQ387" s="40"/>
      <c r="ERR387" s="40"/>
      <c r="ERS387" s="40"/>
      <c r="ERT387" s="40"/>
      <c r="ERU387" s="40"/>
      <c r="ERV387" s="40"/>
      <c r="ERW387" s="40"/>
      <c r="ERX387" s="40"/>
      <c r="ERY387" s="40"/>
      <c r="ERZ387" s="40"/>
      <c r="ESA387" s="40"/>
      <c r="ESB387" s="40"/>
      <c r="ESC387" s="40"/>
      <c r="ESD387" s="40"/>
      <c r="ESE387" s="40"/>
      <c r="ESF387" s="40"/>
      <c r="ESG387" s="40"/>
      <c r="ESH387" s="40"/>
      <c r="ESI387" s="40"/>
      <c r="ESJ387" s="40"/>
      <c r="ESK387" s="40"/>
      <c r="ESL387" s="40"/>
      <c r="ESM387" s="40"/>
      <c r="ESN387" s="40"/>
      <c r="ESO387" s="40"/>
      <c r="ESP387" s="40"/>
      <c r="ESQ387" s="40"/>
      <c r="ESR387" s="40"/>
      <c r="ESS387" s="40"/>
      <c r="EST387" s="40"/>
      <c r="ESU387" s="40"/>
      <c r="ESV387" s="40"/>
      <c r="ESW387" s="40"/>
      <c r="ESX387" s="40"/>
      <c r="ESY387" s="40"/>
      <c r="ESZ387" s="40"/>
      <c r="ETA387" s="40"/>
      <c r="ETB387" s="40"/>
      <c r="ETC387" s="40"/>
      <c r="ETD387" s="40"/>
      <c r="ETE387" s="40"/>
      <c r="ETF387" s="40"/>
      <c r="ETG387" s="40"/>
      <c r="ETH387" s="40"/>
      <c r="ETI387" s="40"/>
      <c r="ETJ387" s="40"/>
      <c r="ETK387" s="40"/>
      <c r="ETL387" s="40"/>
      <c r="ETM387" s="40"/>
      <c r="ETN387" s="40"/>
      <c r="ETO387" s="40"/>
      <c r="ETP387" s="40"/>
      <c r="ETQ387" s="40"/>
      <c r="ETR387" s="40"/>
      <c r="ETS387" s="40"/>
      <c r="ETT387" s="40"/>
      <c r="ETU387" s="40"/>
      <c r="ETV387" s="40"/>
      <c r="ETW387" s="40"/>
      <c r="ETX387" s="40"/>
      <c r="ETY387" s="40"/>
      <c r="ETZ387" s="40"/>
      <c r="EUA387" s="40"/>
      <c r="EUB387" s="40"/>
      <c r="EUC387" s="40"/>
      <c r="EUD387" s="40"/>
      <c r="EUE387" s="40"/>
      <c r="EUF387" s="40"/>
      <c r="EUG387" s="40"/>
      <c r="EUH387" s="40"/>
      <c r="EUI387" s="40"/>
      <c r="EUJ387" s="40"/>
      <c r="EUK387" s="40"/>
      <c r="EUL387" s="40"/>
      <c r="EUM387" s="40"/>
      <c r="EUN387" s="40"/>
      <c r="EUO387" s="40"/>
      <c r="EUP387" s="40"/>
      <c r="EUQ387" s="40"/>
      <c r="EUR387" s="40"/>
      <c r="EUS387" s="40"/>
      <c r="EUT387" s="40"/>
      <c r="EUU387" s="40"/>
      <c r="EUV387" s="40"/>
      <c r="EUW387" s="40"/>
      <c r="EUX387" s="40"/>
      <c r="EUY387" s="40"/>
      <c r="EUZ387" s="40"/>
      <c r="EVA387" s="40"/>
      <c r="EVB387" s="40"/>
      <c r="EVC387" s="40"/>
      <c r="EVD387" s="40"/>
      <c r="EVE387" s="40"/>
      <c r="EVF387" s="40"/>
      <c r="EVG387" s="40"/>
      <c r="EVH387" s="40"/>
      <c r="EVI387" s="40"/>
      <c r="EVJ387" s="40"/>
      <c r="EVK387" s="40"/>
      <c r="EVL387" s="40"/>
      <c r="EVM387" s="40"/>
      <c r="EVN387" s="40"/>
      <c r="EVO387" s="40"/>
      <c r="EVP387" s="40"/>
      <c r="EVQ387" s="40"/>
      <c r="EVR387" s="40"/>
      <c r="EVS387" s="40"/>
      <c r="EVT387" s="40"/>
      <c r="EVU387" s="40"/>
      <c r="EVV387" s="40"/>
      <c r="EVW387" s="40"/>
      <c r="EVX387" s="40"/>
      <c r="EVY387" s="40"/>
      <c r="EVZ387" s="40"/>
      <c r="EWA387" s="40"/>
      <c r="EWB387" s="40"/>
      <c r="EWC387" s="40"/>
      <c r="EWD387" s="40"/>
      <c r="EWE387" s="40"/>
      <c r="EWF387" s="40"/>
      <c r="EWG387" s="40"/>
      <c r="EWH387" s="40"/>
      <c r="EWI387" s="40"/>
      <c r="EWJ387" s="40"/>
      <c r="EWK387" s="40"/>
      <c r="EWL387" s="40"/>
      <c r="EWM387" s="40"/>
      <c r="EWN387" s="40"/>
      <c r="EWO387" s="40"/>
      <c r="EWP387" s="40"/>
      <c r="EWQ387" s="40"/>
      <c r="EWR387" s="40"/>
      <c r="EWS387" s="40"/>
      <c r="EWT387" s="40"/>
      <c r="EWU387" s="40"/>
      <c r="EWV387" s="40"/>
      <c r="EWW387" s="40"/>
      <c r="EWX387" s="40"/>
      <c r="EWY387" s="40"/>
      <c r="EWZ387" s="40"/>
      <c r="EXA387" s="40"/>
      <c r="EXB387" s="40"/>
      <c r="EXC387" s="40"/>
      <c r="EXD387" s="40"/>
      <c r="EXE387" s="40"/>
      <c r="EXF387" s="40"/>
      <c r="EXG387" s="40"/>
      <c r="EXH387" s="40"/>
      <c r="EXI387" s="40"/>
      <c r="EXJ387" s="40"/>
      <c r="EXK387" s="40"/>
      <c r="EXL387" s="40"/>
      <c r="EXM387" s="40"/>
      <c r="EXN387" s="40"/>
      <c r="EXO387" s="40"/>
      <c r="EXP387" s="40"/>
      <c r="EXQ387" s="40"/>
      <c r="EXR387" s="40"/>
      <c r="EXS387" s="40"/>
      <c r="EXT387" s="40"/>
      <c r="EXU387" s="40"/>
      <c r="EXV387" s="40"/>
      <c r="EXW387" s="40"/>
      <c r="EXX387" s="40"/>
      <c r="EXY387" s="40"/>
      <c r="EXZ387" s="40"/>
      <c r="EYA387" s="40"/>
      <c r="EYB387" s="40"/>
      <c r="EYC387" s="40"/>
      <c r="EYD387" s="40"/>
      <c r="EYE387" s="40"/>
      <c r="EYF387" s="40"/>
      <c r="EYG387" s="40"/>
      <c r="EYH387" s="40"/>
      <c r="EYI387" s="40"/>
      <c r="EYJ387" s="40"/>
      <c r="EYK387" s="40"/>
      <c r="EYL387" s="40"/>
      <c r="EYM387" s="40"/>
      <c r="EYN387" s="40"/>
      <c r="EYO387" s="40"/>
      <c r="EYP387" s="40"/>
      <c r="EYQ387" s="40"/>
      <c r="EYR387" s="40"/>
      <c r="EYS387" s="40"/>
      <c r="EYT387" s="40"/>
      <c r="EYU387" s="40"/>
      <c r="EYV387" s="40"/>
      <c r="EYW387" s="40"/>
      <c r="EYX387" s="40"/>
      <c r="EYY387" s="40"/>
      <c r="EYZ387" s="40"/>
      <c r="EZA387" s="40"/>
      <c r="EZB387" s="40"/>
      <c r="EZC387" s="40"/>
      <c r="EZD387" s="40"/>
      <c r="EZE387" s="40"/>
      <c r="EZF387" s="40"/>
      <c r="EZG387" s="40"/>
      <c r="EZH387" s="40"/>
      <c r="EZI387" s="40"/>
      <c r="EZJ387" s="40"/>
      <c r="EZK387" s="40"/>
      <c r="EZL387" s="40"/>
      <c r="EZM387" s="40"/>
      <c r="EZN387" s="40"/>
      <c r="EZO387" s="40"/>
      <c r="EZP387" s="40"/>
      <c r="EZQ387" s="40"/>
      <c r="EZR387" s="40"/>
      <c r="EZS387" s="40"/>
      <c r="EZT387" s="40"/>
      <c r="EZU387" s="40"/>
      <c r="EZV387" s="40"/>
      <c r="EZW387" s="40"/>
      <c r="EZX387" s="40"/>
      <c r="EZY387" s="40"/>
      <c r="EZZ387" s="40"/>
      <c r="FAA387" s="40"/>
      <c r="FAB387" s="40"/>
      <c r="FAC387" s="40"/>
      <c r="FAD387" s="40"/>
      <c r="FAE387" s="40"/>
      <c r="FAF387" s="40"/>
      <c r="FAG387" s="40"/>
      <c r="FAH387" s="40"/>
      <c r="FAI387" s="40"/>
      <c r="FAJ387" s="40"/>
      <c r="FAK387" s="40"/>
      <c r="FAL387" s="40"/>
      <c r="FAM387" s="40"/>
      <c r="FAN387" s="40"/>
      <c r="FAO387" s="40"/>
      <c r="FAP387" s="40"/>
      <c r="FAQ387" s="40"/>
      <c r="FAR387" s="40"/>
      <c r="FAS387" s="40"/>
      <c r="FAT387" s="40"/>
      <c r="FAU387" s="40"/>
      <c r="FAV387" s="40"/>
      <c r="FAW387" s="40"/>
      <c r="FAX387" s="40"/>
      <c r="FAY387" s="40"/>
      <c r="FAZ387" s="40"/>
      <c r="FBA387" s="40"/>
      <c r="FBB387" s="40"/>
      <c r="FBC387" s="40"/>
      <c r="FBD387" s="40"/>
      <c r="FBE387" s="40"/>
      <c r="FBF387" s="40"/>
      <c r="FBG387" s="40"/>
      <c r="FBH387" s="40"/>
      <c r="FBI387" s="40"/>
      <c r="FBJ387" s="40"/>
      <c r="FBK387" s="40"/>
      <c r="FBL387" s="40"/>
      <c r="FBM387" s="40"/>
      <c r="FBN387" s="40"/>
      <c r="FBO387" s="40"/>
      <c r="FBP387" s="40"/>
      <c r="FBQ387" s="40"/>
      <c r="FBR387" s="40"/>
      <c r="FBS387" s="40"/>
      <c r="FBT387" s="40"/>
      <c r="FBU387" s="40"/>
      <c r="FBV387" s="40"/>
      <c r="FBW387" s="40"/>
      <c r="FBX387" s="40"/>
      <c r="FBY387" s="40"/>
      <c r="FBZ387" s="40"/>
      <c r="FCA387" s="40"/>
      <c r="FCB387" s="40"/>
      <c r="FCC387" s="40"/>
      <c r="FCD387" s="40"/>
      <c r="FCE387" s="40"/>
      <c r="FCF387" s="40"/>
      <c r="FCG387" s="40"/>
      <c r="FCH387" s="40"/>
      <c r="FCI387" s="40"/>
      <c r="FCJ387" s="40"/>
      <c r="FCK387" s="40"/>
      <c r="FCL387" s="40"/>
      <c r="FCM387" s="40"/>
      <c r="FCN387" s="40"/>
      <c r="FCO387" s="40"/>
      <c r="FCP387" s="40"/>
      <c r="FCQ387" s="40"/>
      <c r="FCR387" s="40"/>
      <c r="FCS387" s="40"/>
      <c r="FCT387" s="40"/>
      <c r="FCU387" s="40"/>
      <c r="FCV387" s="40"/>
      <c r="FCW387" s="40"/>
      <c r="FCX387" s="40"/>
      <c r="FCY387" s="40"/>
      <c r="FCZ387" s="40"/>
      <c r="FDA387" s="40"/>
      <c r="FDB387" s="40"/>
      <c r="FDC387" s="40"/>
      <c r="FDD387" s="40"/>
      <c r="FDE387" s="40"/>
      <c r="FDF387" s="40"/>
      <c r="FDG387" s="40"/>
      <c r="FDH387" s="40"/>
      <c r="FDI387" s="40"/>
      <c r="FDJ387" s="40"/>
      <c r="FDK387" s="40"/>
      <c r="FDL387" s="40"/>
      <c r="FDM387" s="40"/>
      <c r="FDN387" s="40"/>
      <c r="FDO387" s="40"/>
      <c r="FDP387" s="40"/>
      <c r="FDQ387" s="40"/>
      <c r="FDR387" s="40"/>
      <c r="FDS387" s="40"/>
      <c r="FDT387" s="40"/>
      <c r="FDU387" s="40"/>
      <c r="FDV387" s="40"/>
      <c r="FDW387" s="40"/>
      <c r="FDX387" s="40"/>
      <c r="FDY387" s="40"/>
      <c r="FDZ387" s="40"/>
      <c r="FEA387" s="40"/>
      <c r="FEB387" s="40"/>
      <c r="FEC387" s="40"/>
      <c r="FED387" s="40"/>
      <c r="FEE387" s="40"/>
      <c r="FEF387" s="40"/>
      <c r="FEG387" s="40"/>
      <c r="FEH387" s="40"/>
      <c r="FEI387" s="40"/>
      <c r="FEJ387" s="40"/>
      <c r="FEK387" s="40"/>
      <c r="FEL387" s="40"/>
      <c r="FEM387" s="40"/>
      <c r="FEN387" s="40"/>
      <c r="FEO387" s="40"/>
      <c r="FEP387" s="40"/>
      <c r="FEQ387" s="40"/>
      <c r="FER387" s="40"/>
      <c r="FES387" s="40"/>
      <c r="FET387" s="40"/>
      <c r="FEU387" s="40"/>
      <c r="FEV387" s="40"/>
      <c r="FEW387" s="40"/>
      <c r="FEX387" s="40"/>
      <c r="FEY387" s="40"/>
      <c r="FEZ387" s="40"/>
      <c r="FFA387" s="40"/>
      <c r="FFB387" s="40"/>
      <c r="FFC387" s="40"/>
      <c r="FFD387" s="40"/>
      <c r="FFE387" s="40"/>
      <c r="FFF387" s="40"/>
      <c r="FFG387" s="40"/>
      <c r="FFH387" s="40"/>
      <c r="FFI387" s="40"/>
      <c r="FFJ387" s="40"/>
      <c r="FFK387" s="40"/>
      <c r="FFL387" s="40"/>
      <c r="FFM387" s="40"/>
      <c r="FFN387" s="40"/>
      <c r="FFO387" s="40"/>
      <c r="FFP387" s="40"/>
      <c r="FFQ387" s="40"/>
      <c r="FFR387" s="40"/>
      <c r="FFS387" s="40"/>
      <c r="FFT387" s="40"/>
      <c r="FFU387" s="40"/>
      <c r="FFV387" s="40"/>
      <c r="FFW387" s="40"/>
      <c r="FFX387" s="40"/>
      <c r="FFY387" s="40"/>
      <c r="FFZ387" s="40"/>
      <c r="FGA387" s="40"/>
      <c r="FGB387" s="40"/>
      <c r="FGC387" s="40"/>
      <c r="FGD387" s="40"/>
      <c r="FGE387" s="40"/>
      <c r="FGF387" s="40"/>
      <c r="FGG387" s="40"/>
      <c r="FGH387" s="40"/>
      <c r="FGI387" s="40"/>
      <c r="FGJ387" s="40"/>
      <c r="FGK387" s="40"/>
      <c r="FGL387" s="40"/>
      <c r="FGM387" s="40"/>
      <c r="FGN387" s="40"/>
      <c r="FGO387" s="40"/>
      <c r="FGP387" s="40"/>
      <c r="FGQ387" s="40"/>
      <c r="FGR387" s="40"/>
      <c r="FGS387" s="40"/>
      <c r="FGT387" s="40"/>
      <c r="FGU387" s="40"/>
      <c r="FGV387" s="40"/>
      <c r="FGW387" s="40"/>
      <c r="FGX387" s="40"/>
      <c r="FGY387" s="40"/>
      <c r="FGZ387" s="40"/>
      <c r="FHA387" s="40"/>
      <c r="FHB387" s="40"/>
      <c r="FHC387" s="40"/>
      <c r="FHD387" s="40"/>
      <c r="FHE387" s="40"/>
      <c r="FHF387" s="40"/>
      <c r="FHG387" s="40"/>
      <c r="FHH387" s="40"/>
      <c r="FHI387" s="40"/>
      <c r="FHJ387" s="40"/>
      <c r="FHK387" s="40"/>
      <c r="FHL387" s="40"/>
      <c r="FHM387" s="40"/>
      <c r="FHN387" s="40"/>
      <c r="FHO387" s="40"/>
      <c r="FHP387" s="40"/>
      <c r="FHQ387" s="40"/>
      <c r="FHR387" s="40"/>
      <c r="FHS387" s="40"/>
      <c r="FHT387" s="40"/>
      <c r="FHU387" s="40"/>
      <c r="FHV387" s="40"/>
      <c r="FHW387" s="40"/>
      <c r="FHX387" s="40"/>
      <c r="FHY387" s="40"/>
      <c r="FHZ387" s="40"/>
      <c r="FIA387" s="40"/>
      <c r="FIB387" s="40"/>
      <c r="FIC387" s="40"/>
      <c r="FID387" s="40"/>
      <c r="FIE387" s="40"/>
      <c r="FIF387" s="40"/>
      <c r="FIG387" s="40"/>
      <c r="FIH387" s="40"/>
      <c r="FII387" s="40"/>
      <c r="FIJ387" s="40"/>
      <c r="FIK387" s="40"/>
      <c r="FIL387" s="40"/>
      <c r="FIM387" s="40"/>
      <c r="FIN387" s="40"/>
      <c r="FIO387" s="40"/>
      <c r="FIP387" s="40"/>
      <c r="FIQ387" s="40"/>
      <c r="FIR387" s="40"/>
      <c r="FIS387" s="40"/>
      <c r="FIT387" s="40"/>
      <c r="FIU387" s="40"/>
      <c r="FIV387" s="40"/>
      <c r="FIW387" s="40"/>
      <c r="FIX387" s="40"/>
      <c r="FIY387" s="40"/>
      <c r="FIZ387" s="40"/>
      <c r="FJA387" s="40"/>
      <c r="FJB387" s="40"/>
      <c r="FJC387" s="40"/>
      <c r="FJD387" s="40"/>
      <c r="FJE387" s="40"/>
      <c r="FJF387" s="40"/>
      <c r="FJG387" s="40"/>
      <c r="FJH387" s="40"/>
      <c r="FJI387" s="40"/>
      <c r="FJJ387" s="40"/>
      <c r="FJK387" s="40"/>
      <c r="FJL387" s="40"/>
      <c r="FJM387" s="40"/>
      <c r="FJN387" s="40"/>
      <c r="FJO387" s="40"/>
      <c r="FJP387" s="40"/>
      <c r="FJQ387" s="40"/>
      <c r="FJR387" s="40"/>
      <c r="FJS387" s="40"/>
      <c r="FJT387" s="40"/>
      <c r="FJU387" s="40"/>
      <c r="FJV387" s="40"/>
      <c r="FJW387" s="40"/>
      <c r="FJX387" s="40"/>
      <c r="FJY387" s="40"/>
      <c r="FJZ387" s="40"/>
      <c r="FKA387" s="40"/>
      <c r="FKB387" s="40"/>
      <c r="FKC387" s="40"/>
      <c r="FKD387" s="40"/>
      <c r="FKE387" s="40"/>
      <c r="FKF387" s="40"/>
      <c r="FKG387" s="40"/>
      <c r="FKH387" s="40"/>
      <c r="FKI387" s="40"/>
      <c r="FKJ387" s="40"/>
      <c r="FKK387" s="40"/>
      <c r="FKL387" s="40"/>
      <c r="FKM387" s="40"/>
      <c r="FKN387" s="40"/>
      <c r="FKO387" s="40"/>
      <c r="FKP387" s="40"/>
      <c r="FKQ387" s="40"/>
      <c r="FKR387" s="40"/>
      <c r="FKS387" s="40"/>
      <c r="FKT387" s="40"/>
      <c r="FKU387" s="40"/>
      <c r="FKV387" s="40"/>
      <c r="FKW387" s="40"/>
      <c r="FKX387" s="40"/>
      <c r="FKY387" s="40"/>
      <c r="FKZ387" s="40"/>
      <c r="FLA387" s="40"/>
      <c r="FLB387" s="40"/>
      <c r="FLC387" s="40"/>
      <c r="FLD387" s="40"/>
      <c r="FLE387" s="40"/>
      <c r="FLF387" s="40"/>
      <c r="FLG387" s="40"/>
      <c r="FLH387" s="40"/>
      <c r="FLI387" s="40"/>
      <c r="FLJ387" s="40"/>
      <c r="FLK387" s="40"/>
      <c r="FLL387" s="40"/>
      <c r="FLM387" s="40"/>
      <c r="FLN387" s="40"/>
      <c r="FLO387" s="40"/>
      <c r="FLP387" s="40"/>
      <c r="FLQ387" s="40"/>
      <c r="FLR387" s="40"/>
      <c r="FLS387" s="40"/>
      <c r="FLT387" s="40"/>
      <c r="FLU387" s="40"/>
      <c r="FLV387" s="40"/>
      <c r="FLW387" s="40"/>
      <c r="FLX387" s="40"/>
      <c r="FLY387" s="40"/>
      <c r="FLZ387" s="40"/>
      <c r="FMA387" s="40"/>
      <c r="FMB387" s="40"/>
      <c r="FMC387" s="40"/>
      <c r="FMD387" s="40"/>
      <c r="FME387" s="40"/>
      <c r="FMF387" s="40"/>
      <c r="FMG387" s="40"/>
      <c r="FMH387" s="40"/>
      <c r="FMI387" s="40"/>
      <c r="FMJ387" s="40"/>
      <c r="FMK387" s="40"/>
      <c r="FML387" s="40"/>
      <c r="FMM387" s="40"/>
      <c r="FMN387" s="40"/>
      <c r="FMO387" s="40"/>
      <c r="FMP387" s="40"/>
      <c r="FMQ387" s="40"/>
      <c r="FMR387" s="40"/>
      <c r="FMS387" s="40"/>
      <c r="FMT387" s="40"/>
      <c r="FMU387" s="40"/>
      <c r="FMV387" s="40"/>
      <c r="FMW387" s="40"/>
      <c r="FMX387" s="40"/>
      <c r="FMY387" s="40"/>
      <c r="FMZ387" s="40"/>
      <c r="FNA387" s="40"/>
      <c r="FNB387" s="40"/>
      <c r="FNC387" s="40"/>
      <c r="FND387" s="40"/>
      <c r="FNE387" s="40"/>
      <c r="FNF387" s="40"/>
      <c r="FNG387" s="40"/>
      <c r="FNH387" s="40"/>
      <c r="FNI387" s="40"/>
      <c r="FNJ387" s="40"/>
      <c r="FNK387" s="40"/>
      <c r="FNL387" s="40"/>
      <c r="FNM387" s="40"/>
      <c r="FNN387" s="40"/>
      <c r="FNO387" s="40"/>
      <c r="FNP387" s="40"/>
      <c r="FNQ387" s="40"/>
      <c r="FNR387" s="40"/>
      <c r="FNS387" s="40"/>
      <c r="FNT387" s="40"/>
      <c r="FNU387" s="40"/>
      <c r="FNV387" s="40"/>
      <c r="FNW387" s="40"/>
      <c r="FNX387" s="40"/>
      <c r="FNY387" s="40"/>
      <c r="FNZ387" s="40"/>
      <c r="FOA387" s="40"/>
      <c r="FOB387" s="40"/>
      <c r="FOC387" s="40"/>
      <c r="FOD387" s="40"/>
      <c r="FOE387" s="40"/>
      <c r="FOF387" s="40"/>
      <c r="FOG387" s="40"/>
      <c r="FOH387" s="40"/>
      <c r="FOI387" s="40"/>
      <c r="FOJ387" s="40"/>
      <c r="FOK387" s="40"/>
      <c r="FOL387" s="40"/>
      <c r="FOM387" s="40"/>
      <c r="FON387" s="40"/>
      <c r="FOO387" s="40"/>
      <c r="FOP387" s="40"/>
      <c r="FOQ387" s="40"/>
      <c r="FOR387" s="40"/>
      <c r="FOS387" s="40"/>
      <c r="FOT387" s="40"/>
      <c r="FOU387" s="40"/>
      <c r="FOV387" s="40"/>
      <c r="FOW387" s="40"/>
      <c r="FOX387" s="40"/>
      <c r="FOY387" s="40"/>
      <c r="FOZ387" s="40"/>
      <c r="FPA387" s="40"/>
      <c r="FPB387" s="40"/>
      <c r="FPC387" s="40"/>
      <c r="FPD387" s="40"/>
      <c r="FPE387" s="40"/>
      <c r="FPF387" s="40"/>
      <c r="FPG387" s="40"/>
      <c r="FPH387" s="40"/>
      <c r="FPI387" s="40"/>
      <c r="FPJ387" s="40"/>
      <c r="FPK387" s="40"/>
      <c r="FPL387" s="40"/>
      <c r="FPM387" s="40"/>
      <c r="FPN387" s="40"/>
      <c r="FPO387" s="40"/>
      <c r="FPP387" s="40"/>
      <c r="FPQ387" s="40"/>
      <c r="FPR387" s="40"/>
      <c r="FPS387" s="40"/>
      <c r="FPT387" s="40"/>
      <c r="FPU387" s="40"/>
      <c r="FPV387" s="40"/>
      <c r="FPW387" s="40"/>
      <c r="FPX387" s="40"/>
      <c r="FPY387" s="40"/>
      <c r="FPZ387" s="40"/>
      <c r="FQA387" s="40"/>
      <c r="FQB387" s="40"/>
      <c r="FQC387" s="40"/>
      <c r="FQD387" s="40"/>
      <c r="FQE387" s="40"/>
      <c r="FQF387" s="40"/>
      <c r="FQG387" s="40"/>
      <c r="FQH387" s="40"/>
      <c r="FQI387" s="40"/>
      <c r="FQJ387" s="40"/>
      <c r="FQK387" s="40"/>
      <c r="FQL387" s="40"/>
      <c r="FQM387" s="40"/>
      <c r="FQN387" s="40"/>
      <c r="FQO387" s="40"/>
      <c r="FQP387" s="40"/>
      <c r="FQQ387" s="40"/>
      <c r="FQR387" s="40"/>
      <c r="FQS387" s="40"/>
      <c r="FQT387" s="40"/>
      <c r="FQU387" s="40"/>
      <c r="FQV387" s="40"/>
      <c r="FQW387" s="40"/>
      <c r="FQX387" s="40"/>
      <c r="FQY387" s="40"/>
      <c r="FQZ387" s="40"/>
      <c r="FRA387" s="40"/>
      <c r="FRB387" s="40"/>
      <c r="FRC387" s="40"/>
      <c r="FRD387" s="40"/>
      <c r="FRE387" s="40"/>
      <c r="FRF387" s="40"/>
      <c r="FRG387" s="40"/>
      <c r="FRH387" s="40"/>
      <c r="FRI387" s="40"/>
      <c r="FRJ387" s="40"/>
      <c r="FRK387" s="40"/>
      <c r="FRL387" s="40"/>
      <c r="FRM387" s="40"/>
      <c r="FRN387" s="40"/>
      <c r="FRO387" s="40"/>
      <c r="FRP387" s="40"/>
      <c r="FRQ387" s="40"/>
      <c r="FRR387" s="40"/>
      <c r="FRS387" s="40"/>
      <c r="FRT387" s="40"/>
      <c r="FRU387" s="40"/>
      <c r="FRV387" s="40"/>
      <c r="FRW387" s="40"/>
      <c r="FRX387" s="40"/>
      <c r="FRY387" s="40"/>
      <c r="FRZ387" s="40"/>
      <c r="FSA387" s="40"/>
      <c r="FSB387" s="40"/>
      <c r="FSC387" s="40"/>
      <c r="FSD387" s="40"/>
      <c r="FSE387" s="40"/>
      <c r="FSF387" s="40"/>
      <c r="FSG387" s="40"/>
      <c r="FSH387" s="40"/>
      <c r="FSI387" s="40"/>
      <c r="FSJ387" s="40"/>
      <c r="FSK387" s="40"/>
      <c r="FSL387" s="40"/>
      <c r="FSM387" s="40"/>
      <c r="FSN387" s="40"/>
      <c r="FSO387" s="40"/>
      <c r="FSP387" s="40"/>
      <c r="FSQ387" s="40"/>
      <c r="FSR387" s="40"/>
      <c r="FSS387" s="40"/>
      <c r="FST387" s="40"/>
      <c r="FSU387" s="40"/>
      <c r="FSV387" s="40"/>
      <c r="FSW387" s="40"/>
      <c r="FSX387" s="40"/>
      <c r="FSY387" s="40"/>
      <c r="FSZ387" s="40"/>
      <c r="FTA387" s="40"/>
      <c r="FTB387" s="40"/>
      <c r="FTC387" s="40"/>
      <c r="FTD387" s="40"/>
      <c r="FTE387" s="40"/>
      <c r="FTF387" s="40"/>
      <c r="FTG387" s="40"/>
      <c r="FTH387" s="40"/>
      <c r="FTI387" s="40"/>
      <c r="FTJ387" s="40"/>
      <c r="FTK387" s="40"/>
      <c r="FTL387" s="40"/>
      <c r="FTM387" s="40"/>
      <c r="FTN387" s="40"/>
      <c r="FTO387" s="40"/>
      <c r="FTP387" s="40"/>
      <c r="FTQ387" s="40"/>
      <c r="FTR387" s="40"/>
      <c r="FTS387" s="40"/>
      <c r="FTT387" s="40"/>
      <c r="FTU387" s="40"/>
      <c r="FTV387" s="40"/>
      <c r="FTW387" s="40"/>
      <c r="FTX387" s="40"/>
      <c r="FTY387" s="40"/>
      <c r="FTZ387" s="40"/>
      <c r="FUA387" s="40"/>
      <c r="FUB387" s="40"/>
      <c r="FUC387" s="40"/>
      <c r="FUD387" s="40"/>
      <c r="FUE387" s="40"/>
      <c r="FUF387" s="40"/>
      <c r="FUG387" s="40"/>
      <c r="FUH387" s="40"/>
      <c r="FUI387" s="40"/>
      <c r="FUJ387" s="40"/>
      <c r="FUK387" s="40"/>
      <c r="FUL387" s="40"/>
      <c r="FUM387" s="40"/>
      <c r="FUN387" s="40"/>
      <c r="FUO387" s="40"/>
      <c r="FUP387" s="40"/>
      <c r="FUQ387" s="40"/>
      <c r="FUR387" s="40"/>
      <c r="FUS387" s="40"/>
      <c r="FUT387" s="40"/>
      <c r="FUU387" s="40"/>
      <c r="FUV387" s="40"/>
      <c r="FUW387" s="40"/>
      <c r="FUX387" s="40"/>
      <c r="FUY387" s="40"/>
      <c r="FUZ387" s="40"/>
      <c r="FVA387" s="40"/>
      <c r="FVB387" s="40"/>
      <c r="FVC387" s="40"/>
      <c r="FVD387" s="40"/>
      <c r="FVE387" s="40"/>
      <c r="FVF387" s="40"/>
      <c r="FVG387" s="40"/>
      <c r="FVH387" s="40"/>
      <c r="FVI387" s="40"/>
      <c r="FVJ387" s="40"/>
      <c r="FVK387" s="40"/>
      <c r="FVL387" s="40"/>
      <c r="FVM387" s="40"/>
      <c r="FVN387" s="40"/>
      <c r="FVO387" s="40"/>
      <c r="FVP387" s="40"/>
      <c r="FVQ387" s="40"/>
      <c r="FVR387" s="40"/>
      <c r="FVS387" s="40"/>
      <c r="FVT387" s="40"/>
      <c r="FVU387" s="40"/>
      <c r="FVV387" s="40"/>
      <c r="FVW387" s="40"/>
      <c r="FVX387" s="40"/>
      <c r="FVY387" s="40"/>
      <c r="FVZ387" s="40"/>
      <c r="FWA387" s="40"/>
      <c r="FWB387" s="40"/>
      <c r="FWC387" s="40"/>
      <c r="FWD387" s="40"/>
      <c r="FWE387" s="40"/>
      <c r="FWF387" s="40"/>
      <c r="FWG387" s="40"/>
      <c r="FWH387" s="40"/>
      <c r="FWI387" s="40"/>
      <c r="FWJ387" s="40"/>
      <c r="FWK387" s="40"/>
      <c r="FWL387" s="40"/>
      <c r="FWM387" s="40"/>
      <c r="FWN387" s="40"/>
      <c r="FWO387" s="40"/>
      <c r="FWP387" s="40"/>
      <c r="FWQ387" s="40"/>
      <c r="FWR387" s="40"/>
      <c r="FWS387" s="40"/>
      <c r="FWT387" s="40"/>
      <c r="FWU387" s="40"/>
      <c r="FWV387" s="40"/>
      <c r="FWW387" s="40"/>
      <c r="FWX387" s="40"/>
      <c r="FWY387" s="40"/>
      <c r="FWZ387" s="40"/>
      <c r="FXA387" s="40"/>
      <c r="FXB387" s="40"/>
      <c r="FXC387" s="40"/>
      <c r="FXD387" s="40"/>
      <c r="FXE387" s="40"/>
      <c r="FXF387" s="40"/>
      <c r="FXG387" s="40"/>
      <c r="FXH387" s="40"/>
      <c r="FXI387" s="40"/>
      <c r="FXJ387" s="40"/>
      <c r="FXK387" s="40"/>
      <c r="FXL387" s="40"/>
      <c r="FXM387" s="40"/>
      <c r="FXN387" s="40"/>
      <c r="FXO387" s="40"/>
      <c r="FXP387" s="40"/>
      <c r="FXQ387" s="40"/>
      <c r="FXR387" s="40"/>
      <c r="FXS387" s="40"/>
      <c r="FXT387" s="40"/>
      <c r="FXU387" s="40"/>
      <c r="FXV387" s="40"/>
      <c r="FXW387" s="40"/>
      <c r="FXX387" s="40"/>
      <c r="FXY387" s="40"/>
      <c r="FXZ387" s="40"/>
      <c r="FYA387" s="40"/>
      <c r="FYB387" s="40"/>
      <c r="FYC387" s="40"/>
      <c r="FYD387" s="40"/>
      <c r="FYE387" s="40"/>
      <c r="FYF387" s="40"/>
      <c r="FYG387" s="40"/>
      <c r="FYH387" s="40"/>
      <c r="FYI387" s="40"/>
      <c r="FYJ387" s="40"/>
      <c r="FYK387" s="40"/>
      <c r="FYL387" s="40"/>
      <c r="FYM387" s="40"/>
      <c r="FYN387" s="40"/>
      <c r="FYO387" s="40"/>
      <c r="FYP387" s="40"/>
      <c r="FYQ387" s="40"/>
      <c r="FYR387" s="40"/>
      <c r="FYS387" s="40"/>
      <c r="FYT387" s="40"/>
      <c r="FYU387" s="40"/>
      <c r="FYV387" s="40"/>
      <c r="FYW387" s="40"/>
      <c r="FYX387" s="40"/>
      <c r="FYY387" s="40"/>
      <c r="FYZ387" s="40"/>
      <c r="FZA387" s="40"/>
      <c r="FZB387" s="40"/>
      <c r="FZC387" s="40"/>
      <c r="FZD387" s="40"/>
      <c r="FZE387" s="40"/>
      <c r="FZF387" s="40"/>
      <c r="FZG387" s="40"/>
      <c r="FZH387" s="40"/>
      <c r="FZI387" s="40"/>
      <c r="FZJ387" s="40"/>
      <c r="FZK387" s="40"/>
      <c r="FZL387" s="40"/>
      <c r="FZM387" s="40"/>
      <c r="FZN387" s="40"/>
      <c r="FZO387" s="40"/>
      <c r="FZP387" s="40"/>
      <c r="FZQ387" s="40"/>
      <c r="FZR387" s="40"/>
      <c r="FZS387" s="40"/>
      <c r="FZT387" s="40"/>
      <c r="FZU387" s="40"/>
      <c r="FZV387" s="40"/>
      <c r="FZW387" s="40"/>
      <c r="FZX387" s="40"/>
      <c r="FZY387" s="40"/>
      <c r="FZZ387" s="40"/>
      <c r="GAA387" s="40"/>
      <c r="GAB387" s="40"/>
      <c r="GAC387" s="40"/>
      <c r="GAD387" s="40"/>
      <c r="GAE387" s="40"/>
      <c r="GAF387" s="40"/>
      <c r="GAG387" s="40"/>
      <c r="GAH387" s="40"/>
      <c r="GAI387" s="40"/>
      <c r="GAJ387" s="40"/>
      <c r="GAK387" s="40"/>
      <c r="GAL387" s="40"/>
      <c r="GAM387" s="40"/>
      <c r="GAN387" s="40"/>
      <c r="GAO387" s="40"/>
      <c r="GAP387" s="40"/>
      <c r="GAQ387" s="40"/>
      <c r="GAR387" s="40"/>
      <c r="GAS387" s="40"/>
      <c r="GAT387" s="40"/>
      <c r="GAU387" s="40"/>
      <c r="GAV387" s="40"/>
      <c r="GAW387" s="40"/>
      <c r="GAX387" s="40"/>
      <c r="GAY387" s="40"/>
      <c r="GAZ387" s="40"/>
      <c r="GBA387" s="40"/>
      <c r="GBB387" s="40"/>
      <c r="GBC387" s="40"/>
      <c r="GBD387" s="40"/>
      <c r="GBE387" s="40"/>
      <c r="GBF387" s="40"/>
      <c r="GBG387" s="40"/>
      <c r="GBH387" s="40"/>
      <c r="GBI387" s="40"/>
      <c r="GBJ387" s="40"/>
      <c r="GBK387" s="40"/>
      <c r="GBL387" s="40"/>
      <c r="GBM387" s="40"/>
      <c r="GBN387" s="40"/>
      <c r="GBO387" s="40"/>
      <c r="GBP387" s="40"/>
      <c r="GBQ387" s="40"/>
      <c r="GBR387" s="40"/>
      <c r="GBS387" s="40"/>
      <c r="GBT387" s="40"/>
      <c r="GBU387" s="40"/>
      <c r="GBV387" s="40"/>
      <c r="GBW387" s="40"/>
      <c r="GBX387" s="40"/>
      <c r="GBY387" s="40"/>
      <c r="GBZ387" s="40"/>
      <c r="GCA387" s="40"/>
      <c r="GCB387" s="40"/>
      <c r="GCC387" s="40"/>
      <c r="GCD387" s="40"/>
      <c r="GCE387" s="40"/>
      <c r="GCF387" s="40"/>
      <c r="GCG387" s="40"/>
      <c r="GCH387" s="40"/>
      <c r="GCI387" s="40"/>
      <c r="GCJ387" s="40"/>
      <c r="GCK387" s="40"/>
      <c r="GCL387" s="40"/>
      <c r="GCM387" s="40"/>
      <c r="GCN387" s="40"/>
      <c r="GCO387" s="40"/>
      <c r="GCP387" s="40"/>
      <c r="GCQ387" s="40"/>
      <c r="GCR387" s="40"/>
      <c r="GCS387" s="40"/>
      <c r="GCT387" s="40"/>
      <c r="GCU387" s="40"/>
      <c r="GCV387" s="40"/>
      <c r="GCW387" s="40"/>
      <c r="GCX387" s="40"/>
      <c r="GCY387" s="40"/>
      <c r="GCZ387" s="40"/>
      <c r="GDA387" s="40"/>
      <c r="GDB387" s="40"/>
      <c r="GDC387" s="40"/>
      <c r="GDD387" s="40"/>
      <c r="GDE387" s="40"/>
      <c r="GDF387" s="40"/>
      <c r="GDG387" s="40"/>
      <c r="GDH387" s="40"/>
      <c r="GDI387" s="40"/>
      <c r="GDJ387" s="40"/>
      <c r="GDK387" s="40"/>
      <c r="GDL387" s="40"/>
      <c r="GDM387" s="40"/>
      <c r="GDN387" s="40"/>
      <c r="GDO387" s="40"/>
      <c r="GDP387" s="40"/>
      <c r="GDQ387" s="40"/>
      <c r="GDR387" s="40"/>
      <c r="GDS387" s="40"/>
      <c r="GDT387" s="40"/>
      <c r="GDU387" s="40"/>
      <c r="GDV387" s="40"/>
      <c r="GDW387" s="40"/>
      <c r="GDX387" s="40"/>
      <c r="GDY387" s="40"/>
      <c r="GDZ387" s="40"/>
      <c r="GEA387" s="40"/>
      <c r="GEB387" s="40"/>
      <c r="GEC387" s="40"/>
      <c r="GED387" s="40"/>
      <c r="GEE387" s="40"/>
      <c r="GEF387" s="40"/>
      <c r="GEG387" s="40"/>
      <c r="GEH387" s="40"/>
      <c r="GEI387" s="40"/>
      <c r="GEJ387" s="40"/>
      <c r="GEK387" s="40"/>
      <c r="GEL387" s="40"/>
      <c r="GEM387" s="40"/>
      <c r="GEN387" s="40"/>
      <c r="GEO387" s="40"/>
      <c r="GEP387" s="40"/>
      <c r="GEQ387" s="40"/>
      <c r="GER387" s="40"/>
      <c r="GES387" s="40"/>
      <c r="GET387" s="40"/>
      <c r="GEU387" s="40"/>
      <c r="GEV387" s="40"/>
      <c r="GEW387" s="40"/>
      <c r="GEX387" s="40"/>
      <c r="GEY387" s="40"/>
      <c r="GEZ387" s="40"/>
      <c r="GFA387" s="40"/>
      <c r="GFB387" s="40"/>
      <c r="GFC387" s="40"/>
      <c r="GFD387" s="40"/>
      <c r="GFE387" s="40"/>
      <c r="GFF387" s="40"/>
      <c r="GFG387" s="40"/>
      <c r="GFH387" s="40"/>
      <c r="GFI387" s="40"/>
      <c r="GFJ387" s="40"/>
      <c r="GFK387" s="40"/>
      <c r="GFL387" s="40"/>
      <c r="GFM387" s="40"/>
      <c r="GFN387" s="40"/>
      <c r="GFO387" s="40"/>
      <c r="GFP387" s="40"/>
      <c r="GFQ387" s="40"/>
      <c r="GFR387" s="40"/>
      <c r="GFS387" s="40"/>
      <c r="GFT387" s="40"/>
      <c r="GFU387" s="40"/>
      <c r="GFV387" s="40"/>
      <c r="GFW387" s="40"/>
      <c r="GFX387" s="40"/>
      <c r="GFY387" s="40"/>
      <c r="GFZ387" s="40"/>
      <c r="GGA387" s="40"/>
      <c r="GGB387" s="40"/>
      <c r="GGC387" s="40"/>
      <c r="GGD387" s="40"/>
      <c r="GGE387" s="40"/>
      <c r="GGF387" s="40"/>
      <c r="GGG387" s="40"/>
      <c r="GGH387" s="40"/>
      <c r="GGI387" s="40"/>
      <c r="GGJ387" s="40"/>
      <c r="GGK387" s="40"/>
      <c r="GGL387" s="40"/>
      <c r="GGM387" s="40"/>
      <c r="GGN387" s="40"/>
      <c r="GGO387" s="40"/>
      <c r="GGP387" s="40"/>
      <c r="GGQ387" s="40"/>
      <c r="GGR387" s="40"/>
      <c r="GGS387" s="40"/>
      <c r="GGT387" s="40"/>
      <c r="GGU387" s="40"/>
      <c r="GGV387" s="40"/>
      <c r="GGW387" s="40"/>
      <c r="GGX387" s="40"/>
      <c r="GGY387" s="40"/>
      <c r="GGZ387" s="40"/>
      <c r="GHA387" s="40"/>
      <c r="GHB387" s="40"/>
      <c r="GHC387" s="40"/>
      <c r="GHD387" s="40"/>
      <c r="GHE387" s="40"/>
      <c r="GHF387" s="40"/>
      <c r="GHG387" s="40"/>
      <c r="GHH387" s="40"/>
      <c r="GHI387" s="40"/>
      <c r="GHJ387" s="40"/>
      <c r="GHK387" s="40"/>
      <c r="GHL387" s="40"/>
      <c r="GHM387" s="40"/>
      <c r="GHN387" s="40"/>
      <c r="GHO387" s="40"/>
      <c r="GHP387" s="40"/>
      <c r="GHQ387" s="40"/>
      <c r="GHR387" s="40"/>
      <c r="GHS387" s="40"/>
      <c r="GHT387" s="40"/>
      <c r="GHU387" s="40"/>
      <c r="GHV387" s="40"/>
      <c r="GHW387" s="40"/>
      <c r="GHX387" s="40"/>
      <c r="GHY387" s="40"/>
      <c r="GHZ387" s="40"/>
      <c r="GIA387" s="40"/>
      <c r="GIB387" s="40"/>
      <c r="GIC387" s="40"/>
      <c r="GID387" s="40"/>
      <c r="GIE387" s="40"/>
      <c r="GIF387" s="40"/>
      <c r="GIG387" s="40"/>
      <c r="GIH387" s="40"/>
      <c r="GII387" s="40"/>
      <c r="GIJ387" s="40"/>
      <c r="GIK387" s="40"/>
      <c r="GIL387" s="40"/>
      <c r="GIM387" s="40"/>
      <c r="GIN387" s="40"/>
      <c r="GIO387" s="40"/>
      <c r="GIP387" s="40"/>
      <c r="GIQ387" s="40"/>
      <c r="GIR387" s="40"/>
      <c r="GIS387" s="40"/>
      <c r="GIT387" s="40"/>
      <c r="GIU387" s="40"/>
      <c r="GIV387" s="40"/>
      <c r="GIW387" s="40"/>
      <c r="GIX387" s="40"/>
      <c r="GIY387" s="40"/>
      <c r="GIZ387" s="40"/>
      <c r="GJA387" s="40"/>
      <c r="GJB387" s="40"/>
      <c r="GJC387" s="40"/>
      <c r="GJD387" s="40"/>
      <c r="GJE387" s="40"/>
      <c r="GJF387" s="40"/>
      <c r="GJG387" s="40"/>
      <c r="GJH387" s="40"/>
      <c r="GJI387" s="40"/>
      <c r="GJJ387" s="40"/>
      <c r="GJK387" s="40"/>
      <c r="GJL387" s="40"/>
      <c r="GJM387" s="40"/>
      <c r="GJN387" s="40"/>
      <c r="GJO387" s="40"/>
      <c r="GJP387" s="40"/>
      <c r="GJQ387" s="40"/>
      <c r="GJR387" s="40"/>
      <c r="GJS387" s="40"/>
      <c r="GJT387" s="40"/>
      <c r="GJU387" s="40"/>
      <c r="GJV387" s="40"/>
      <c r="GJW387" s="40"/>
      <c r="GJX387" s="40"/>
      <c r="GJY387" s="40"/>
      <c r="GJZ387" s="40"/>
      <c r="GKA387" s="40"/>
      <c r="GKB387" s="40"/>
      <c r="GKC387" s="40"/>
      <c r="GKD387" s="40"/>
      <c r="GKE387" s="40"/>
      <c r="GKF387" s="40"/>
      <c r="GKG387" s="40"/>
      <c r="GKH387" s="40"/>
      <c r="GKI387" s="40"/>
      <c r="GKJ387" s="40"/>
      <c r="GKK387" s="40"/>
      <c r="GKL387" s="40"/>
      <c r="GKM387" s="40"/>
      <c r="GKN387" s="40"/>
      <c r="GKO387" s="40"/>
      <c r="GKP387" s="40"/>
      <c r="GKQ387" s="40"/>
      <c r="GKR387" s="40"/>
      <c r="GKS387" s="40"/>
      <c r="GKT387" s="40"/>
      <c r="GKU387" s="40"/>
      <c r="GKV387" s="40"/>
      <c r="GKW387" s="40"/>
      <c r="GKX387" s="40"/>
      <c r="GKY387" s="40"/>
      <c r="GKZ387" s="40"/>
      <c r="GLA387" s="40"/>
      <c r="GLB387" s="40"/>
      <c r="GLC387" s="40"/>
      <c r="GLD387" s="40"/>
      <c r="GLE387" s="40"/>
      <c r="GLF387" s="40"/>
      <c r="GLG387" s="40"/>
      <c r="GLH387" s="40"/>
      <c r="GLI387" s="40"/>
      <c r="GLJ387" s="40"/>
      <c r="GLK387" s="40"/>
      <c r="GLL387" s="40"/>
      <c r="GLM387" s="40"/>
      <c r="GLN387" s="40"/>
      <c r="GLO387" s="40"/>
      <c r="GLP387" s="40"/>
      <c r="GLQ387" s="40"/>
      <c r="GLR387" s="40"/>
      <c r="GLS387" s="40"/>
      <c r="GLT387" s="40"/>
      <c r="GLU387" s="40"/>
      <c r="GLV387" s="40"/>
      <c r="GLW387" s="40"/>
      <c r="GLX387" s="40"/>
      <c r="GLY387" s="40"/>
      <c r="GLZ387" s="40"/>
      <c r="GMA387" s="40"/>
      <c r="GMB387" s="40"/>
      <c r="GMC387" s="40"/>
      <c r="GMD387" s="40"/>
      <c r="GME387" s="40"/>
      <c r="GMF387" s="40"/>
      <c r="GMG387" s="40"/>
      <c r="GMH387" s="40"/>
      <c r="GMI387" s="40"/>
      <c r="GMJ387" s="40"/>
      <c r="GMK387" s="40"/>
      <c r="GML387" s="40"/>
      <c r="GMM387" s="40"/>
      <c r="GMN387" s="40"/>
      <c r="GMO387" s="40"/>
      <c r="GMP387" s="40"/>
      <c r="GMQ387" s="40"/>
      <c r="GMR387" s="40"/>
      <c r="GMS387" s="40"/>
      <c r="GMT387" s="40"/>
      <c r="GMU387" s="40"/>
      <c r="GMV387" s="40"/>
      <c r="GMW387" s="40"/>
      <c r="GMX387" s="40"/>
      <c r="GMY387" s="40"/>
      <c r="GMZ387" s="40"/>
      <c r="GNA387" s="40"/>
      <c r="GNB387" s="40"/>
      <c r="GNC387" s="40"/>
      <c r="GND387" s="40"/>
      <c r="GNE387" s="40"/>
      <c r="GNF387" s="40"/>
      <c r="GNG387" s="40"/>
      <c r="GNH387" s="40"/>
      <c r="GNI387" s="40"/>
      <c r="GNJ387" s="40"/>
      <c r="GNK387" s="40"/>
      <c r="GNL387" s="40"/>
      <c r="GNM387" s="40"/>
      <c r="GNN387" s="40"/>
      <c r="GNO387" s="40"/>
      <c r="GNP387" s="40"/>
      <c r="GNQ387" s="40"/>
      <c r="GNR387" s="40"/>
      <c r="GNS387" s="40"/>
      <c r="GNT387" s="40"/>
      <c r="GNU387" s="40"/>
      <c r="GNV387" s="40"/>
      <c r="GNW387" s="40"/>
      <c r="GNX387" s="40"/>
      <c r="GNY387" s="40"/>
      <c r="GNZ387" s="40"/>
      <c r="GOA387" s="40"/>
      <c r="GOB387" s="40"/>
      <c r="GOC387" s="40"/>
      <c r="GOD387" s="40"/>
      <c r="GOE387" s="40"/>
      <c r="GOF387" s="40"/>
      <c r="GOG387" s="40"/>
      <c r="GOH387" s="40"/>
      <c r="GOI387" s="40"/>
      <c r="GOJ387" s="40"/>
      <c r="GOK387" s="40"/>
      <c r="GOL387" s="40"/>
      <c r="GOM387" s="40"/>
      <c r="GON387" s="40"/>
      <c r="GOO387" s="40"/>
      <c r="GOP387" s="40"/>
      <c r="GOQ387" s="40"/>
      <c r="GOR387" s="40"/>
      <c r="GOS387" s="40"/>
      <c r="GOT387" s="40"/>
      <c r="GOU387" s="40"/>
      <c r="GOV387" s="40"/>
      <c r="GOW387" s="40"/>
      <c r="GOX387" s="40"/>
      <c r="GOY387" s="40"/>
      <c r="GOZ387" s="40"/>
      <c r="GPA387" s="40"/>
      <c r="GPB387" s="40"/>
      <c r="GPC387" s="40"/>
      <c r="GPD387" s="40"/>
      <c r="GPE387" s="40"/>
      <c r="GPF387" s="40"/>
      <c r="GPG387" s="40"/>
      <c r="GPH387" s="40"/>
      <c r="GPI387" s="40"/>
      <c r="GPJ387" s="40"/>
      <c r="GPK387" s="40"/>
      <c r="GPL387" s="40"/>
      <c r="GPM387" s="40"/>
      <c r="GPN387" s="40"/>
      <c r="GPO387" s="40"/>
      <c r="GPP387" s="40"/>
      <c r="GPQ387" s="40"/>
      <c r="GPR387" s="40"/>
      <c r="GPS387" s="40"/>
      <c r="GPT387" s="40"/>
      <c r="GPU387" s="40"/>
      <c r="GPV387" s="40"/>
      <c r="GPW387" s="40"/>
      <c r="GPX387" s="40"/>
      <c r="GPY387" s="40"/>
      <c r="GPZ387" s="40"/>
      <c r="GQA387" s="40"/>
      <c r="GQB387" s="40"/>
      <c r="GQC387" s="40"/>
      <c r="GQD387" s="40"/>
      <c r="GQE387" s="40"/>
      <c r="GQF387" s="40"/>
      <c r="GQG387" s="40"/>
      <c r="GQH387" s="40"/>
      <c r="GQI387" s="40"/>
      <c r="GQJ387" s="40"/>
      <c r="GQK387" s="40"/>
      <c r="GQL387" s="40"/>
      <c r="GQM387" s="40"/>
      <c r="GQN387" s="40"/>
      <c r="GQO387" s="40"/>
      <c r="GQP387" s="40"/>
      <c r="GQQ387" s="40"/>
      <c r="GQR387" s="40"/>
      <c r="GQS387" s="40"/>
      <c r="GQT387" s="40"/>
      <c r="GQU387" s="40"/>
      <c r="GQV387" s="40"/>
      <c r="GQW387" s="40"/>
      <c r="GQX387" s="40"/>
      <c r="GQY387" s="40"/>
      <c r="GQZ387" s="40"/>
      <c r="GRA387" s="40"/>
      <c r="GRB387" s="40"/>
      <c r="GRC387" s="40"/>
      <c r="GRD387" s="40"/>
      <c r="GRE387" s="40"/>
      <c r="GRF387" s="40"/>
      <c r="GRG387" s="40"/>
      <c r="GRH387" s="40"/>
      <c r="GRI387" s="40"/>
      <c r="GRJ387" s="40"/>
      <c r="GRK387" s="40"/>
      <c r="GRL387" s="40"/>
      <c r="GRM387" s="40"/>
      <c r="GRN387" s="40"/>
      <c r="GRO387" s="40"/>
      <c r="GRP387" s="40"/>
      <c r="GRQ387" s="40"/>
      <c r="GRR387" s="40"/>
      <c r="GRS387" s="40"/>
      <c r="GRT387" s="40"/>
      <c r="GRU387" s="40"/>
      <c r="GRV387" s="40"/>
      <c r="GRW387" s="40"/>
      <c r="GRX387" s="40"/>
      <c r="GRY387" s="40"/>
      <c r="GRZ387" s="40"/>
      <c r="GSA387" s="40"/>
      <c r="GSB387" s="40"/>
      <c r="GSC387" s="40"/>
      <c r="GSD387" s="40"/>
      <c r="GSE387" s="40"/>
      <c r="GSF387" s="40"/>
      <c r="GSG387" s="40"/>
      <c r="GSH387" s="40"/>
      <c r="GSI387" s="40"/>
      <c r="GSJ387" s="40"/>
      <c r="GSK387" s="40"/>
      <c r="GSL387" s="40"/>
      <c r="GSM387" s="40"/>
      <c r="GSN387" s="40"/>
      <c r="GSO387" s="40"/>
      <c r="GSP387" s="40"/>
      <c r="GSQ387" s="40"/>
      <c r="GSR387" s="40"/>
      <c r="GSS387" s="40"/>
      <c r="GST387" s="40"/>
      <c r="GSU387" s="40"/>
      <c r="GSV387" s="40"/>
      <c r="GSW387" s="40"/>
      <c r="GSX387" s="40"/>
      <c r="GSY387" s="40"/>
      <c r="GSZ387" s="40"/>
      <c r="GTA387" s="40"/>
      <c r="GTB387" s="40"/>
      <c r="GTC387" s="40"/>
      <c r="GTD387" s="40"/>
      <c r="GTE387" s="40"/>
      <c r="GTF387" s="40"/>
      <c r="GTG387" s="40"/>
      <c r="GTH387" s="40"/>
      <c r="GTI387" s="40"/>
      <c r="GTJ387" s="40"/>
      <c r="GTK387" s="40"/>
      <c r="GTL387" s="40"/>
      <c r="GTM387" s="40"/>
      <c r="GTN387" s="40"/>
      <c r="GTO387" s="40"/>
      <c r="GTP387" s="40"/>
      <c r="GTQ387" s="40"/>
      <c r="GTR387" s="40"/>
      <c r="GTS387" s="40"/>
      <c r="GTT387" s="40"/>
      <c r="GTU387" s="40"/>
      <c r="GTV387" s="40"/>
      <c r="GTW387" s="40"/>
      <c r="GTX387" s="40"/>
      <c r="GTY387" s="40"/>
      <c r="GTZ387" s="40"/>
      <c r="GUA387" s="40"/>
      <c r="GUB387" s="40"/>
      <c r="GUC387" s="40"/>
      <c r="GUD387" s="40"/>
      <c r="GUE387" s="40"/>
      <c r="GUF387" s="40"/>
      <c r="GUG387" s="40"/>
      <c r="GUH387" s="40"/>
      <c r="GUI387" s="40"/>
      <c r="GUJ387" s="40"/>
      <c r="GUK387" s="40"/>
      <c r="GUL387" s="40"/>
      <c r="GUM387" s="40"/>
      <c r="GUN387" s="40"/>
      <c r="GUO387" s="40"/>
      <c r="GUP387" s="40"/>
      <c r="GUQ387" s="40"/>
      <c r="GUR387" s="40"/>
      <c r="GUS387" s="40"/>
      <c r="GUT387" s="40"/>
      <c r="GUU387" s="40"/>
      <c r="GUV387" s="40"/>
      <c r="GUW387" s="40"/>
      <c r="GUX387" s="40"/>
      <c r="GUY387" s="40"/>
      <c r="GUZ387" s="40"/>
      <c r="GVA387" s="40"/>
      <c r="GVB387" s="40"/>
      <c r="GVC387" s="40"/>
      <c r="GVD387" s="40"/>
      <c r="GVE387" s="40"/>
      <c r="GVF387" s="40"/>
      <c r="GVG387" s="40"/>
      <c r="GVH387" s="40"/>
      <c r="GVI387" s="40"/>
      <c r="GVJ387" s="40"/>
      <c r="GVK387" s="40"/>
      <c r="GVL387" s="40"/>
      <c r="GVM387" s="40"/>
      <c r="GVN387" s="40"/>
      <c r="GVO387" s="40"/>
      <c r="GVP387" s="40"/>
      <c r="GVQ387" s="40"/>
      <c r="GVR387" s="40"/>
      <c r="GVS387" s="40"/>
      <c r="GVT387" s="40"/>
      <c r="GVU387" s="40"/>
      <c r="GVV387" s="40"/>
      <c r="GVW387" s="40"/>
      <c r="GVX387" s="40"/>
      <c r="GVY387" s="40"/>
      <c r="GVZ387" s="40"/>
      <c r="GWA387" s="40"/>
      <c r="GWB387" s="40"/>
      <c r="GWC387" s="40"/>
      <c r="GWD387" s="40"/>
      <c r="GWE387" s="40"/>
      <c r="GWF387" s="40"/>
      <c r="GWG387" s="40"/>
      <c r="GWH387" s="40"/>
      <c r="GWI387" s="40"/>
      <c r="GWJ387" s="40"/>
      <c r="GWK387" s="40"/>
      <c r="GWL387" s="40"/>
      <c r="GWM387" s="40"/>
      <c r="GWN387" s="40"/>
      <c r="GWO387" s="40"/>
      <c r="GWP387" s="40"/>
      <c r="GWQ387" s="40"/>
      <c r="GWR387" s="40"/>
      <c r="GWS387" s="40"/>
      <c r="GWT387" s="40"/>
      <c r="GWU387" s="40"/>
      <c r="GWV387" s="40"/>
      <c r="GWW387" s="40"/>
      <c r="GWX387" s="40"/>
      <c r="GWY387" s="40"/>
      <c r="GWZ387" s="40"/>
      <c r="GXA387" s="40"/>
      <c r="GXB387" s="40"/>
      <c r="GXC387" s="40"/>
      <c r="GXD387" s="40"/>
      <c r="GXE387" s="40"/>
      <c r="GXF387" s="40"/>
      <c r="GXG387" s="40"/>
      <c r="GXH387" s="40"/>
      <c r="GXI387" s="40"/>
      <c r="GXJ387" s="40"/>
      <c r="GXK387" s="40"/>
      <c r="GXL387" s="40"/>
      <c r="GXM387" s="40"/>
      <c r="GXN387" s="40"/>
      <c r="GXO387" s="40"/>
      <c r="GXP387" s="40"/>
      <c r="GXQ387" s="40"/>
      <c r="GXR387" s="40"/>
      <c r="GXS387" s="40"/>
      <c r="GXT387" s="40"/>
      <c r="GXU387" s="40"/>
      <c r="GXV387" s="40"/>
      <c r="GXW387" s="40"/>
      <c r="GXX387" s="40"/>
      <c r="GXY387" s="40"/>
      <c r="GXZ387" s="40"/>
      <c r="GYA387" s="40"/>
      <c r="GYB387" s="40"/>
      <c r="GYC387" s="40"/>
      <c r="GYD387" s="40"/>
      <c r="GYE387" s="40"/>
      <c r="GYF387" s="40"/>
      <c r="GYG387" s="40"/>
      <c r="GYH387" s="40"/>
      <c r="GYI387" s="40"/>
      <c r="GYJ387" s="40"/>
      <c r="GYK387" s="40"/>
      <c r="GYL387" s="40"/>
      <c r="GYM387" s="40"/>
      <c r="GYN387" s="40"/>
      <c r="GYO387" s="40"/>
      <c r="GYP387" s="40"/>
      <c r="GYQ387" s="40"/>
      <c r="GYR387" s="40"/>
      <c r="GYS387" s="40"/>
      <c r="GYT387" s="40"/>
      <c r="GYU387" s="40"/>
      <c r="GYV387" s="40"/>
      <c r="GYW387" s="40"/>
      <c r="GYX387" s="40"/>
      <c r="GYY387" s="40"/>
      <c r="GYZ387" s="40"/>
      <c r="GZA387" s="40"/>
      <c r="GZB387" s="40"/>
      <c r="GZC387" s="40"/>
      <c r="GZD387" s="40"/>
      <c r="GZE387" s="40"/>
      <c r="GZF387" s="40"/>
      <c r="GZG387" s="40"/>
      <c r="GZH387" s="40"/>
      <c r="GZI387" s="40"/>
      <c r="GZJ387" s="40"/>
      <c r="GZK387" s="40"/>
      <c r="GZL387" s="40"/>
      <c r="GZM387" s="40"/>
      <c r="GZN387" s="40"/>
      <c r="GZO387" s="40"/>
      <c r="GZP387" s="40"/>
      <c r="GZQ387" s="40"/>
      <c r="GZR387" s="40"/>
      <c r="GZS387" s="40"/>
      <c r="GZT387" s="40"/>
      <c r="GZU387" s="40"/>
      <c r="GZV387" s="40"/>
      <c r="GZW387" s="40"/>
      <c r="GZX387" s="40"/>
      <c r="GZY387" s="40"/>
      <c r="GZZ387" s="40"/>
      <c r="HAA387" s="40"/>
      <c r="HAB387" s="40"/>
      <c r="HAC387" s="40"/>
      <c r="HAD387" s="40"/>
      <c r="HAE387" s="40"/>
      <c r="HAF387" s="40"/>
      <c r="HAG387" s="40"/>
      <c r="HAH387" s="40"/>
      <c r="HAI387" s="40"/>
      <c r="HAJ387" s="40"/>
      <c r="HAK387" s="40"/>
      <c r="HAL387" s="40"/>
      <c r="HAM387" s="40"/>
      <c r="HAN387" s="40"/>
      <c r="HAO387" s="40"/>
      <c r="HAP387" s="40"/>
      <c r="HAQ387" s="40"/>
      <c r="HAR387" s="40"/>
      <c r="HAS387" s="40"/>
      <c r="HAT387" s="40"/>
      <c r="HAU387" s="40"/>
      <c r="HAV387" s="40"/>
      <c r="HAW387" s="40"/>
      <c r="HAX387" s="40"/>
      <c r="HAY387" s="40"/>
      <c r="HAZ387" s="40"/>
      <c r="HBA387" s="40"/>
      <c r="HBB387" s="40"/>
      <c r="HBC387" s="40"/>
      <c r="HBD387" s="40"/>
      <c r="HBE387" s="40"/>
      <c r="HBF387" s="40"/>
      <c r="HBG387" s="40"/>
      <c r="HBH387" s="40"/>
      <c r="HBI387" s="40"/>
      <c r="HBJ387" s="40"/>
      <c r="HBK387" s="40"/>
      <c r="HBL387" s="40"/>
      <c r="HBM387" s="40"/>
      <c r="HBN387" s="40"/>
      <c r="HBO387" s="40"/>
      <c r="HBP387" s="40"/>
      <c r="HBQ387" s="40"/>
      <c r="HBR387" s="40"/>
      <c r="HBS387" s="40"/>
      <c r="HBT387" s="40"/>
      <c r="HBU387" s="40"/>
      <c r="HBV387" s="40"/>
      <c r="HBW387" s="40"/>
      <c r="HBX387" s="40"/>
      <c r="HBY387" s="40"/>
      <c r="HBZ387" s="40"/>
      <c r="HCA387" s="40"/>
      <c r="HCB387" s="40"/>
      <c r="HCC387" s="40"/>
      <c r="HCD387" s="40"/>
      <c r="HCE387" s="40"/>
      <c r="HCF387" s="40"/>
      <c r="HCG387" s="40"/>
      <c r="HCH387" s="40"/>
      <c r="HCI387" s="40"/>
      <c r="HCJ387" s="40"/>
      <c r="HCK387" s="40"/>
      <c r="HCL387" s="40"/>
      <c r="HCM387" s="40"/>
      <c r="HCN387" s="40"/>
      <c r="HCO387" s="40"/>
      <c r="HCP387" s="40"/>
      <c r="HCQ387" s="40"/>
      <c r="HCR387" s="40"/>
      <c r="HCS387" s="40"/>
      <c r="HCT387" s="40"/>
      <c r="HCU387" s="40"/>
      <c r="HCV387" s="40"/>
      <c r="HCW387" s="40"/>
      <c r="HCX387" s="40"/>
      <c r="HCY387" s="40"/>
      <c r="HCZ387" s="40"/>
      <c r="HDA387" s="40"/>
      <c r="HDB387" s="40"/>
      <c r="HDC387" s="40"/>
      <c r="HDD387" s="40"/>
      <c r="HDE387" s="40"/>
      <c r="HDF387" s="40"/>
      <c r="HDG387" s="40"/>
      <c r="HDH387" s="40"/>
      <c r="HDI387" s="40"/>
      <c r="HDJ387" s="40"/>
      <c r="HDK387" s="40"/>
      <c r="HDL387" s="40"/>
      <c r="HDM387" s="40"/>
      <c r="HDN387" s="40"/>
      <c r="HDO387" s="40"/>
      <c r="HDP387" s="40"/>
      <c r="HDQ387" s="40"/>
      <c r="HDR387" s="40"/>
      <c r="HDS387" s="40"/>
      <c r="HDT387" s="40"/>
      <c r="HDU387" s="40"/>
      <c r="HDV387" s="40"/>
      <c r="HDW387" s="40"/>
      <c r="HDX387" s="40"/>
      <c r="HDY387" s="40"/>
      <c r="HDZ387" s="40"/>
      <c r="HEA387" s="40"/>
      <c r="HEB387" s="40"/>
      <c r="HEC387" s="40"/>
      <c r="HED387" s="40"/>
      <c r="HEE387" s="40"/>
      <c r="HEF387" s="40"/>
      <c r="HEG387" s="40"/>
      <c r="HEH387" s="40"/>
      <c r="HEI387" s="40"/>
      <c r="HEJ387" s="40"/>
      <c r="HEK387" s="40"/>
      <c r="HEL387" s="40"/>
      <c r="HEM387" s="40"/>
      <c r="HEN387" s="40"/>
      <c r="HEO387" s="40"/>
      <c r="HEP387" s="40"/>
      <c r="HEQ387" s="40"/>
      <c r="HER387" s="40"/>
      <c r="HES387" s="40"/>
      <c r="HET387" s="40"/>
      <c r="HEU387" s="40"/>
      <c r="HEV387" s="40"/>
      <c r="HEW387" s="40"/>
      <c r="HEX387" s="40"/>
      <c r="HEY387" s="40"/>
      <c r="HEZ387" s="40"/>
      <c r="HFA387" s="40"/>
      <c r="HFB387" s="40"/>
      <c r="HFC387" s="40"/>
      <c r="HFD387" s="40"/>
      <c r="HFE387" s="40"/>
      <c r="HFF387" s="40"/>
      <c r="HFG387" s="40"/>
      <c r="HFH387" s="40"/>
      <c r="HFI387" s="40"/>
      <c r="HFJ387" s="40"/>
      <c r="HFK387" s="40"/>
      <c r="HFL387" s="40"/>
      <c r="HFM387" s="40"/>
      <c r="HFN387" s="40"/>
      <c r="HFO387" s="40"/>
      <c r="HFP387" s="40"/>
      <c r="HFQ387" s="40"/>
      <c r="HFR387" s="40"/>
      <c r="HFS387" s="40"/>
      <c r="HFT387" s="40"/>
      <c r="HFU387" s="40"/>
      <c r="HFV387" s="40"/>
      <c r="HFW387" s="40"/>
      <c r="HFX387" s="40"/>
      <c r="HFY387" s="40"/>
      <c r="HFZ387" s="40"/>
      <c r="HGA387" s="40"/>
      <c r="HGB387" s="40"/>
      <c r="HGC387" s="40"/>
      <c r="HGD387" s="40"/>
      <c r="HGE387" s="40"/>
      <c r="HGF387" s="40"/>
      <c r="HGG387" s="40"/>
      <c r="HGH387" s="40"/>
      <c r="HGI387" s="40"/>
      <c r="HGJ387" s="40"/>
      <c r="HGK387" s="40"/>
      <c r="HGL387" s="40"/>
      <c r="HGM387" s="40"/>
      <c r="HGN387" s="40"/>
      <c r="HGO387" s="40"/>
      <c r="HGP387" s="40"/>
      <c r="HGQ387" s="40"/>
      <c r="HGR387" s="40"/>
      <c r="HGS387" s="40"/>
      <c r="HGT387" s="40"/>
      <c r="HGU387" s="40"/>
      <c r="HGV387" s="40"/>
      <c r="HGW387" s="40"/>
      <c r="HGX387" s="40"/>
      <c r="HGY387" s="40"/>
      <c r="HGZ387" s="40"/>
      <c r="HHA387" s="40"/>
      <c r="HHB387" s="40"/>
      <c r="HHC387" s="40"/>
      <c r="HHD387" s="40"/>
      <c r="HHE387" s="40"/>
      <c r="HHF387" s="40"/>
      <c r="HHG387" s="40"/>
      <c r="HHH387" s="40"/>
      <c r="HHI387" s="40"/>
      <c r="HHJ387" s="40"/>
      <c r="HHK387" s="40"/>
      <c r="HHL387" s="40"/>
      <c r="HHM387" s="40"/>
      <c r="HHN387" s="40"/>
      <c r="HHO387" s="40"/>
      <c r="HHP387" s="40"/>
      <c r="HHQ387" s="40"/>
      <c r="HHR387" s="40"/>
      <c r="HHS387" s="40"/>
      <c r="HHT387" s="40"/>
      <c r="HHU387" s="40"/>
      <c r="HHV387" s="40"/>
      <c r="HHW387" s="40"/>
      <c r="HHX387" s="40"/>
      <c r="HHY387" s="40"/>
      <c r="HHZ387" s="40"/>
      <c r="HIA387" s="40"/>
      <c r="HIB387" s="40"/>
      <c r="HIC387" s="40"/>
      <c r="HID387" s="40"/>
      <c r="HIE387" s="40"/>
      <c r="HIF387" s="40"/>
      <c r="HIG387" s="40"/>
      <c r="HIH387" s="40"/>
      <c r="HII387" s="40"/>
      <c r="HIJ387" s="40"/>
      <c r="HIK387" s="40"/>
      <c r="HIL387" s="40"/>
      <c r="HIM387" s="40"/>
      <c r="HIN387" s="40"/>
      <c r="HIO387" s="40"/>
      <c r="HIP387" s="40"/>
      <c r="HIQ387" s="40"/>
      <c r="HIR387" s="40"/>
      <c r="HIS387" s="40"/>
      <c r="HIT387" s="40"/>
      <c r="HIU387" s="40"/>
      <c r="HIV387" s="40"/>
      <c r="HIW387" s="40"/>
      <c r="HIX387" s="40"/>
      <c r="HIY387" s="40"/>
      <c r="HIZ387" s="40"/>
      <c r="HJA387" s="40"/>
      <c r="HJB387" s="40"/>
      <c r="HJC387" s="40"/>
      <c r="HJD387" s="40"/>
      <c r="HJE387" s="40"/>
      <c r="HJF387" s="40"/>
      <c r="HJG387" s="40"/>
      <c r="HJH387" s="40"/>
      <c r="HJI387" s="40"/>
      <c r="HJJ387" s="40"/>
      <c r="HJK387" s="40"/>
      <c r="HJL387" s="40"/>
      <c r="HJM387" s="40"/>
      <c r="HJN387" s="40"/>
      <c r="HJO387" s="40"/>
      <c r="HJP387" s="40"/>
      <c r="HJQ387" s="40"/>
      <c r="HJR387" s="40"/>
      <c r="HJS387" s="40"/>
      <c r="HJT387" s="40"/>
      <c r="HJU387" s="40"/>
      <c r="HJV387" s="40"/>
      <c r="HJW387" s="40"/>
      <c r="HJX387" s="40"/>
      <c r="HJY387" s="40"/>
      <c r="HJZ387" s="40"/>
      <c r="HKA387" s="40"/>
      <c r="HKB387" s="40"/>
      <c r="HKC387" s="40"/>
      <c r="HKD387" s="40"/>
      <c r="HKE387" s="40"/>
      <c r="HKF387" s="40"/>
      <c r="HKG387" s="40"/>
      <c r="HKH387" s="40"/>
      <c r="HKI387" s="40"/>
      <c r="HKJ387" s="40"/>
      <c r="HKK387" s="40"/>
      <c r="HKL387" s="40"/>
      <c r="HKM387" s="40"/>
      <c r="HKN387" s="40"/>
      <c r="HKO387" s="40"/>
      <c r="HKP387" s="40"/>
      <c r="HKQ387" s="40"/>
      <c r="HKR387" s="40"/>
      <c r="HKS387" s="40"/>
      <c r="HKT387" s="40"/>
      <c r="HKU387" s="40"/>
      <c r="HKV387" s="40"/>
      <c r="HKW387" s="40"/>
      <c r="HKX387" s="40"/>
      <c r="HKY387" s="40"/>
      <c r="HKZ387" s="40"/>
      <c r="HLA387" s="40"/>
      <c r="HLB387" s="40"/>
      <c r="HLC387" s="40"/>
      <c r="HLD387" s="40"/>
      <c r="HLE387" s="40"/>
      <c r="HLF387" s="40"/>
      <c r="HLG387" s="40"/>
      <c r="HLH387" s="40"/>
      <c r="HLI387" s="40"/>
      <c r="HLJ387" s="40"/>
      <c r="HLK387" s="40"/>
      <c r="HLL387" s="40"/>
      <c r="HLM387" s="40"/>
      <c r="HLN387" s="40"/>
      <c r="HLO387" s="40"/>
      <c r="HLP387" s="40"/>
      <c r="HLQ387" s="40"/>
      <c r="HLR387" s="40"/>
      <c r="HLS387" s="40"/>
      <c r="HLT387" s="40"/>
      <c r="HLU387" s="40"/>
      <c r="HLV387" s="40"/>
      <c r="HLW387" s="40"/>
      <c r="HLX387" s="40"/>
      <c r="HLY387" s="40"/>
      <c r="HLZ387" s="40"/>
      <c r="HMA387" s="40"/>
      <c r="HMB387" s="40"/>
      <c r="HMC387" s="40"/>
      <c r="HMD387" s="40"/>
      <c r="HME387" s="40"/>
      <c r="HMF387" s="40"/>
      <c r="HMG387" s="40"/>
      <c r="HMH387" s="40"/>
      <c r="HMI387" s="40"/>
      <c r="HMJ387" s="40"/>
      <c r="HMK387" s="40"/>
      <c r="HML387" s="40"/>
      <c r="HMM387" s="40"/>
      <c r="HMN387" s="40"/>
      <c r="HMO387" s="40"/>
      <c r="HMP387" s="40"/>
      <c r="HMQ387" s="40"/>
      <c r="HMR387" s="40"/>
      <c r="HMS387" s="40"/>
      <c r="HMT387" s="40"/>
      <c r="HMU387" s="40"/>
      <c r="HMV387" s="40"/>
      <c r="HMW387" s="40"/>
      <c r="HMX387" s="40"/>
      <c r="HMY387" s="40"/>
      <c r="HMZ387" s="40"/>
      <c r="HNA387" s="40"/>
      <c r="HNB387" s="40"/>
      <c r="HNC387" s="40"/>
      <c r="HND387" s="40"/>
      <c r="HNE387" s="40"/>
      <c r="HNF387" s="40"/>
      <c r="HNG387" s="40"/>
      <c r="HNH387" s="40"/>
      <c r="HNI387" s="40"/>
      <c r="HNJ387" s="40"/>
      <c r="HNK387" s="40"/>
      <c r="HNL387" s="40"/>
      <c r="HNM387" s="40"/>
      <c r="HNN387" s="40"/>
      <c r="HNO387" s="40"/>
      <c r="HNP387" s="40"/>
      <c r="HNQ387" s="40"/>
      <c r="HNR387" s="40"/>
      <c r="HNS387" s="40"/>
      <c r="HNT387" s="40"/>
      <c r="HNU387" s="40"/>
      <c r="HNV387" s="40"/>
      <c r="HNW387" s="40"/>
      <c r="HNX387" s="40"/>
      <c r="HNY387" s="40"/>
      <c r="HNZ387" s="40"/>
      <c r="HOA387" s="40"/>
      <c r="HOB387" s="40"/>
      <c r="HOC387" s="40"/>
      <c r="HOD387" s="40"/>
      <c r="HOE387" s="40"/>
      <c r="HOF387" s="40"/>
      <c r="HOG387" s="40"/>
      <c r="HOH387" s="40"/>
      <c r="HOI387" s="40"/>
      <c r="HOJ387" s="40"/>
      <c r="HOK387" s="40"/>
      <c r="HOL387" s="40"/>
      <c r="HOM387" s="40"/>
      <c r="HON387" s="40"/>
      <c r="HOO387" s="40"/>
      <c r="HOP387" s="40"/>
      <c r="HOQ387" s="40"/>
      <c r="HOR387" s="40"/>
      <c r="HOS387" s="40"/>
      <c r="HOT387" s="40"/>
      <c r="HOU387" s="40"/>
      <c r="HOV387" s="40"/>
      <c r="HOW387" s="40"/>
      <c r="HOX387" s="40"/>
      <c r="HOY387" s="40"/>
      <c r="HOZ387" s="40"/>
      <c r="HPA387" s="40"/>
      <c r="HPB387" s="40"/>
      <c r="HPC387" s="40"/>
      <c r="HPD387" s="40"/>
      <c r="HPE387" s="40"/>
      <c r="HPF387" s="40"/>
      <c r="HPG387" s="40"/>
      <c r="HPH387" s="40"/>
      <c r="HPI387" s="40"/>
      <c r="HPJ387" s="40"/>
      <c r="HPK387" s="40"/>
      <c r="HPL387" s="40"/>
      <c r="HPM387" s="40"/>
      <c r="HPN387" s="40"/>
      <c r="HPO387" s="40"/>
      <c r="HPP387" s="40"/>
      <c r="HPQ387" s="40"/>
      <c r="HPR387" s="40"/>
      <c r="HPS387" s="40"/>
      <c r="HPT387" s="40"/>
      <c r="HPU387" s="40"/>
      <c r="HPV387" s="40"/>
      <c r="HPW387" s="40"/>
      <c r="HPX387" s="40"/>
      <c r="HPY387" s="40"/>
      <c r="HPZ387" s="40"/>
      <c r="HQA387" s="40"/>
      <c r="HQB387" s="40"/>
      <c r="HQC387" s="40"/>
      <c r="HQD387" s="40"/>
      <c r="HQE387" s="40"/>
      <c r="HQF387" s="40"/>
      <c r="HQG387" s="40"/>
      <c r="HQH387" s="40"/>
      <c r="HQI387" s="40"/>
      <c r="HQJ387" s="40"/>
      <c r="HQK387" s="40"/>
      <c r="HQL387" s="40"/>
      <c r="HQM387" s="40"/>
      <c r="HQN387" s="40"/>
      <c r="HQO387" s="40"/>
      <c r="HQP387" s="40"/>
      <c r="HQQ387" s="40"/>
      <c r="HQR387" s="40"/>
      <c r="HQS387" s="40"/>
      <c r="HQT387" s="40"/>
      <c r="HQU387" s="40"/>
      <c r="HQV387" s="40"/>
      <c r="HQW387" s="40"/>
      <c r="HQX387" s="40"/>
      <c r="HQY387" s="40"/>
      <c r="HQZ387" s="40"/>
      <c r="HRA387" s="40"/>
      <c r="HRB387" s="40"/>
      <c r="HRC387" s="40"/>
      <c r="HRD387" s="40"/>
      <c r="HRE387" s="40"/>
      <c r="HRF387" s="40"/>
      <c r="HRG387" s="40"/>
      <c r="HRH387" s="40"/>
      <c r="HRI387" s="40"/>
      <c r="HRJ387" s="40"/>
      <c r="HRK387" s="40"/>
      <c r="HRL387" s="40"/>
      <c r="HRM387" s="40"/>
      <c r="HRN387" s="40"/>
      <c r="HRO387" s="40"/>
      <c r="HRP387" s="40"/>
      <c r="HRQ387" s="40"/>
      <c r="HRR387" s="40"/>
      <c r="HRS387" s="40"/>
      <c r="HRT387" s="40"/>
      <c r="HRU387" s="40"/>
      <c r="HRV387" s="40"/>
      <c r="HRW387" s="40"/>
      <c r="HRX387" s="40"/>
      <c r="HRY387" s="40"/>
      <c r="HRZ387" s="40"/>
      <c r="HSA387" s="40"/>
      <c r="HSB387" s="40"/>
      <c r="HSC387" s="40"/>
      <c r="HSD387" s="40"/>
      <c r="HSE387" s="40"/>
      <c r="HSF387" s="40"/>
      <c r="HSG387" s="40"/>
      <c r="HSH387" s="40"/>
      <c r="HSI387" s="40"/>
      <c r="HSJ387" s="40"/>
      <c r="HSK387" s="40"/>
      <c r="HSL387" s="40"/>
      <c r="HSM387" s="40"/>
      <c r="HSN387" s="40"/>
      <c r="HSO387" s="40"/>
      <c r="HSP387" s="40"/>
      <c r="HSQ387" s="40"/>
      <c r="HSR387" s="40"/>
      <c r="HSS387" s="40"/>
      <c r="HST387" s="40"/>
      <c r="HSU387" s="40"/>
      <c r="HSV387" s="40"/>
      <c r="HSW387" s="40"/>
      <c r="HSX387" s="40"/>
      <c r="HSY387" s="40"/>
      <c r="HSZ387" s="40"/>
      <c r="HTA387" s="40"/>
      <c r="HTB387" s="40"/>
      <c r="HTC387" s="40"/>
      <c r="HTD387" s="40"/>
      <c r="HTE387" s="40"/>
      <c r="HTF387" s="40"/>
      <c r="HTG387" s="40"/>
      <c r="HTH387" s="40"/>
      <c r="HTI387" s="40"/>
      <c r="HTJ387" s="40"/>
      <c r="HTK387" s="40"/>
      <c r="HTL387" s="40"/>
      <c r="HTM387" s="40"/>
      <c r="HTN387" s="40"/>
      <c r="HTO387" s="40"/>
      <c r="HTP387" s="40"/>
      <c r="HTQ387" s="40"/>
      <c r="HTR387" s="40"/>
      <c r="HTS387" s="40"/>
      <c r="HTT387" s="40"/>
      <c r="HTU387" s="40"/>
      <c r="HTV387" s="40"/>
      <c r="HTW387" s="40"/>
      <c r="HTX387" s="40"/>
      <c r="HTY387" s="40"/>
      <c r="HTZ387" s="40"/>
      <c r="HUA387" s="40"/>
      <c r="HUB387" s="40"/>
      <c r="HUC387" s="40"/>
      <c r="HUD387" s="40"/>
      <c r="HUE387" s="40"/>
      <c r="HUF387" s="40"/>
      <c r="HUG387" s="40"/>
      <c r="HUH387" s="40"/>
      <c r="HUI387" s="40"/>
      <c r="HUJ387" s="40"/>
      <c r="HUK387" s="40"/>
      <c r="HUL387" s="40"/>
      <c r="HUM387" s="40"/>
      <c r="HUN387" s="40"/>
      <c r="HUO387" s="40"/>
      <c r="HUP387" s="40"/>
      <c r="HUQ387" s="40"/>
      <c r="HUR387" s="40"/>
      <c r="HUS387" s="40"/>
      <c r="HUT387" s="40"/>
      <c r="HUU387" s="40"/>
      <c r="HUV387" s="40"/>
      <c r="HUW387" s="40"/>
      <c r="HUX387" s="40"/>
      <c r="HUY387" s="40"/>
      <c r="HUZ387" s="40"/>
      <c r="HVA387" s="40"/>
      <c r="HVB387" s="40"/>
      <c r="HVC387" s="40"/>
      <c r="HVD387" s="40"/>
      <c r="HVE387" s="40"/>
      <c r="HVF387" s="40"/>
      <c r="HVG387" s="40"/>
      <c r="HVH387" s="40"/>
      <c r="HVI387" s="40"/>
      <c r="HVJ387" s="40"/>
      <c r="HVK387" s="40"/>
      <c r="HVL387" s="40"/>
      <c r="HVM387" s="40"/>
      <c r="HVN387" s="40"/>
      <c r="HVO387" s="40"/>
      <c r="HVP387" s="40"/>
      <c r="HVQ387" s="40"/>
      <c r="HVR387" s="40"/>
      <c r="HVS387" s="40"/>
      <c r="HVT387" s="40"/>
      <c r="HVU387" s="40"/>
      <c r="HVV387" s="40"/>
      <c r="HVW387" s="40"/>
      <c r="HVX387" s="40"/>
      <c r="HVY387" s="40"/>
      <c r="HVZ387" s="40"/>
      <c r="HWA387" s="40"/>
      <c r="HWB387" s="40"/>
      <c r="HWC387" s="40"/>
      <c r="HWD387" s="40"/>
      <c r="HWE387" s="40"/>
      <c r="HWF387" s="40"/>
      <c r="HWG387" s="40"/>
      <c r="HWH387" s="40"/>
      <c r="HWI387" s="40"/>
      <c r="HWJ387" s="40"/>
      <c r="HWK387" s="40"/>
      <c r="HWL387" s="40"/>
      <c r="HWM387" s="40"/>
      <c r="HWN387" s="40"/>
      <c r="HWO387" s="40"/>
      <c r="HWP387" s="40"/>
      <c r="HWQ387" s="40"/>
      <c r="HWR387" s="40"/>
      <c r="HWS387" s="40"/>
      <c r="HWT387" s="40"/>
      <c r="HWU387" s="40"/>
      <c r="HWV387" s="40"/>
      <c r="HWW387" s="40"/>
      <c r="HWX387" s="40"/>
      <c r="HWY387" s="40"/>
      <c r="HWZ387" s="40"/>
      <c r="HXA387" s="40"/>
      <c r="HXB387" s="40"/>
      <c r="HXC387" s="40"/>
      <c r="HXD387" s="40"/>
      <c r="HXE387" s="40"/>
      <c r="HXF387" s="40"/>
      <c r="HXG387" s="40"/>
      <c r="HXH387" s="40"/>
      <c r="HXI387" s="40"/>
      <c r="HXJ387" s="40"/>
      <c r="HXK387" s="40"/>
      <c r="HXL387" s="40"/>
      <c r="HXM387" s="40"/>
      <c r="HXN387" s="40"/>
      <c r="HXO387" s="40"/>
      <c r="HXP387" s="40"/>
      <c r="HXQ387" s="40"/>
      <c r="HXR387" s="40"/>
      <c r="HXS387" s="40"/>
      <c r="HXT387" s="40"/>
      <c r="HXU387" s="40"/>
      <c r="HXV387" s="40"/>
      <c r="HXW387" s="40"/>
      <c r="HXX387" s="40"/>
      <c r="HXY387" s="40"/>
      <c r="HXZ387" s="40"/>
      <c r="HYA387" s="40"/>
      <c r="HYB387" s="40"/>
      <c r="HYC387" s="40"/>
      <c r="HYD387" s="40"/>
      <c r="HYE387" s="40"/>
      <c r="HYF387" s="40"/>
      <c r="HYG387" s="40"/>
      <c r="HYH387" s="40"/>
      <c r="HYI387" s="40"/>
      <c r="HYJ387" s="40"/>
      <c r="HYK387" s="40"/>
      <c r="HYL387" s="40"/>
      <c r="HYM387" s="40"/>
      <c r="HYN387" s="40"/>
      <c r="HYO387" s="40"/>
      <c r="HYP387" s="40"/>
      <c r="HYQ387" s="40"/>
      <c r="HYR387" s="40"/>
      <c r="HYS387" s="40"/>
      <c r="HYT387" s="40"/>
      <c r="HYU387" s="40"/>
      <c r="HYV387" s="40"/>
      <c r="HYW387" s="40"/>
      <c r="HYX387" s="40"/>
      <c r="HYY387" s="40"/>
      <c r="HYZ387" s="40"/>
      <c r="HZA387" s="40"/>
      <c r="HZB387" s="40"/>
      <c r="HZC387" s="40"/>
      <c r="HZD387" s="40"/>
      <c r="HZE387" s="40"/>
      <c r="HZF387" s="40"/>
      <c r="HZG387" s="40"/>
      <c r="HZH387" s="40"/>
      <c r="HZI387" s="40"/>
      <c r="HZJ387" s="40"/>
      <c r="HZK387" s="40"/>
      <c r="HZL387" s="40"/>
      <c r="HZM387" s="40"/>
      <c r="HZN387" s="40"/>
      <c r="HZO387" s="40"/>
      <c r="HZP387" s="40"/>
      <c r="HZQ387" s="40"/>
      <c r="HZR387" s="40"/>
      <c r="HZS387" s="40"/>
      <c r="HZT387" s="40"/>
      <c r="HZU387" s="40"/>
      <c r="HZV387" s="40"/>
      <c r="HZW387" s="40"/>
      <c r="HZX387" s="40"/>
      <c r="HZY387" s="40"/>
      <c r="HZZ387" s="40"/>
      <c r="IAA387" s="40"/>
      <c r="IAB387" s="40"/>
      <c r="IAC387" s="40"/>
      <c r="IAD387" s="40"/>
      <c r="IAE387" s="40"/>
      <c r="IAF387" s="40"/>
      <c r="IAG387" s="40"/>
      <c r="IAH387" s="40"/>
      <c r="IAI387" s="40"/>
      <c r="IAJ387" s="40"/>
      <c r="IAK387" s="40"/>
      <c r="IAL387" s="40"/>
      <c r="IAM387" s="40"/>
      <c r="IAN387" s="40"/>
      <c r="IAO387" s="40"/>
      <c r="IAP387" s="40"/>
      <c r="IAQ387" s="40"/>
      <c r="IAR387" s="40"/>
      <c r="IAS387" s="40"/>
      <c r="IAT387" s="40"/>
      <c r="IAU387" s="40"/>
      <c r="IAV387" s="40"/>
      <c r="IAW387" s="40"/>
      <c r="IAX387" s="40"/>
      <c r="IAY387" s="40"/>
      <c r="IAZ387" s="40"/>
      <c r="IBA387" s="40"/>
      <c r="IBB387" s="40"/>
      <c r="IBC387" s="40"/>
      <c r="IBD387" s="40"/>
      <c r="IBE387" s="40"/>
      <c r="IBF387" s="40"/>
      <c r="IBG387" s="40"/>
      <c r="IBH387" s="40"/>
      <c r="IBI387" s="40"/>
      <c r="IBJ387" s="40"/>
      <c r="IBK387" s="40"/>
      <c r="IBL387" s="40"/>
      <c r="IBM387" s="40"/>
      <c r="IBN387" s="40"/>
      <c r="IBO387" s="40"/>
      <c r="IBP387" s="40"/>
      <c r="IBQ387" s="40"/>
      <c r="IBR387" s="40"/>
      <c r="IBS387" s="40"/>
      <c r="IBT387" s="40"/>
      <c r="IBU387" s="40"/>
      <c r="IBV387" s="40"/>
      <c r="IBW387" s="40"/>
      <c r="IBX387" s="40"/>
      <c r="IBY387" s="40"/>
      <c r="IBZ387" s="40"/>
      <c r="ICA387" s="40"/>
      <c r="ICB387" s="40"/>
      <c r="ICC387" s="40"/>
      <c r="ICD387" s="40"/>
      <c r="ICE387" s="40"/>
      <c r="ICF387" s="40"/>
      <c r="ICG387" s="40"/>
      <c r="ICH387" s="40"/>
      <c r="ICI387" s="40"/>
      <c r="ICJ387" s="40"/>
      <c r="ICK387" s="40"/>
      <c r="ICL387" s="40"/>
      <c r="ICM387" s="40"/>
      <c r="ICN387" s="40"/>
      <c r="ICO387" s="40"/>
      <c r="ICP387" s="40"/>
      <c r="ICQ387" s="40"/>
      <c r="ICR387" s="40"/>
      <c r="ICS387" s="40"/>
      <c r="ICT387" s="40"/>
      <c r="ICU387" s="40"/>
      <c r="ICV387" s="40"/>
      <c r="ICW387" s="40"/>
      <c r="ICX387" s="40"/>
      <c r="ICY387" s="40"/>
      <c r="ICZ387" s="40"/>
      <c r="IDA387" s="40"/>
      <c r="IDB387" s="40"/>
      <c r="IDC387" s="40"/>
      <c r="IDD387" s="40"/>
      <c r="IDE387" s="40"/>
      <c r="IDF387" s="40"/>
      <c r="IDG387" s="40"/>
      <c r="IDH387" s="40"/>
      <c r="IDI387" s="40"/>
      <c r="IDJ387" s="40"/>
      <c r="IDK387" s="40"/>
      <c r="IDL387" s="40"/>
      <c r="IDM387" s="40"/>
      <c r="IDN387" s="40"/>
      <c r="IDO387" s="40"/>
      <c r="IDP387" s="40"/>
      <c r="IDQ387" s="40"/>
      <c r="IDR387" s="40"/>
      <c r="IDS387" s="40"/>
      <c r="IDT387" s="40"/>
      <c r="IDU387" s="40"/>
      <c r="IDV387" s="40"/>
      <c r="IDW387" s="40"/>
      <c r="IDX387" s="40"/>
      <c r="IDY387" s="40"/>
      <c r="IDZ387" s="40"/>
      <c r="IEA387" s="40"/>
      <c r="IEB387" s="40"/>
      <c r="IEC387" s="40"/>
      <c r="IED387" s="40"/>
      <c r="IEE387" s="40"/>
      <c r="IEF387" s="40"/>
      <c r="IEG387" s="40"/>
      <c r="IEH387" s="40"/>
      <c r="IEI387" s="40"/>
      <c r="IEJ387" s="40"/>
      <c r="IEK387" s="40"/>
      <c r="IEL387" s="40"/>
      <c r="IEM387" s="40"/>
      <c r="IEN387" s="40"/>
      <c r="IEO387" s="40"/>
      <c r="IEP387" s="40"/>
      <c r="IEQ387" s="40"/>
      <c r="IER387" s="40"/>
      <c r="IES387" s="40"/>
      <c r="IET387" s="40"/>
      <c r="IEU387" s="40"/>
      <c r="IEV387" s="40"/>
      <c r="IEW387" s="40"/>
      <c r="IEX387" s="40"/>
      <c r="IEY387" s="40"/>
      <c r="IEZ387" s="40"/>
      <c r="IFA387" s="40"/>
      <c r="IFB387" s="40"/>
      <c r="IFC387" s="40"/>
      <c r="IFD387" s="40"/>
      <c r="IFE387" s="40"/>
      <c r="IFF387" s="40"/>
      <c r="IFG387" s="40"/>
      <c r="IFH387" s="40"/>
      <c r="IFI387" s="40"/>
      <c r="IFJ387" s="40"/>
      <c r="IFK387" s="40"/>
      <c r="IFL387" s="40"/>
      <c r="IFM387" s="40"/>
      <c r="IFN387" s="40"/>
      <c r="IFO387" s="40"/>
      <c r="IFP387" s="40"/>
      <c r="IFQ387" s="40"/>
      <c r="IFR387" s="40"/>
      <c r="IFS387" s="40"/>
      <c r="IFT387" s="40"/>
      <c r="IFU387" s="40"/>
      <c r="IFV387" s="40"/>
      <c r="IFW387" s="40"/>
      <c r="IFX387" s="40"/>
      <c r="IFY387" s="40"/>
      <c r="IFZ387" s="40"/>
      <c r="IGA387" s="40"/>
      <c r="IGB387" s="40"/>
      <c r="IGC387" s="40"/>
      <c r="IGD387" s="40"/>
      <c r="IGE387" s="40"/>
      <c r="IGF387" s="40"/>
      <c r="IGG387" s="40"/>
      <c r="IGH387" s="40"/>
      <c r="IGI387" s="40"/>
      <c r="IGJ387" s="40"/>
      <c r="IGK387" s="40"/>
      <c r="IGL387" s="40"/>
      <c r="IGM387" s="40"/>
      <c r="IGN387" s="40"/>
      <c r="IGO387" s="40"/>
      <c r="IGP387" s="40"/>
      <c r="IGQ387" s="40"/>
      <c r="IGR387" s="40"/>
      <c r="IGS387" s="40"/>
      <c r="IGT387" s="40"/>
      <c r="IGU387" s="40"/>
      <c r="IGV387" s="40"/>
      <c r="IGW387" s="40"/>
      <c r="IGX387" s="40"/>
      <c r="IGY387" s="40"/>
      <c r="IGZ387" s="40"/>
      <c r="IHA387" s="40"/>
      <c r="IHB387" s="40"/>
      <c r="IHC387" s="40"/>
      <c r="IHD387" s="40"/>
      <c r="IHE387" s="40"/>
      <c r="IHF387" s="40"/>
      <c r="IHG387" s="40"/>
      <c r="IHH387" s="40"/>
      <c r="IHI387" s="40"/>
      <c r="IHJ387" s="40"/>
      <c r="IHK387" s="40"/>
      <c r="IHL387" s="40"/>
      <c r="IHM387" s="40"/>
      <c r="IHN387" s="40"/>
      <c r="IHO387" s="40"/>
      <c r="IHP387" s="40"/>
      <c r="IHQ387" s="40"/>
      <c r="IHR387" s="40"/>
      <c r="IHS387" s="40"/>
      <c r="IHT387" s="40"/>
      <c r="IHU387" s="40"/>
      <c r="IHV387" s="40"/>
      <c r="IHW387" s="40"/>
      <c r="IHX387" s="40"/>
      <c r="IHY387" s="40"/>
      <c r="IHZ387" s="40"/>
      <c r="IIA387" s="40"/>
      <c r="IIB387" s="40"/>
      <c r="IIC387" s="40"/>
      <c r="IID387" s="40"/>
      <c r="IIE387" s="40"/>
      <c r="IIF387" s="40"/>
      <c r="IIG387" s="40"/>
      <c r="IIH387" s="40"/>
      <c r="III387" s="40"/>
      <c r="IIJ387" s="40"/>
      <c r="IIK387" s="40"/>
      <c r="IIL387" s="40"/>
      <c r="IIM387" s="40"/>
      <c r="IIN387" s="40"/>
      <c r="IIO387" s="40"/>
      <c r="IIP387" s="40"/>
      <c r="IIQ387" s="40"/>
      <c r="IIR387" s="40"/>
      <c r="IIS387" s="40"/>
      <c r="IIT387" s="40"/>
      <c r="IIU387" s="40"/>
      <c r="IIV387" s="40"/>
      <c r="IIW387" s="40"/>
      <c r="IIX387" s="40"/>
      <c r="IIY387" s="40"/>
      <c r="IIZ387" s="40"/>
      <c r="IJA387" s="40"/>
      <c r="IJB387" s="40"/>
      <c r="IJC387" s="40"/>
      <c r="IJD387" s="40"/>
      <c r="IJE387" s="40"/>
      <c r="IJF387" s="40"/>
      <c r="IJG387" s="40"/>
      <c r="IJH387" s="40"/>
      <c r="IJI387" s="40"/>
      <c r="IJJ387" s="40"/>
      <c r="IJK387" s="40"/>
      <c r="IJL387" s="40"/>
      <c r="IJM387" s="40"/>
      <c r="IJN387" s="40"/>
      <c r="IJO387" s="40"/>
      <c r="IJP387" s="40"/>
      <c r="IJQ387" s="40"/>
      <c r="IJR387" s="40"/>
      <c r="IJS387" s="40"/>
      <c r="IJT387" s="40"/>
      <c r="IJU387" s="40"/>
      <c r="IJV387" s="40"/>
      <c r="IJW387" s="40"/>
      <c r="IJX387" s="40"/>
      <c r="IJY387" s="40"/>
      <c r="IJZ387" s="40"/>
      <c r="IKA387" s="40"/>
      <c r="IKB387" s="40"/>
      <c r="IKC387" s="40"/>
      <c r="IKD387" s="40"/>
      <c r="IKE387" s="40"/>
      <c r="IKF387" s="40"/>
      <c r="IKG387" s="40"/>
      <c r="IKH387" s="40"/>
      <c r="IKI387" s="40"/>
      <c r="IKJ387" s="40"/>
      <c r="IKK387" s="40"/>
      <c r="IKL387" s="40"/>
      <c r="IKM387" s="40"/>
      <c r="IKN387" s="40"/>
      <c r="IKO387" s="40"/>
      <c r="IKP387" s="40"/>
      <c r="IKQ387" s="40"/>
      <c r="IKR387" s="40"/>
      <c r="IKS387" s="40"/>
      <c r="IKT387" s="40"/>
      <c r="IKU387" s="40"/>
      <c r="IKV387" s="40"/>
      <c r="IKW387" s="40"/>
      <c r="IKX387" s="40"/>
      <c r="IKY387" s="40"/>
      <c r="IKZ387" s="40"/>
      <c r="ILA387" s="40"/>
      <c r="ILB387" s="40"/>
      <c r="ILC387" s="40"/>
      <c r="ILD387" s="40"/>
      <c r="ILE387" s="40"/>
      <c r="ILF387" s="40"/>
      <c r="ILG387" s="40"/>
      <c r="ILH387" s="40"/>
      <c r="ILI387" s="40"/>
      <c r="ILJ387" s="40"/>
      <c r="ILK387" s="40"/>
      <c r="ILL387" s="40"/>
      <c r="ILM387" s="40"/>
      <c r="ILN387" s="40"/>
      <c r="ILO387" s="40"/>
      <c r="ILP387" s="40"/>
      <c r="ILQ387" s="40"/>
      <c r="ILR387" s="40"/>
      <c r="ILS387" s="40"/>
      <c r="ILT387" s="40"/>
      <c r="ILU387" s="40"/>
      <c r="ILV387" s="40"/>
      <c r="ILW387" s="40"/>
      <c r="ILX387" s="40"/>
      <c r="ILY387" s="40"/>
      <c r="ILZ387" s="40"/>
      <c r="IMA387" s="40"/>
      <c r="IMB387" s="40"/>
      <c r="IMC387" s="40"/>
      <c r="IMD387" s="40"/>
      <c r="IME387" s="40"/>
      <c r="IMF387" s="40"/>
      <c r="IMG387" s="40"/>
      <c r="IMH387" s="40"/>
      <c r="IMI387" s="40"/>
      <c r="IMJ387" s="40"/>
      <c r="IMK387" s="40"/>
      <c r="IML387" s="40"/>
      <c r="IMM387" s="40"/>
      <c r="IMN387" s="40"/>
      <c r="IMO387" s="40"/>
      <c r="IMP387" s="40"/>
      <c r="IMQ387" s="40"/>
      <c r="IMR387" s="40"/>
      <c r="IMS387" s="40"/>
      <c r="IMT387" s="40"/>
      <c r="IMU387" s="40"/>
      <c r="IMV387" s="40"/>
      <c r="IMW387" s="40"/>
      <c r="IMX387" s="40"/>
      <c r="IMY387" s="40"/>
      <c r="IMZ387" s="40"/>
      <c r="INA387" s="40"/>
      <c r="INB387" s="40"/>
      <c r="INC387" s="40"/>
      <c r="IND387" s="40"/>
      <c r="INE387" s="40"/>
      <c r="INF387" s="40"/>
      <c r="ING387" s="40"/>
      <c r="INH387" s="40"/>
      <c r="INI387" s="40"/>
      <c r="INJ387" s="40"/>
      <c r="INK387" s="40"/>
      <c r="INL387" s="40"/>
      <c r="INM387" s="40"/>
      <c r="INN387" s="40"/>
      <c r="INO387" s="40"/>
      <c r="INP387" s="40"/>
      <c r="INQ387" s="40"/>
      <c r="INR387" s="40"/>
      <c r="INS387" s="40"/>
      <c r="INT387" s="40"/>
      <c r="INU387" s="40"/>
      <c r="INV387" s="40"/>
      <c r="INW387" s="40"/>
      <c r="INX387" s="40"/>
      <c r="INY387" s="40"/>
      <c r="INZ387" s="40"/>
      <c r="IOA387" s="40"/>
      <c r="IOB387" s="40"/>
      <c r="IOC387" s="40"/>
      <c r="IOD387" s="40"/>
      <c r="IOE387" s="40"/>
      <c r="IOF387" s="40"/>
      <c r="IOG387" s="40"/>
      <c r="IOH387" s="40"/>
      <c r="IOI387" s="40"/>
      <c r="IOJ387" s="40"/>
      <c r="IOK387" s="40"/>
      <c r="IOL387" s="40"/>
      <c r="IOM387" s="40"/>
      <c r="ION387" s="40"/>
      <c r="IOO387" s="40"/>
      <c r="IOP387" s="40"/>
      <c r="IOQ387" s="40"/>
      <c r="IOR387" s="40"/>
      <c r="IOS387" s="40"/>
      <c r="IOT387" s="40"/>
      <c r="IOU387" s="40"/>
      <c r="IOV387" s="40"/>
      <c r="IOW387" s="40"/>
      <c r="IOX387" s="40"/>
      <c r="IOY387" s="40"/>
      <c r="IOZ387" s="40"/>
      <c r="IPA387" s="40"/>
      <c r="IPB387" s="40"/>
      <c r="IPC387" s="40"/>
      <c r="IPD387" s="40"/>
      <c r="IPE387" s="40"/>
      <c r="IPF387" s="40"/>
      <c r="IPG387" s="40"/>
      <c r="IPH387" s="40"/>
      <c r="IPI387" s="40"/>
      <c r="IPJ387" s="40"/>
      <c r="IPK387" s="40"/>
      <c r="IPL387" s="40"/>
      <c r="IPM387" s="40"/>
      <c r="IPN387" s="40"/>
      <c r="IPO387" s="40"/>
      <c r="IPP387" s="40"/>
      <c r="IPQ387" s="40"/>
      <c r="IPR387" s="40"/>
      <c r="IPS387" s="40"/>
      <c r="IPT387" s="40"/>
      <c r="IPU387" s="40"/>
      <c r="IPV387" s="40"/>
      <c r="IPW387" s="40"/>
      <c r="IPX387" s="40"/>
      <c r="IPY387" s="40"/>
      <c r="IPZ387" s="40"/>
      <c r="IQA387" s="40"/>
      <c r="IQB387" s="40"/>
      <c r="IQC387" s="40"/>
      <c r="IQD387" s="40"/>
      <c r="IQE387" s="40"/>
      <c r="IQF387" s="40"/>
      <c r="IQG387" s="40"/>
      <c r="IQH387" s="40"/>
      <c r="IQI387" s="40"/>
      <c r="IQJ387" s="40"/>
      <c r="IQK387" s="40"/>
      <c r="IQL387" s="40"/>
      <c r="IQM387" s="40"/>
      <c r="IQN387" s="40"/>
      <c r="IQO387" s="40"/>
      <c r="IQP387" s="40"/>
      <c r="IQQ387" s="40"/>
      <c r="IQR387" s="40"/>
      <c r="IQS387" s="40"/>
      <c r="IQT387" s="40"/>
      <c r="IQU387" s="40"/>
      <c r="IQV387" s="40"/>
      <c r="IQW387" s="40"/>
      <c r="IQX387" s="40"/>
      <c r="IQY387" s="40"/>
      <c r="IQZ387" s="40"/>
      <c r="IRA387" s="40"/>
      <c r="IRB387" s="40"/>
      <c r="IRC387" s="40"/>
      <c r="IRD387" s="40"/>
      <c r="IRE387" s="40"/>
      <c r="IRF387" s="40"/>
      <c r="IRG387" s="40"/>
      <c r="IRH387" s="40"/>
      <c r="IRI387" s="40"/>
      <c r="IRJ387" s="40"/>
      <c r="IRK387" s="40"/>
      <c r="IRL387" s="40"/>
      <c r="IRM387" s="40"/>
      <c r="IRN387" s="40"/>
      <c r="IRO387" s="40"/>
      <c r="IRP387" s="40"/>
      <c r="IRQ387" s="40"/>
      <c r="IRR387" s="40"/>
      <c r="IRS387" s="40"/>
      <c r="IRT387" s="40"/>
      <c r="IRU387" s="40"/>
      <c r="IRV387" s="40"/>
      <c r="IRW387" s="40"/>
      <c r="IRX387" s="40"/>
      <c r="IRY387" s="40"/>
      <c r="IRZ387" s="40"/>
      <c r="ISA387" s="40"/>
      <c r="ISB387" s="40"/>
      <c r="ISC387" s="40"/>
      <c r="ISD387" s="40"/>
      <c r="ISE387" s="40"/>
      <c r="ISF387" s="40"/>
      <c r="ISG387" s="40"/>
      <c r="ISH387" s="40"/>
      <c r="ISI387" s="40"/>
      <c r="ISJ387" s="40"/>
      <c r="ISK387" s="40"/>
      <c r="ISL387" s="40"/>
      <c r="ISM387" s="40"/>
      <c r="ISN387" s="40"/>
      <c r="ISO387" s="40"/>
      <c r="ISP387" s="40"/>
      <c r="ISQ387" s="40"/>
      <c r="ISR387" s="40"/>
      <c r="ISS387" s="40"/>
      <c r="IST387" s="40"/>
      <c r="ISU387" s="40"/>
      <c r="ISV387" s="40"/>
      <c r="ISW387" s="40"/>
      <c r="ISX387" s="40"/>
      <c r="ISY387" s="40"/>
      <c r="ISZ387" s="40"/>
      <c r="ITA387" s="40"/>
      <c r="ITB387" s="40"/>
      <c r="ITC387" s="40"/>
      <c r="ITD387" s="40"/>
      <c r="ITE387" s="40"/>
      <c r="ITF387" s="40"/>
      <c r="ITG387" s="40"/>
      <c r="ITH387" s="40"/>
      <c r="ITI387" s="40"/>
      <c r="ITJ387" s="40"/>
      <c r="ITK387" s="40"/>
      <c r="ITL387" s="40"/>
      <c r="ITM387" s="40"/>
      <c r="ITN387" s="40"/>
      <c r="ITO387" s="40"/>
      <c r="ITP387" s="40"/>
      <c r="ITQ387" s="40"/>
      <c r="ITR387" s="40"/>
      <c r="ITS387" s="40"/>
      <c r="ITT387" s="40"/>
      <c r="ITU387" s="40"/>
      <c r="ITV387" s="40"/>
      <c r="ITW387" s="40"/>
      <c r="ITX387" s="40"/>
      <c r="ITY387" s="40"/>
      <c r="ITZ387" s="40"/>
      <c r="IUA387" s="40"/>
      <c r="IUB387" s="40"/>
      <c r="IUC387" s="40"/>
      <c r="IUD387" s="40"/>
      <c r="IUE387" s="40"/>
      <c r="IUF387" s="40"/>
      <c r="IUG387" s="40"/>
      <c r="IUH387" s="40"/>
      <c r="IUI387" s="40"/>
      <c r="IUJ387" s="40"/>
      <c r="IUK387" s="40"/>
      <c r="IUL387" s="40"/>
      <c r="IUM387" s="40"/>
      <c r="IUN387" s="40"/>
      <c r="IUO387" s="40"/>
      <c r="IUP387" s="40"/>
      <c r="IUQ387" s="40"/>
      <c r="IUR387" s="40"/>
      <c r="IUS387" s="40"/>
      <c r="IUT387" s="40"/>
      <c r="IUU387" s="40"/>
      <c r="IUV387" s="40"/>
      <c r="IUW387" s="40"/>
      <c r="IUX387" s="40"/>
      <c r="IUY387" s="40"/>
      <c r="IUZ387" s="40"/>
      <c r="IVA387" s="40"/>
      <c r="IVB387" s="40"/>
      <c r="IVC387" s="40"/>
      <c r="IVD387" s="40"/>
      <c r="IVE387" s="40"/>
      <c r="IVF387" s="40"/>
      <c r="IVG387" s="40"/>
      <c r="IVH387" s="40"/>
      <c r="IVI387" s="40"/>
      <c r="IVJ387" s="40"/>
      <c r="IVK387" s="40"/>
      <c r="IVL387" s="40"/>
      <c r="IVM387" s="40"/>
      <c r="IVN387" s="40"/>
      <c r="IVO387" s="40"/>
      <c r="IVP387" s="40"/>
      <c r="IVQ387" s="40"/>
      <c r="IVR387" s="40"/>
      <c r="IVS387" s="40"/>
      <c r="IVT387" s="40"/>
      <c r="IVU387" s="40"/>
      <c r="IVV387" s="40"/>
      <c r="IVW387" s="40"/>
      <c r="IVX387" s="40"/>
      <c r="IVY387" s="40"/>
      <c r="IVZ387" s="40"/>
      <c r="IWA387" s="40"/>
      <c r="IWB387" s="40"/>
      <c r="IWC387" s="40"/>
      <c r="IWD387" s="40"/>
      <c r="IWE387" s="40"/>
      <c r="IWF387" s="40"/>
      <c r="IWG387" s="40"/>
      <c r="IWH387" s="40"/>
      <c r="IWI387" s="40"/>
      <c r="IWJ387" s="40"/>
      <c r="IWK387" s="40"/>
      <c r="IWL387" s="40"/>
      <c r="IWM387" s="40"/>
      <c r="IWN387" s="40"/>
      <c r="IWO387" s="40"/>
      <c r="IWP387" s="40"/>
      <c r="IWQ387" s="40"/>
      <c r="IWR387" s="40"/>
      <c r="IWS387" s="40"/>
      <c r="IWT387" s="40"/>
      <c r="IWU387" s="40"/>
      <c r="IWV387" s="40"/>
      <c r="IWW387" s="40"/>
      <c r="IWX387" s="40"/>
      <c r="IWY387" s="40"/>
      <c r="IWZ387" s="40"/>
      <c r="IXA387" s="40"/>
      <c r="IXB387" s="40"/>
      <c r="IXC387" s="40"/>
      <c r="IXD387" s="40"/>
      <c r="IXE387" s="40"/>
      <c r="IXF387" s="40"/>
      <c r="IXG387" s="40"/>
      <c r="IXH387" s="40"/>
      <c r="IXI387" s="40"/>
      <c r="IXJ387" s="40"/>
      <c r="IXK387" s="40"/>
      <c r="IXL387" s="40"/>
      <c r="IXM387" s="40"/>
      <c r="IXN387" s="40"/>
      <c r="IXO387" s="40"/>
      <c r="IXP387" s="40"/>
      <c r="IXQ387" s="40"/>
      <c r="IXR387" s="40"/>
      <c r="IXS387" s="40"/>
      <c r="IXT387" s="40"/>
      <c r="IXU387" s="40"/>
      <c r="IXV387" s="40"/>
      <c r="IXW387" s="40"/>
      <c r="IXX387" s="40"/>
      <c r="IXY387" s="40"/>
      <c r="IXZ387" s="40"/>
      <c r="IYA387" s="40"/>
      <c r="IYB387" s="40"/>
      <c r="IYC387" s="40"/>
      <c r="IYD387" s="40"/>
      <c r="IYE387" s="40"/>
      <c r="IYF387" s="40"/>
      <c r="IYG387" s="40"/>
      <c r="IYH387" s="40"/>
      <c r="IYI387" s="40"/>
      <c r="IYJ387" s="40"/>
      <c r="IYK387" s="40"/>
      <c r="IYL387" s="40"/>
      <c r="IYM387" s="40"/>
      <c r="IYN387" s="40"/>
      <c r="IYO387" s="40"/>
      <c r="IYP387" s="40"/>
      <c r="IYQ387" s="40"/>
      <c r="IYR387" s="40"/>
      <c r="IYS387" s="40"/>
      <c r="IYT387" s="40"/>
      <c r="IYU387" s="40"/>
      <c r="IYV387" s="40"/>
      <c r="IYW387" s="40"/>
      <c r="IYX387" s="40"/>
      <c r="IYY387" s="40"/>
      <c r="IYZ387" s="40"/>
      <c r="IZA387" s="40"/>
      <c r="IZB387" s="40"/>
      <c r="IZC387" s="40"/>
      <c r="IZD387" s="40"/>
      <c r="IZE387" s="40"/>
      <c r="IZF387" s="40"/>
      <c r="IZG387" s="40"/>
      <c r="IZH387" s="40"/>
      <c r="IZI387" s="40"/>
      <c r="IZJ387" s="40"/>
      <c r="IZK387" s="40"/>
      <c r="IZL387" s="40"/>
      <c r="IZM387" s="40"/>
      <c r="IZN387" s="40"/>
      <c r="IZO387" s="40"/>
      <c r="IZP387" s="40"/>
      <c r="IZQ387" s="40"/>
      <c r="IZR387" s="40"/>
      <c r="IZS387" s="40"/>
      <c r="IZT387" s="40"/>
      <c r="IZU387" s="40"/>
      <c r="IZV387" s="40"/>
      <c r="IZW387" s="40"/>
      <c r="IZX387" s="40"/>
      <c r="IZY387" s="40"/>
      <c r="IZZ387" s="40"/>
      <c r="JAA387" s="40"/>
      <c r="JAB387" s="40"/>
      <c r="JAC387" s="40"/>
      <c r="JAD387" s="40"/>
      <c r="JAE387" s="40"/>
      <c r="JAF387" s="40"/>
      <c r="JAG387" s="40"/>
      <c r="JAH387" s="40"/>
      <c r="JAI387" s="40"/>
      <c r="JAJ387" s="40"/>
      <c r="JAK387" s="40"/>
      <c r="JAL387" s="40"/>
      <c r="JAM387" s="40"/>
      <c r="JAN387" s="40"/>
      <c r="JAO387" s="40"/>
      <c r="JAP387" s="40"/>
      <c r="JAQ387" s="40"/>
      <c r="JAR387" s="40"/>
      <c r="JAS387" s="40"/>
      <c r="JAT387" s="40"/>
      <c r="JAU387" s="40"/>
      <c r="JAV387" s="40"/>
      <c r="JAW387" s="40"/>
      <c r="JAX387" s="40"/>
      <c r="JAY387" s="40"/>
      <c r="JAZ387" s="40"/>
      <c r="JBA387" s="40"/>
      <c r="JBB387" s="40"/>
      <c r="JBC387" s="40"/>
      <c r="JBD387" s="40"/>
      <c r="JBE387" s="40"/>
      <c r="JBF387" s="40"/>
      <c r="JBG387" s="40"/>
      <c r="JBH387" s="40"/>
      <c r="JBI387" s="40"/>
      <c r="JBJ387" s="40"/>
      <c r="JBK387" s="40"/>
      <c r="JBL387" s="40"/>
      <c r="JBM387" s="40"/>
      <c r="JBN387" s="40"/>
      <c r="JBO387" s="40"/>
      <c r="JBP387" s="40"/>
      <c r="JBQ387" s="40"/>
      <c r="JBR387" s="40"/>
      <c r="JBS387" s="40"/>
      <c r="JBT387" s="40"/>
      <c r="JBU387" s="40"/>
      <c r="JBV387" s="40"/>
      <c r="JBW387" s="40"/>
      <c r="JBX387" s="40"/>
      <c r="JBY387" s="40"/>
      <c r="JBZ387" s="40"/>
      <c r="JCA387" s="40"/>
      <c r="JCB387" s="40"/>
      <c r="JCC387" s="40"/>
      <c r="JCD387" s="40"/>
      <c r="JCE387" s="40"/>
      <c r="JCF387" s="40"/>
      <c r="JCG387" s="40"/>
      <c r="JCH387" s="40"/>
      <c r="JCI387" s="40"/>
      <c r="JCJ387" s="40"/>
      <c r="JCK387" s="40"/>
      <c r="JCL387" s="40"/>
      <c r="JCM387" s="40"/>
      <c r="JCN387" s="40"/>
      <c r="JCO387" s="40"/>
      <c r="JCP387" s="40"/>
      <c r="JCQ387" s="40"/>
      <c r="JCR387" s="40"/>
      <c r="JCS387" s="40"/>
      <c r="JCT387" s="40"/>
      <c r="JCU387" s="40"/>
      <c r="JCV387" s="40"/>
      <c r="JCW387" s="40"/>
      <c r="JCX387" s="40"/>
      <c r="JCY387" s="40"/>
      <c r="JCZ387" s="40"/>
      <c r="JDA387" s="40"/>
      <c r="JDB387" s="40"/>
      <c r="JDC387" s="40"/>
      <c r="JDD387" s="40"/>
      <c r="JDE387" s="40"/>
      <c r="JDF387" s="40"/>
      <c r="JDG387" s="40"/>
      <c r="JDH387" s="40"/>
      <c r="JDI387" s="40"/>
      <c r="JDJ387" s="40"/>
      <c r="JDK387" s="40"/>
      <c r="JDL387" s="40"/>
      <c r="JDM387" s="40"/>
      <c r="JDN387" s="40"/>
      <c r="JDO387" s="40"/>
      <c r="JDP387" s="40"/>
      <c r="JDQ387" s="40"/>
      <c r="JDR387" s="40"/>
      <c r="JDS387" s="40"/>
      <c r="JDT387" s="40"/>
      <c r="JDU387" s="40"/>
      <c r="JDV387" s="40"/>
      <c r="JDW387" s="40"/>
      <c r="JDX387" s="40"/>
      <c r="JDY387" s="40"/>
      <c r="JDZ387" s="40"/>
      <c r="JEA387" s="40"/>
      <c r="JEB387" s="40"/>
      <c r="JEC387" s="40"/>
      <c r="JED387" s="40"/>
      <c r="JEE387" s="40"/>
      <c r="JEF387" s="40"/>
      <c r="JEG387" s="40"/>
      <c r="JEH387" s="40"/>
      <c r="JEI387" s="40"/>
      <c r="JEJ387" s="40"/>
      <c r="JEK387" s="40"/>
      <c r="JEL387" s="40"/>
      <c r="JEM387" s="40"/>
      <c r="JEN387" s="40"/>
      <c r="JEO387" s="40"/>
      <c r="JEP387" s="40"/>
      <c r="JEQ387" s="40"/>
      <c r="JER387" s="40"/>
      <c r="JES387" s="40"/>
      <c r="JET387" s="40"/>
      <c r="JEU387" s="40"/>
      <c r="JEV387" s="40"/>
      <c r="JEW387" s="40"/>
      <c r="JEX387" s="40"/>
      <c r="JEY387" s="40"/>
      <c r="JEZ387" s="40"/>
      <c r="JFA387" s="40"/>
      <c r="JFB387" s="40"/>
      <c r="JFC387" s="40"/>
      <c r="JFD387" s="40"/>
      <c r="JFE387" s="40"/>
      <c r="JFF387" s="40"/>
      <c r="JFG387" s="40"/>
      <c r="JFH387" s="40"/>
      <c r="JFI387" s="40"/>
      <c r="JFJ387" s="40"/>
      <c r="JFK387" s="40"/>
      <c r="JFL387" s="40"/>
      <c r="JFM387" s="40"/>
      <c r="JFN387" s="40"/>
      <c r="JFO387" s="40"/>
      <c r="JFP387" s="40"/>
      <c r="JFQ387" s="40"/>
      <c r="JFR387" s="40"/>
      <c r="JFS387" s="40"/>
      <c r="JFT387" s="40"/>
      <c r="JFU387" s="40"/>
      <c r="JFV387" s="40"/>
      <c r="JFW387" s="40"/>
      <c r="JFX387" s="40"/>
      <c r="JFY387" s="40"/>
      <c r="JFZ387" s="40"/>
      <c r="JGA387" s="40"/>
      <c r="JGB387" s="40"/>
      <c r="JGC387" s="40"/>
      <c r="JGD387" s="40"/>
      <c r="JGE387" s="40"/>
      <c r="JGF387" s="40"/>
      <c r="JGG387" s="40"/>
      <c r="JGH387" s="40"/>
      <c r="JGI387" s="40"/>
      <c r="JGJ387" s="40"/>
      <c r="JGK387" s="40"/>
      <c r="JGL387" s="40"/>
      <c r="JGM387" s="40"/>
      <c r="JGN387" s="40"/>
      <c r="JGO387" s="40"/>
      <c r="JGP387" s="40"/>
      <c r="JGQ387" s="40"/>
      <c r="JGR387" s="40"/>
      <c r="JGS387" s="40"/>
      <c r="JGT387" s="40"/>
      <c r="JGU387" s="40"/>
      <c r="JGV387" s="40"/>
      <c r="JGW387" s="40"/>
      <c r="JGX387" s="40"/>
      <c r="JGY387" s="40"/>
      <c r="JGZ387" s="40"/>
      <c r="JHA387" s="40"/>
      <c r="JHB387" s="40"/>
      <c r="JHC387" s="40"/>
      <c r="JHD387" s="40"/>
      <c r="JHE387" s="40"/>
      <c r="JHF387" s="40"/>
      <c r="JHG387" s="40"/>
      <c r="JHH387" s="40"/>
      <c r="JHI387" s="40"/>
      <c r="JHJ387" s="40"/>
      <c r="JHK387" s="40"/>
      <c r="JHL387" s="40"/>
      <c r="JHM387" s="40"/>
      <c r="JHN387" s="40"/>
      <c r="JHO387" s="40"/>
      <c r="JHP387" s="40"/>
      <c r="JHQ387" s="40"/>
      <c r="JHR387" s="40"/>
      <c r="JHS387" s="40"/>
      <c r="JHT387" s="40"/>
      <c r="JHU387" s="40"/>
      <c r="JHV387" s="40"/>
      <c r="JHW387" s="40"/>
      <c r="JHX387" s="40"/>
      <c r="JHY387" s="40"/>
      <c r="JHZ387" s="40"/>
      <c r="JIA387" s="40"/>
      <c r="JIB387" s="40"/>
      <c r="JIC387" s="40"/>
      <c r="JID387" s="40"/>
      <c r="JIE387" s="40"/>
      <c r="JIF387" s="40"/>
      <c r="JIG387" s="40"/>
      <c r="JIH387" s="40"/>
      <c r="JII387" s="40"/>
      <c r="JIJ387" s="40"/>
      <c r="JIK387" s="40"/>
      <c r="JIL387" s="40"/>
      <c r="JIM387" s="40"/>
      <c r="JIN387" s="40"/>
      <c r="JIO387" s="40"/>
      <c r="JIP387" s="40"/>
      <c r="JIQ387" s="40"/>
      <c r="JIR387" s="40"/>
      <c r="JIS387" s="40"/>
      <c r="JIT387" s="40"/>
      <c r="JIU387" s="40"/>
      <c r="JIV387" s="40"/>
      <c r="JIW387" s="40"/>
      <c r="JIX387" s="40"/>
      <c r="JIY387" s="40"/>
      <c r="JIZ387" s="40"/>
      <c r="JJA387" s="40"/>
      <c r="JJB387" s="40"/>
      <c r="JJC387" s="40"/>
      <c r="JJD387" s="40"/>
      <c r="JJE387" s="40"/>
      <c r="JJF387" s="40"/>
      <c r="JJG387" s="40"/>
      <c r="JJH387" s="40"/>
      <c r="JJI387" s="40"/>
      <c r="JJJ387" s="40"/>
      <c r="JJK387" s="40"/>
      <c r="JJL387" s="40"/>
      <c r="JJM387" s="40"/>
      <c r="JJN387" s="40"/>
      <c r="JJO387" s="40"/>
      <c r="JJP387" s="40"/>
      <c r="JJQ387" s="40"/>
      <c r="JJR387" s="40"/>
      <c r="JJS387" s="40"/>
      <c r="JJT387" s="40"/>
      <c r="JJU387" s="40"/>
      <c r="JJV387" s="40"/>
      <c r="JJW387" s="40"/>
      <c r="JJX387" s="40"/>
      <c r="JJY387" s="40"/>
      <c r="JJZ387" s="40"/>
      <c r="JKA387" s="40"/>
      <c r="JKB387" s="40"/>
      <c r="JKC387" s="40"/>
      <c r="JKD387" s="40"/>
      <c r="JKE387" s="40"/>
      <c r="JKF387" s="40"/>
      <c r="JKG387" s="40"/>
      <c r="JKH387" s="40"/>
      <c r="JKI387" s="40"/>
      <c r="JKJ387" s="40"/>
      <c r="JKK387" s="40"/>
      <c r="JKL387" s="40"/>
      <c r="JKM387" s="40"/>
      <c r="JKN387" s="40"/>
      <c r="JKO387" s="40"/>
      <c r="JKP387" s="40"/>
      <c r="JKQ387" s="40"/>
      <c r="JKR387" s="40"/>
      <c r="JKS387" s="40"/>
      <c r="JKT387" s="40"/>
      <c r="JKU387" s="40"/>
      <c r="JKV387" s="40"/>
      <c r="JKW387" s="40"/>
      <c r="JKX387" s="40"/>
      <c r="JKY387" s="40"/>
      <c r="JKZ387" s="40"/>
      <c r="JLA387" s="40"/>
      <c r="JLB387" s="40"/>
      <c r="JLC387" s="40"/>
      <c r="JLD387" s="40"/>
      <c r="JLE387" s="40"/>
      <c r="JLF387" s="40"/>
      <c r="JLG387" s="40"/>
      <c r="JLH387" s="40"/>
      <c r="JLI387" s="40"/>
      <c r="JLJ387" s="40"/>
      <c r="JLK387" s="40"/>
      <c r="JLL387" s="40"/>
      <c r="JLM387" s="40"/>
      <c r="JLN387" s="40"/>
      <c r="JLO387" s="40"/>
      <c r="JLP387" s="40"/>
      <c r="JLQ387" s="40"/>
      <c r="JLR387" s="40"/>
      <c r="JLS387" s="40"/>
      <c r="JLT387" s="40"/>
      <c r="JLU387" s="40"/>
      <c r="JLV387" s="40"/>
      <c r="JLW387" s="40"/>
      <c r="JLX387" s="40"/>
      <c r="JLY387" s="40"/>
      <c r="JLZ387" s="40"/>
      <c r="JMA387" s="40"/>
      <c r="JMB387" s="40"/>
      <c r="JMC387" s="40"/>
      <c r="JMD387" s="40"/>
      <c r="JME387" s="40"/>
      <c r="JMF387" s="40"/>
      <c r="JMG387" s="40"/>
      <c r="JMH387" s="40"/>
      <c r="JMI387" s="40"/>
      <c r="JMJ387" s="40"/>
      <c r="JMK387" s="40"/>
      <c r="JML387" s="40"/>
      <c r="JMM387" s="40"/>
      <c r="JMN387" s="40"/>
      <c r="JMO387" s="40"/>
      <c r="JMP387" s="40"/>
      <c r="JMQ387" s="40"/>
      <c r="JMR387" s="40"/>
      <c r="JMS387" s="40"/>
      <c r="JMT387" s="40"/>
      <c r="JMU387" s="40"/>
      <c r="JMV387" s="40"/>
      <c r="JMW387" s="40"/>
      <c r="JMX387" s="40"/>
      <c r="JMY387" s="40"/>
      <c r="JMZ387" s="40"/>
      <c r="JNA387" s="40"/>
      <c r="JNB387" s="40"/>
      <c r="JNC387" s="40"/>
      <c r="JND387" s="40"/>
      <c r="JNE387" s="40"/>
      <c r="JNF387" s="40"/>
      <c r="JNG387" s="40"/>
      <c r="JNH387" s="40"/>
      <c r="JNI387" s="40"/>
      <c r="JNJ387" s="40"/>
      <c r="JNK387" s="40"/>
      <c r="JNL387" s="40"/>
      <c r="JNM387" s="40"/>
      <c r="JNN387" s="40"/>
      <c r="JNO387" s="40"/>
      <c r="JNP387" s="40"/>
      <c r="JNQ387" s="40"/>
      <c r="JNR387" s="40"/>
      <c r="JNS387" s="40"/>
      <c r="JNT387" s="40"/>
      <c r="JNU387" s="40"/>
      <c r="JNV387" s="40"/>
      <c r="JNW387" s="40"/>
      <c r="JNX387" s="40"/>
      <c r="JNY387" s="40"/>
      <c r="JNZ387" s="40"/>
      <c r="JOA387" s="40"/>
      <c r="JOB387" s="40"/>
      <c r="JOC387" s="40"/>
      <c r="JOD387" s="40"/>
      <c r="JOE387" s="40"/>
      <c r="JOF387" s="40"/>
      <c r="JOG387" s="40"/>
      <c r="JOH387" s="40"/>
      <c r="JOI387" s="40"/>
      <c r="JOJ387" s="40"/>
      <c r="JOK387" s="40"/>
      <c r="JOL387" s="40"/>
      <c r="JOM387" s="40"/>
      <c r="JON387" s="40"/>
      <c r="JOO387" s="40"/>
      <c r="JOP387" s="40"/>
      <c r="JOQ387" s="40"/>
      <c r="JOR387" s="40"/>
      <c r="JOS387" s="40"/>
      <c r="JOT387" s="40"/>
      <c r="JOU387" s="40"/>
      <c r="JOV387" s="40"/>
      <c r="JOW387" s="40"/>
      <c r="JOX387" s="40"/>
      <c r="JOY387" s="40"/>
      <c r="JOZ387" s="40"/>
      <c r="JPA387" s="40"/>
      <c r="JPB387" s="40"/>
      <c r="JPC387" s="40"/>
      <c r="JPD387" s="40"/>
      <c r="JPE387" s="40"/>
      <c r="JPF387" s="40"/>
      <c r="JPG387" s="40"/>
      <c r="JPH387" s="40"/>
      <c r="JPI387" s="40"/>
      <c r="JPJ387" s="40"/>
      <c r="JPK387" s="40"/>
      <c r="JPL387" s="40"/>
      <c r="JPM387" s="40"/>
      <c r="JPN387" s="40"/>
      <c r="JPO387" s="40"/>
      <c r="JPP387" s="40"/>
      <c r="JPQ387" s="40"/>
      <c r="JPR387" s="40"/>
      <c r="JPS387" s="40"/>
      <c r="JPT387" s="40"/>
      <c r="JPU387" s="40"/>
      <c r="JPV387" s="40"/>
      <c r="JPW387" s="40"/>
      <c r="JPX387" s="40"/>
      <c r="JPY387" s="40"/>
      <c r="JPZ387" s="40"/>
      <c r="JQA387" s="40"/>
      <c r="JQB387" s="40"/>
      <c r="JQC387" s="40"/>
      <c r="JQD387" s="40"/>
      <c r="JQE387" s="40"/>
      <c r="JQF387" s="40"/>
      <c r="JQG387" s="40"/>
      <c r="JQH387" s="40"/>
      <c r="JQI387" s="40"/>
      <c r="JQJ387" s="40"/>
      <c r="JQK387" s="40"/>
      <c r="JQL387" s="40"/>
      <c r="JQM387" s="40"/>
      <c r="JQN387" s="40"/>
      <c r="JQO387" s="40"/>
      <c r="JQP387" s="40"/>
      <c r="JQQ387" s="40"/>
      <c r="JQR387" s="40"/>
      <c r="JQS387" s="40"/>
      <c r="JQT387" s="40"/>
      <c r="JQU387" s="40"/>
      <c r="JQV387" s="40"/>
      <c r="JQW387" s="40"/>
      <c r="JQX387" s="40"/>
      <c r="JQY387" s="40"/>
      <c r="JQZ387" s="40"/>
      <c r="JRA387" s="40"/>
      <c r="JRB387" s="40"/>
      <c r="JRC387" s="40"/>
      <c r="JRD387" s="40"/>
      <c r="JRE387" s="40"/>
      <c r="JRF387" s="40"/>
      <c r="JRG387" s="40"/>
      <c r="JRH387" s="40"/>
      <c r="JRI387" s="40"/>
      <c r="JRJ387" s="40"/>
      <c r="JRK387" s="40"/>
      <c r="JRL387" s="40"/>
      <c r="JRM387" s="40"/>
      <c r="JRN387" s="40"/>
      <c r="JRO387" s="40"/>
      <c r="JRP387" s="40"/>
      <c r="JRQ387" s="40"/>
      <c r="JRR387" s="40"/>
      <c r="JRS387" s="40"/>
      <c r="JRT387" s="40"/>
      <c r="JRU387" s="40"/>
      <c r="JRV387" s="40"/>
      <c r="JRW387" s="40"/>
      <c r="JRX387" s="40"/>
      <c r="JRY387" s="40"/>
      <c r="JRZ387" s="40"/>
      <c r="JSA387" s="40"/>
      <c r="JSB387" s="40"/>
      <c r="JSC387" s="40"/>
      <c r="JSD387" s="40"/>
      <c r="JSE387" s="40"/>
      <c r="JSF387" s="40"/>
      <c r="JSG387" s="40"/>
      <c r="JSH387" s="40"/>
      <c r="JSI387" s="40"/>
      <c r="JSJ387" s="40"/>
      <c r="JSK387" s="40"/>
      <c r="JSL387" s="40"/>
      <c r="JSM387" s="40"/>
      <c r="JSN387" s="40"/>
      <c r="JSO387" s="40"/>
      <c r="JSP387" s="40"/>
      <c r="JSQ387" s="40"/>
      <c r="JSR387" s="40"/>
      <c r="JSS387" s="40"/>
      <c r="JST387" s="40"/>
      <c r="JSU387" s="40"/>
      <c r="JSV387" s="40"/>
      <c r="JSW387" s="40"/>
      <c r="JSX387" s="40"/>
      <c r="JSY387" s="40"/>
      <c r="JSZ387" s="40"/>
      <c r="JTA387" s="40"/>
      <c r="JTB387" s="40"/>
      <c r="JTC387" s="40"/>
      <c r="JTD387" s="40"/>
      <c r="JTE387" s="40"/>
      <c r="JTF387" s="40"/>
      <c r="JTG387" s="40"/>
      <c r="JTH387" s="40"/>
      <c r="JTI387" s="40"/>
      <c r="JTJ387" s="40"/>
      <c r="JTK387" s="40"/>
      <c r="JTL387" s="40"/>
      <c r="JTM387" s="40"/>
      <c r="JTN387" s="40"/>
      <c r="JTO387" s="40"/>
      <c r="JTP387" s="40"/>
      <c r="JTQ387" s="40"/>
      <c r="JTR387" s="40"/>
      <c r="JTS387" s="40"/>
      <c r="JTT387" s="40"/>
      <c r="JTU387" s="40"/>
      <c r="JTV387" s="40"/>
      <c r="JTW387" s="40"/>
      <c r="JTX387" s="40"/>
      <c r="JTY387" s="40"/>
      <c r="JTZ387" s="40"/>
      <c r="JUA387" s="40"/>
      <c r="JUB387" s="40"/>
      <c r="JUC387" s="40"/>
      <c r="JUD387" s="40"/>
      <c r="JUE387" s="40"/>
      <c r="JUF387" s="40"/>
      <c r="JUG387" s="40"/>
      <c r="JUH387" s="40"/>
      <c r="JUI387" s="40"/>
      <c r="JUJ387" s="40"/>
      <c r="JUK387" s="40"/>
      <c r="JUL387" s="40"/>
      <c r="JUM387" s="40"/>
      <c r="JUN387" s="40"/>
      <c r="JUO387" s="40"/>
      <c r="JUP387" s="40"/>
      <c r="JUQ387" s="40"/>
      <c r="JUR387" s="40"/>
      <c r="JUS387" s="40"/>
      <c r="JUT387" s="40"/>
      <c r="JUU387" s="40"/>
      <c r="JUV387" s="40"/>
      <c r="JUW387" s="40"/>
      <c r="JUX387" s="40"/>
      <c r="JUY387" s="40"/>
      <c r="JUZ387" s="40"/>
      <c r="JVA387" s="40"/>
      <c r="JVB387" s="40"/>
      <c r="JVC387" s="40"/>
      <c r="JVD387" s="40"/>
      <c r="JVE387" s="40"/>
      <c r="JVF387" s="40"/>
      <c r="JVG387" s="40"/>
      <c r="JVH387" s="40"/>
      <c r="JVI387" s="40"/>
      <c r="JVJ387" s="40"/>
      <c r="JVK387" s="40"/>
      <c r="JVL387" s="40"/>
      <c r="JVM387" s="40"/>
      <c r="JVN387" s="40"/>
      <c r="JVO387" s="40"/>
      <c r="JVP387" s="40"/>
      <c r="JVQ387" s="40"/>
      <c r="JVR387" s="40"/>
      <c r="JVS387" s="40"/>
      <c r="JVT387" s="40"/>
      <c r="JVU387" s="40"/>
      <c r="JVV387" s="40"/>
      <c r="JVW387" s="40"/>
      <c r="JVX387" s="40"/>
      <c r="JVY387" s="40"/>
      <c r="JVZ387" s="40"/>
      <c r="JWA387" s="40"/>
      <c r="JWB387" s="40"/>
      <c r="JWC387" s="40"/>
      <c r="JWD387" s="40"/>
      <c r="JWE387" s="40"/>
      <c r="JWF387" s="40"/>
      <c r="JWG387" s="40"/>
      <c r="JWH387" s="40"/>
      <c r="JWI387" s="40"/>
      <c r="JWJ387" s="40"/>
      <c r="JWK387" s="40"/>
      <c r="JWL387" s="40"/>
      <c r="JWM387" s="40"/>
      <c r="JWN387" s="40"/>
      <c r="JWO387" s="40"/>
      <c r="JWP387" s="40"/>
      <c r="JWQ387" s="40"/>
      <c r="JWR387" s="40"/>
      <c r="JWS387" s="40"/>
      <c r="JWT387" s="40"/>
      <c r="JWU387" s="40"/>
      <c r="JWV387" s="40"/>
      <c r="JWW387" s="40"/>
      <c r="JWX387" s="40"/>
      <c r="JWY387" s="40"/>
      <c r="JWZ387" s="40"/>
      <c r="JXA387" s="40"/>
      <c r="JXB387" s="40"/>
      <c r="JXC387" s="40"/>
      <c r="JXD387" s="40"/>
      <c r="JXE387" s="40"/>
      <c r="JXF387" s="40"/>
      <c r="JXG387" s="40"/>
      <c r="JXH387" s="40"/>
      <c r="JXI387" s="40"/>
      <c r="JXJ387" s="40"/>
      <c r="JXK387" s="40"/>
      <c r="JXL387" s="40"/>
      <c r="JXM387" s="40"/>
      <c r="JXN387" s="40"/>
      <c r="JXO387" s="40"/>
      <c r="JXP387" s="40"/>
      <c r="JXQ387" s="40"/>
      <c r="JXR387" s="40"/>
      <c r="JXS387" s="40"/>
      <c r="JXT387" s="40"/>
      <c r="JXU387" s="40"/>
      <c r="JXV387" s="40"/>
      <c r="JXW387" s="40"/>
      <c r="JXX387" s="40"/>
      <c r="JXY387" s="40"/>
      <c r="JXZ387" s="40"/>
      <c r="JYA387" s="40"/>
      <c r="JYB387" s="40"/>
      <c r="JYC387" s="40"/>
      <c r="JYD387" s="40"/>
      <c r="JYE387" s="40"/>
      <c r="JYF387" s="40"/>
      <c r="JYG387" s="40"/>
      <c r="JYH387" s="40"/>
      <c r="JYI387" s="40"/>
      <c r="JYJ387" s="40"/>
      <c r="JYK387" s="40"/>
      <c r="JYL387" s="40"/>
      <c r="JYM387" s="40"/>
      <c r="JYN387" s="40"/>
      <c r="JYO387" s="40"/>
      <c r="JYP387" s="40"/>
      <c r="JYQ387" s="40"/>
      <c r="JYR387" s="40"/>
      <c r="JYS387" s="40"/>
      <c r="JYT387" s="40"/>
      <c r="JYU387" s="40"/>
      <c r="JYV387" s="40"/>
      <c r="JYW387" s="40"/>
      <c r="JYX387" s="40"/>
      <c r="JYY387" s="40"/>
      <c r="JYZ387" s="40"/>
      <c r="JZA387" s="40"/>
      <c r="JZB387" s="40"/>
      <c r="JZC387" s="40"/>
      <c r="JZD387" s="40"/>
      <c r="JZE387" s="40"/>
      <c r="JZF387" s="40"/>
      <c r="JZG387" s="40"/>
      <c r="JZH387" s="40"/>
      <c r="JZI387" s="40"/>
      <c r="JZJ387" s="40"/>
      <c r="JZK387" s="40"/>
      <c r="JZL387" s="40"/>
      <c r="JZM387" s="40"/>
      <c r="JZN387" s="40"/>
      <c r="JZO387" s="40"/>
      <c r="JZP387" s="40"/>
      <c r="JZQ387" s="40"/>
      <c r="JZR387" s="40"/>
      <c r="JZS387" s="40"/>
      <c r="JZT387" s="40"/>
      <c r="JZU387" s="40"/>
      <c r="JZV387" s="40"/>
      <c r="JZW387" s="40"/>
      <c r="JZX387" s="40"/>
      <c r="JZY387" s="40"/>
      <c r="JZZ387" s="40"/>
      <c r="KAA387" s="40"/>
      <c r="KAB387" s="40"/>
      <c r="KAC387" s="40"/>
      <c r="KAD387" s="40"/>
      <c r="KAE387" s="40"/>
      <c r="KAF387" s="40"/>
      <c r="KAG387" s="40"/>
      <c r="KAH387" s="40"/>
      <c r="KAI387" s="40"/>
      <c r="KAJ387" s="40"/>
      <c r="KAK387" s="40"/>
      <c r="KAL387" s="40"/>
      <c r="KAM387" s="40"/>
      <c r="KAN387" s="40"/>
      <c r="KAO387" s="40"/>
      <c r="KAP387" s="40"/>
      <c r="KAQ387" s="40"/>
      <c r="KAR387" s="40"/>
      <c r="KAS387" s="40"/>
      <c r="KAT387" s="40"/>
      <c r="KAU387" s="40"/>
      <c r="KAV387" s="40"/>
      <c r="KAW387" s="40"/>
      <c r="KAX387" s="40"/>
      <c r="KAY387" s="40"/>
      <c r="KAZ387" s="40"/>
      <c r="KBA387" s="40"/>
      <c r="KBB387" s="40"/>
      <c r="KBC387" s="40"/>
      <c r="KBD387" s="40"/>
      <c r="KBE387" s="40"/>
      <c r="KBF387" s="40"/>
      <c r="KBG387" s="40"/>
      <c r="KBH387" s="40"/>
      <c r="KBI387" s="40"/>
      <c r="KBJ387" s="40"/>
      <c r="KBK387" s="40"/>
      <c r="KBL387" s="40"/>
      <c r="KBM387" s="40"/>
      <c r="KBN387" s="40"/>
      <c r="KBO387" s="40"/>
      <c r="KBP387" s="40"/>
      <c r="KBQ387" s="40"/>
      <c r="KBR387" s="40"/>
      <c r="KBS387" s="40"/>
      <c r="KBT387" s="40"/>
      <c r="KBU387" s="40"/>
      <c r="KBV387" s="40"/>
      <c r="KBW387" s="40"/>
      <c r="KBX387" s="40"/>
      <c r="KBY387" s="40"/>
      <c r="KBZ387" s="40"/>
      <c r="KCA387" s="40"/>
      <c r="KCB387" s="40"/>
      <c r="KCC387" s="40"/>
      <c r="KCD387" s="40"/>
      <c r="KCE387" s="40"/>
      <c r="KCF387" s="40"/>
      <c r="KCG387" s="40"/>
      <c r="KCH387" s="40"/>
      <c r="KCI387" s="40"/>
      <c r="KCJ387" s="40"/>
      <c r="KCK387" s="40"/>
      <c r="KCL387" s="40"/>
      <c r="KCM387" s="40"/>
      <c r="KCN387" s="40"/>
      <c r="KCO387" s="40"/>
      <c r="KCP387" s="40"/>
      <c r="KCQ387" s="40"/>
      <c r="KCR387" s="40"/>
      <c r="KCS387" s="40"/>
      <c r="KCT387" s="40"/>
      <c r="KCU387" s="40"/>
      <c r="KCV387" s="40"/>
      <c r="KCW387" s="40"/>
      <c r="KCX387" s="40"/>
      <c r="KCY387" s="40"/>
      <c r="KCZ387" s="40"/>
      <c r="KDA387" s="40"/>
      <c r="KDB387" s="40"/>
      <c r="KDC387" s="40"/>
      <c r="KDD387" s="40"/>
      <c r="KDE387" s="40"/>
      <c r="KDF387" s="40"/>
      <c r="KDG387" s="40"/>
      <c r="KDH387" s="40"/>
      <c r="KDI387" s="40"/>
      <c r="KDJ387" s="40"/>
      <c r="KDK387" s="40"/>
      <c r="KDL387" s="40"/>
      <c r="KDM387" s="40"/>
      <c r="KDN387" s="40"/>
      <c r="KDO387" s="40"/>
      <c r="KDP387" s="40"/>
      <c r="KDQ387" s="40"/>
      <c r="KDR387" s="40"/>
      <c r="KDS387" s="40"/>
      <c r="KDT387" s="40"/>
      <c r="KDU387" s="40"/>
      <c r="KDV387" s="40"/>
      <c r="KDW387" s="40"/>
      <c r="KDX387" s="40"/>
      <c r="KDY387" s="40"/>
      <c r="KDZ387" s="40"/>
      <c r="KEA387" s="40"/>
      <c r="KEB387" s="40"/>
      <c r="KEC387" s="40"/>
      <c r="KED387" s="40"/>
      <c r="KEE387" s="40"/>
      <c r="KEF387" s="40"/>
      <c r="KEG387" s="40"/>
      <c r="KEH387" s="40"/>
      <c r="KEI387" s="40"/>
      <c r="KEJ387" s="40"/>
      <c r="KEK387" s="40"/>
      <c r="KEL387" s="40"/>
      <c r="KEM387" s="40"/>
      <c r="KEN387" s="40"/>
      <c r="KEO387" s="40"/>
      <c r="KEP387" s="40"/>
      <c r="KEQ387" s="40"/>
      <c r="KER387" s="40"/>
      <c r="KES387" s="40"/>
      <c r="KET387" s="40"/>
      <c r="KEU387" s="40"/>
      <c r="KEV387" s="40"/>
      <c r="KEW387" s="40"/>
      <c r="KEX387" s="40"/>
      <c r="KEY387" s="40"/>
      <c r="KEZ387" s="40"/>
      <c r="KFA387" s="40"/>
      <c r="KFB387" s="40"/>
      <c r="KFC387" s="40"/>
      <c r="KFD387" s="40"/>
      <c r="KFE387" s="40"/>
      <c r="KFF387" s="40"/>
      <c r="KFG387" s="40"/>
      <c r="KFH387" s="40"/>
      <c r="KFI387" s="40"/>
      <c r="KFJ387" s="40"/>
      <c r="KFK387" s="40"/>
      <c r="KFL387" s="40"/>
      <c r="KFM387" s="40"/>
      <c r="KFN387" s="40"/>
      <c r="KFO387" s="40"/>
      <c r="KFP387" s="40"/>
      <c r="KFQ387" s="40"/>
      <c r="KFR387" s="40"/>
      <c r="KFS387" s="40"/>
      <c r="KFT387" s="40"/>
      <c r="KFU387" s="40"/>
      <c r="KFV387" s="40"/>
      <c r="KFW387" s="40"/>
      <c r="KFX387" s="40"/>
      <c r="KFY387" s="40"/>
      <c r="KFZ387" s="40"/>
      <c r="KGA387" s="40"/>
      <c r="KGB387" s="40"/>
      <c r="KGC387" s="40"/>
      <c r="KGD387" s="40"/>
      <c r="KGE387" s="40"/>
      <c r="KGF387" s="40"/>
      <c r="KGG387" s="40"/>
      <c r="KGH387" s="40"/>
      <c r="KGI387" s="40"/>
      <c r="KGJ387" s="40"/>
      <c r="KGK387" s="40"/>
      <c r="KGL387" s="40"/>
      <c r="KGM387" s="40"/>
      <c r="KGN387" s="40"/>
      <c r="KGO387" s="40"/>
      <c r="KGP387" s="40"/>
      <c r="KGQ387" s="40"/>
      <c r="KGR387" s="40"/>
      <c r="KGS387" s="40"/>
      <c r="KGT387" s="40"/>
      <c r="KGU387" s="40"/>
      <c r="KGV387" s="40"/>
      <c r="KGW387" s="40"/>
      <c r="KGX387" s="40"/>
      <c r="KGY387" s="40"/>
      <c r="KGZ387" s="40"/>
      <c r="KHA387" s="40"/>
      <c r="KHB387" s="40"/>
      <c r="KHC387" s="40"/>
      <c r="KHD387" s="40"/>
      <c r="KHE387" s="40"/>
      <c r="KHF387" s="40"/>
      <c r="KHG387" s="40"/>
      <c r="KHH387" s="40"/>
      <c r="KHI387" s="40"/>
      <c r="KHJ387" s="40"/>
      <c r="KHK387" s="40"/>
      <c r="KHL387" s="40"/>
      <c r="KHM387" s="40"/>
      <c r="KHN387" s="40"/>
      <c r="KHO387" s="40"/>
      <c r="KHP387" s="40"/>
      <c r="KHQ387" s="40"/>
      <c r="KHR387" s="40"/>
      <c r="KHS387" s="40"/>
      <c r="KHT387" s="40"/>
      <c r="KHU387" s="40"/>
      <c r="KHV387" s="40"/>
      <c r="KHW387" s="40"/>
      <c r="KHX387" s="40"/>
      <c r="KHY387" s="40"/>
      <c r="KHZ387" s="40"/>
      <c r="KIA387" s="40"/>
      <c r="KIB387" s="40"/>
      <c r="KIC387" s="40"/>
      <c r="KID387" s="40"/>
      <c r="KIE387" s="40"/>
      <c r="KIF387" s="40"/>
      <c r="KIG387" s="40"/>
      <c r="KIH387" s="40"/>
      <c r="KII387" s="40"/>
      <c r="KIJ387" s="40"/>
      <c r="KIK387" s="40"/>
      <c r="KIL387" s="40"/>
      <c r="KIM387" s="40"/>
      <c r="KIN387" s="40"/>
      <c r="KIO387" s="40"/>
      <c r="KIP387" s="40"/>
      <c r="KIQ387" s="40"/>
      <c r="KIR387" s="40"/>
      <c r="KIS387" s="40"/>
      <c r="KIT387" s="40"/>
      <c r="KIU387" s="40"/>
      <c r="KIV387" s="40"/>
      <c r="KIW387" s="40"/>
      <c r="KIX387" s="40"/>
      <c r="KIY387" s="40"/>
      <c r="KIZ387" s="40"/>
      <c r="KJA387" s="40"/>
      <c r="KJB387" s="40"/>
      <c r="KJC387" s="40"/>
      <c r="KJD387" s="40"/>
      <c r="KJE387" s="40"/>
      <c r="KJF387" s="40"/>
      <c r="KJG387" s="40"/>
      <c r="KJH387" s="40"/>
      <c r="KJI387" s="40"/>
      <c r="KJJ387" s="40"/>
      <c r="KJK387" s="40"/>
      <c r="KJL387" s="40"/>
      <c r="KJM387" s="40"/>
      <c r="KJN387" s="40"/>
      <c r="KJO387" s="40"/>
      <c r="KJP387" s="40"/>
      <c r="KJQ387" s="40"/>
      <c r="KJR387" s="40"/>
      <c r="KJS387" s="40"/>
      <c r="KJT387" s="40"/>
      <c r="KJU387" s="40"/>
      <c r="KJV387" s="40"/>
      <c r="KJW387" s="40"/>
      <c r="KJX387" s="40"/>
      <c r="KJY387" s="40"/>
      <c r="KJZ387" s="40"/>
      <c r="KKA387" s="40"/>
      <c r="KKB387" s="40"/>
      <c r="KKC387" s="40"/>
      <c r="KKD387" s="40"/>
      <c r="KKE387" s="40"/>
      <c r="KKF387" s="40"/>
      <c r="KKG387" s="40"/>
      <c r="KKH387" s="40"/>
      <c r="KKI387" s="40"/>
      <c r="KKJ387" s="40"/>
      <c r="KKK387" s="40"/>
      <c r="KKL387" s="40"/>
      <c r="KKM387" s="40"/>
      <c r="KKN387" s="40"/>
      <c r="KKO387" s="40"/>
      <c r="KKP387" s="40"/>
      <c r="KKQ387" s="40"/>
      <c r="KKR387" s="40"/>
      <c r="KKS387" s="40"/>
      <c r="KKT387" s="40"/>
      <c r="KKU387" s="40"/>
      <c r="KKV387" s="40"/>
      <c r="KKW387" s="40"/>
      <c r="KKX387" s="40"/>
      <c r="KKY387" s="40"/>
      <c r="KKZ387" s="40"/>
      <c r="KLA387" s="40"/>
      <c r="KLB387" s="40"/>
      <c r="KLC387" s="40"/>
      <c r="KLD387" s="40"/>
      <c r="KLE387" s="40"/>
      <c r="KLF387" s="40"/>
      <c r="KLG387" s="40"/>
      <c r="KLH387" s="40"/>
      <c r="KLI387" s="40"/>
      <c r="KLJ387" s="40"/>
      <c r="KLK387" s="40"/>
      <c r="KLL387" s="40"/>
      <c r="KLM387" s="40"/>
      <c r="KLN387" s="40"/>
      <c r="KLO387" s="40"/>
      <c r="KLP387" s="40"/>
      <c r="KLQ387" s="40"/>
      <c r="KLR387" s="40"/>
      <c r="KLS387" s="40"/>
      <c r="KLT387" s="40"/>
      <c r="KLU387" s="40"/>
      <c r="KLV387" s="40"/>
      <c r="KLW387" s="40"/>
      <c r="KLX387" s="40"/>
      <c r="KLY387" s="40"/>
      <c r="KLZ387" s="40"/>
      <c r="KMA387" s="40"/>
      <c r="KMB387" s="40"/>
      <c r="KMC387" s="40"/>
      <c r="KMD387" s="40"/>
      <c r="KME387" s="40"/>
      <c r="KMF387" s="40"/>
      <c r="KMG387" s="40"/>
      <c r="KMH387" s="40"/>
      <c r="KMI387" s="40"/>
      <c r="KMJ387" s="40"/>
      <c r="KMK387" s="40"/>
      <c r="KML387" s="40"/>
      <c r="KMM387" s="40"/>
      <c r="KMN387" s="40"/>
      <c r="KMO387" s="40"/>
      <c r="KMP387" s="40"/>
      <c r="KMQ387" s="40"/>
      <c r="KMR387" s="40"/>
      <c r="KMS387" s="40"/>
      <c r="KMT387" s="40"/>
      <c r="KMU387" s="40"/>
      <c r="KMV387" s="40"/>
      <c r="KMW387" s="40"/>
      <c r="KMX387" s="40"/>
      <c r="KMY387" s="40"/>
      <c r="KMZ387" s="40"/>
      <c r="KNA387" s="40"/>
      <c r="KNB387" s="40"/>
      <c r="KNC387" s="40"/>
      <c r="KND387" s="40"/>
      <c r="KNE387" s="40"/>
      <c r="KNF387" s="40"/>
      <c r="KNG387" s="40"/>
      <c r="KNH387" s="40"/>
      <c r="KNI387" s="40"/>
      <c r="KNJ387" s="40"/>
      <c r="KNK387" s="40"/>
      <c r="KNL387" s="40"/>
      <c r="KNM387" s="40"/>
      <c r="KNN387" s="40"/>
      <c r="KNO387" s="40"/>
      <c r="KNP387" s="40"/>
      <c r="KNQ387" s="40"/>
      <c r="KNR387" s="40"/>
      <c r="KNS387" s="40"/>
      <c r="KNT387" s="40"/>
      <c r="KNU387" s="40"/>
      <c r="KNV387" s="40"/>
      <c r="KNW387" s="40"/>
      <c r="KNX387" s="40"/>
      <c r="KNY387" s="40"/>
      <c r="KNZ387" s="40"/>
      <c r="KOA387" s="40"/>
      <c r="KOB387" s="40"/>
      <c r="KOC387" s="40"/>
      <c r="KOD387" s="40"/>
      <c r="KOE387" s="40"/>
      <c r="KOF387" s="40"/>
      <c r="KOG387" s="40"/>
      <c r="KOH387" s="40"/>
      <c r="KOI387" s="40"/>
      <c r="KOJ387" s="40"/>
      <c r="KOK387" s="40"/>
      <c r="KOL387" s="40"/>
      <c r="KOM387" s="40"/>
      <c r="KON387" s="40"/>
      <c r="KOO387" s="40"/>
      <c r="KOP387" s="40"/>
      <c r="KOQ387" s="40"/>
      <c r="KOR387" s="40"/>
      <c r="KOS387" s="40"/>
      <c r="KOT387" s="40"/>
      <c r="KOU387" s="40"/>
      <c r="KOV387" s="40"/>
      <c r="KOW387" s="40"/>
      <c r="KOX387" s="40"/>
      <c r="KOY387" s="40"/>
      <c r="KOZ387" s="40"/>
      <c r="KPA387" s="40"/>
      <c r="KPB387" s="40"/>
      <c r="KPC387" s="40"/>
      <c r="KPD387" s="40"/>
      <c r="KPE387" s="40"/>
      <c r="KPF387" s="40"/>
      <c r="KPG387" s="40"/>
      <c r="KPH387" s="40"/>
      <c r="KPI387" s="40"/>
      <c r="KPJ387" s="40"/>
      <c r="KPK387" s="40"/>
      <c r="KPL387" s="40"/>
      <c r="KPM387" s="40"/>
      <c r="KPN387" s="40"/>
      <c r="KPO387" s="40"/>
      <c r="KPP387" s="40"/>
      <c r="KPQ387" s="40"/>
      <c r="KPR387" s="40"/>
      <c r="KPS387" s="40"/>
      <c r="KPT387" s="40"/>
      <c r="KPU387" s="40"/>
      <c r="KPV387" s="40"/>
      <c r="KPW387" s="40"/>
      <c r="KPX387" s="40"/>
      <c r="KPY387" s="40"/>
      <c r="KPZ387" s="40"/>
      <c r="KQA387" s="40"/>
      <c r="KQB387" s="40"/>
      <c r="KQC387" s="40"/>
      <c r="KQD387" s="40"/>
      <c r="KQE387" s="40"/>
      <c r="KQF387" s="40"/>
      <c r="KQG387" s="40"/>
      <c r="KQH387" s="40"/>
      <c r="KQI387" s="40"/>
      <c r="KQJ387" s="40"/>
      <c r="KQK387" s="40"/>
      <c r="KQL387" s="40"/>
      <c r="KQM387" s="40"/>
      <c r="KQN387" s="40"/>
      <c r="KQO387" s="40"/>
      <c r="KQP387" s="40"/>
      <c r="KQQ387" s="40"/>
      <c r="KQR387" s="40"/>
      <c r="KQS387" s="40"/>
      <c r="KQT387" s="40"/>
      <c r="KQU387" s="40"/>
      <c r="KQV387" s="40"/>
      <c r="KQW387" s="40"/>
      <c r="KQX387" s="40"/>
      <c r="KQY387" s="40"/>
      <c r="KQZ387" s="40"/>
      <c r="KRA387" s="40"/>
      <c r="KRB387" s="40"/>
      <c r="KRC387" s="40"/>
      <c r="KRD387" s="40"/>
      <c r="KRE387" s="40"/>
      <c r="KRF387" s="40"/>
      <c r="KRG387" s="40"/>
      <c r="KRH387" s="40"/>
      <c r="KRI387" s="40"/>
      <c r="KRJ387" s="40"/>
      <c r="KRK387" s="40"/>
      <c r="KRL387" s="40"/>
      <c r="KRM387" s="40"/>
      <c r="KRN387" s="40"/>
      <c r="KRO387" s="40"/>
      <c r="KRP387" s="40"/>
      <c r="KRQ387" s="40"/>
      <c r="KRR387" s="40"/>
      <c r="KRS387" s="40"/>
      <c r="KRT387" s="40"/>
      <c r="KRU387" s="40"/>
      <c r="KRV387" s="40"/>
      <c r="KRW387" s="40"/>
      <c r="KRX387" s="40"/>
      <c r="KRY387" s="40"/>
      <c r="KRZ387" s="40"/>
      <c r="KSA387" s="40"/>
      <c r="KSB387" s="40"/>
      <c r="KSC387" s="40"/>
      <c r="KSD387" s="40"/>
      <c r="KSE387" s="40"/>
      <c r="KSF387" s="40"/>
      <c r="KSG387" s="40"/>
      <c r="KSH387" s="40"/>
      <c r="KSI387" s="40"/>
      <c r="KSJ387" s="40"/>
      <c r="KSK387" s="40"/>
      <c r="KSL387" s="40"/>
      <c r="KSM387" s="40"/>
      <c r="KSN387" s="40"/>
      <c r="KSO387" s="40"/>
      <c r="KSP387" s="40"/>
      <c r="KSQ387" s="40"/>
      <c r="KSR387" s="40"/>
      <c r="KSS387" s="40"/>
      <c r="KST387" s="40"/>
      <c r="KSU387" s="40"/>
      <c r="KSV387" s="40"/>
      <c r="KSW387" s="40"/>
      <c r="KSX387" s="40"/>
      <c r="KSY387" s="40"/>
      <c r="KSZ387" s="40"/>
      <c r="KTA387" s="40"/>
      <c r="KTB387" s="40"/>
      <c r="KTC387" s="40"/>
      <c r="KTD387" s="40"/>
      <c r="KTE387" s="40"/>
      <c r="KTF387" s="40"/>
      <c r="KTG387" s="40"/>
      <c r="KTH387" s="40"/>
      <c r="KTI387" s="40"/>
      <c r="KTJ387" s="40"/>
      <c r="KTK387" s="40"/>
      <c r="KTL387" s="40"/>
      <c r="KTM387" s="40"/>
      <c r="KTN387" s="40"/>
      <c r="KTO387" s="40"/>
      <c r="KTP387" s="40"/>
      <c r="KTQ387" s="40"/>
      <c r="KTR387" s="40"/>
      <c r="KTS387" s="40"/>
      <c r="KTT387" s="40"/>
      <c r="KTU387" s="40"/>
      <c r="KTV387" s="40"/>
      <c r="KTW387" s="40"/>
      <c r="KTX387" s="40"/>
      <c r="KTY387" s="40"/>
      <c r="KTZ387" s="40"/>
      <c r="KUA387" s="40"/>
      <c r="KUB387" s="40"/>
      <c r="KUC387" s="40"/>
      <c r="KUD387" s="40"/>
      <c r="KUE387" s="40"/>
      <c r="KUF387" s="40"/>
      <c r="KUG387" s="40"/>
      <c r="KUH387" s="40"/>
      <c r="KUI387" s="40"/>
      <c r="KUJ387" s="40"/>
      <c r="KUK387" s="40"/>
      <c r="KUL387" s="40"/>
      <c r="KUM387" s="40"/>
      <c r="KUN387" s="40"/>
      <c r="KUO387" s="40"/>
      <c r="KUP387" s="40"/>
      <c r="KUQ387" s="40"/>
      <c r="KUR387" s="40"/>
      <c r="KUS387" s="40"/>
      <c r="KUT387" s="40"/>
      <c r="KUU387" s="40"/>
      <c r="KUV387" s="40"/>
      <c r="KUW387" s="40"/>
      <c r="KUX387" s="40"/>
      <c r="KUY387" s="40"/>
      <c r="KUZ387" s="40"/>
      <c r="KVA387" s="40"/>
      <c r="KVB387" s="40"/>
      <c r="KVC387" s="40"/>
      <c r="KVD387" s="40"/>
      <c r="KVE387" s="40"/>
      <c r="KVF387" s="40"/>
      <c r="KVG387" s="40"/>
      <c r="KVH387" s="40"/>
      <c r="KVI387" s="40"/>
      <c r="KVJ387" s="40"/>
      <c r="KVK387" s="40"/>
      <c r="KVL387" s="40"/>
      <c r="KVM387" s="40"/>
      <c r="KVN387" s="40"/>
      <c r="KVO387" s="40"/>
      <c r="KVP387" s="40"/>
      <c r="KVQ387" s="40"/>
      <c r="KVR387" s="40"/>
      <c r="KVS387" s="40"/>
      <c r="KVT387" s="40"/>
      <c r="KVU387" s="40"/>
      <c r="KVV387" s="40"/>
      <c r="KVW387" s="40"/>
      <c r="KVX387" s="40"/>
      <c r="KVY387" s="40"/>
      <c r="KVZ387" s="40"/>
      <c r="KWA387" s="40"/>
      <c r="KWB387" s="40"/>
      <c r="KWC387" s="40"/>
      <c r="KWD387" s="40"/>
      <c r="KWE387" s="40"/>
      <c r="KWF387" s="40"/>
      <c r="KWG387" s="40"/>
      <c r="KWH387" s="40"/>
      <c r="KWI387" s="40"/>
      <c r="KWJ387" s="40"/>
      <c r="KWK387" s="40"/>
      <c r="KWL387" s="40"/>
      <c r="KWM387" s="40"/>
      <c r="KWN387" s="40"/>
      <c r="KWO387" s="40"/>
      <c r="KWP387" s="40"/>
      <c r="KWQ387" s="40"/>
      <c r="KWR387" s="40"/>
      <c r="KWS387" s="40"/>
      <c r="KWT387" s="40"/>
      <c r="KWU387" s="40"/>
      <c r="KWV387" s="40"/>
      <c r="KWW387" s="40"/>
      <c r="KWX387" s="40"/>
      <c r="KWY387" s="40"/>
      <c r="KWZ387" s="40"/>
      <c r="KXA387" s="40"/>
      <c r="KXB387" s="40"/>
      <c r="KXC387" s="40"/>
      <c r="KXD387" s="40"/>
      <c r="KXE387" s="40"/>
      <c r="KXF387" s="40"/>
      <c r="KXG387" s="40"/>
      <c r="KXH387" s="40"/>
      <c r="KXI387" s="40"/>
      <c r="KXJ387" s="40"/>
      <c r="KXK387" s="40"/>
      <c r="KXL387" s="40"/>
      <c r="KXM387" s="40"/>
      <c r="KXN387" s="40"/>
      <c r="KXO387" s="40"/>
      <c r="KXP387" s="40"/>
      <c r="KXQ387" s="40"/>
      <c r="KXR387" s="40"/>
      <c r="KXS387" s="40"/>
      <c r="KXT387" s="40"/>
      <c r="KXU387" s="40"/>
      <c r="KXV387" s="40"/>
      <c r="KXW387" s="40"/>
      <c r="KXX387" s="40"/>
      <c r="KXY387" s="40"/>
      <c r="KXZ387" s="40"/>
      <c r="KYA387" s="40"/>
      <c r="KYB387" s="40"/>
      <c r="KYC387" s="40"/>
      <c r="KYD387" s="40"/>
      <c r="KYE387" s="40"/>
      <c r="KYF387" s="40"/>
      <c r="KYG387" s="40"/>
      <c r="KYH387" s="40"/>
      <c r="KYI387" s="40"/>
      <c r="KYJ387" s="40"/>
      <c r="KYK387" s="40"/>
      <c r="KYL387" s="40"/>
      <c r="KYM387" s="40"/>
      <c r="KYN387" s="40"/>
      <c r="KYO387" s="40"/>
      <c r="KYP387" s="40"/>
      <c r="KYQ387" s="40"/>
      <c r="KYR387" s="40"/>
      <c r="KYS387" s="40"/>
      <c r="KYT387" s="40"/>
      <c r="KYU387" s="40"/>
      <c r="KYV387" s="40"/>
      <c r="KYW387" s="40"/>
      <c r="KYX387" s="40"/>
      <c r="KYY387" s="40"/>
      <c r="KYZ387" s="40"/>
      <c r="KZA387" s="40"/>
      <c r="KZB387" s="40"/>
      <c r="KZC387" s="40"/>
      <c r="KZD387" s="40"/>
      <c r="KZE387" s="40"/>
      <c r="KZF387" s="40"/>
      <c r="KZG387" s="40"/>
      <c r="KZH387" s="40"/>
      <c r="KZI387" s="40"/>
      <c r="KZJ387" s="40"/>
      <c r="KZK387" s="40"/>
      <c r="KZL387" s="40"/>
      <c r="KZM387" s="40"/>
      <c r="KZN387" s="40"/>
      <c r="KZO387" s="40"/>
      <c r="KZP387" s="40"/>
      <c r="KZQ387" s="40"/>
      <c r="KZR387" s="40"/>
      <c r="KZS387" s="40"/>
      <c r="KZT387" s="40"/>
      <c r="KZU387" s="40"/>
      <c r="KZV387" s="40"/>
      <c r="KZW387" s="40"/>
      <c r="KZX387" s="40"/>
      <c r="KZY387" s="40"/>
      <c r="KZZ387" s="40"/>
      <c r="LAA387" s="40"/>
      <c r="LAB387" s="40"/>
      <c r="LAC387" s="40"/>
      <c r="LAD387" s="40"/>
      <c r="LAE387" s="40"/>
      <c r="LAF387" s="40"/>
      <c r="LAG387" s="40"/>
      <c r="LAH387" s="40"/>
      <c r="LAI387" s="40"/>
      <c r="LAJ387" s="40"/>
      <c r="LAK387" s="40"/>
      <c r="LAL387" s="40"/>
      <c r="LAM387" s="40"/>
      <c r="LAN387" s="40"/>
      <c r="LAO387" s="40"/>
      <c r="LAP387" s="40"/>
      <c r="LAQ387" s="40"/>
      <c r="LAR387" s="40"/>
      <c r="LAS387" s="40"/>
      <c r="LAT387" s="40"/>
      <c r="LAU387" s="40"/>
      <c r="LAV387" s="40"/>
      <c r="LAW387" s="40"/>
      <c r="LAX387" s="40"/>
      <c r="LAY387" s="40"/>
      <c r="LAZ387" s="40"/>
      <c r="LBA387" s="40"/>
      <c r="LBB387" s="40"/>
      <c r="LBC387" s="40"/>
      <c r="LBD387" s="40"/>
      <c r="LBE387" s="40"/>
      <c r="LBF387" s="40"/>
      <c r="LBG387" s="40"/>
      <c r="LBH387" s="40"/>
      <c r="LBI387" s="40"/>
      <c r="LBJ387" s="40"/>
      <c r="LBK387" s="40"/>
      <c r="LBL387" s="40"/>
      <c r="LBM387" s="40"/>
      <c r="LBN387" s="40"/>
      <c r="LBO387" s="40"/>
      <c r="LBP387" s="40"/>
      <c r="LBQ387" s="40"/>
      <c r="LBR387" s="40"/>
      <c r="LBS387" s="40"/>
      <c r="LBT387" s="40"/>
      <c r="LBU387" s="40"/>
      <c r="LBV387" s="40"/>
      <c r="LBW387" s="40"/>
      <c r="LBX387" s="40"/>
      <c r="LBY387" s="40"/>
      <c r="LBZ387" s="40"/>
      <c r="LCA387" s="40"/>
      <c r="LCB387" s="40"/>
      <c r="LCC387" s="40"/>
      <c r="LCD387" s="40"/>
      <c r="LCE387" s="40"/>
      <c r="LCF387" s="40"/>
      <c r="LCG387" s="40"/>
      <c r="LCH387" s="40"/>
      <c r="LCI387" s="40"/>
      <c r="LCJ387" s="40"/>
      <c r="LCK387" s="40"/>
      <c r="LCL387" s="40"/>
      <c r="LCM387" s="40"/>
      <c r="LCN387" s="40"/>
      <c r="LCO387" s="40"/>
      <c r="LCP387" s="40"/>
      <c r="LCQ387" s="40"/>
      <c r="LCR387" s="40"/>
      <c r="LCS387" s="40"/>
      <c r="LCT387" s="40"/>
      <c r="LCU387" s="40"/>
      <c r="LCV387" s="40"/>
      <c r="LCW387" s="40"/>
      <c r="LCX387" s="40"/>
      <c r="LCY387" s="40"/>
      <c r="LCZ387" s="40"/>
      <c r="LDA387" s="40"/>
      <c r="LDB387" s="40"/>
      <c r="LDC387" s="40"/>
      <c r="LDD387" s="40"/>
      <c r="LDE387" s="40"/>
      <c r="LDF387" s="40"/>
      <c r="LDG387" s="40"/>
      <c r="LDH387" s="40"/>
      <c r="LDI387" s="40"/>
      <c r="LDJ387" s="40"/>
      <c r="LDK387" s="40"/>
      <c r="LDL387" s="40"/>
      <c r="LDM387" s="40"/>
      <c r="LDN387" s="40"/>
      <c r="LDO387" s="40"/>
      <c r="LDP387" s="40"/>
      <c r="LDQ387" s="40"/>
      <c r="LDR387" s="40"/>
      <c r="LDS387" s="40"/>
      <c r="LDT387" s="40"/>
      <c r="LDU387" s="40"/>
      <c r="LDV387" s="40"/>
      <c r="LDW387" s="40"/>
      <c r="LDX387" s="40"/>
      <c r="LDY387" s="40"/>
      <c r="LDZ387" s="40"/>
      <c r="LEA387" s="40"/>
      <c r="LEB387" s="40"/>
      <c r="LEC387" s="40"/>
      <c r="LED387" s="40"/>
      <c r="LEE387" s="40"/>
      <c r="LEF387" s="40"/>
      <c r="LEG387" s="40"/>
      <c r="LEH387" s="40"/>
      <c r="LEI387" s="40"/>
      <c r="LEJ387" s="40"/>
      <c r="LEK387" s="40"/>
      <c r="LEL387" s="40"/>
      <c r="LEM387" s="40"/>
      <c r="LEN387" s="40"/>
      <c r="LEO387" s="40"/>
      <c r="LEP387" s="40"/>
      <c r="LEQ387" s="40"/>
      <c r="LER387" s="40"/>
      <c r="LES387" s="40"/>
      <c r="LET387" s="40"/>
      <c r="LEU387" s="40"/>
      <c r="LEV387" s="40"/>
      <c r="LEW387" s="40"/>
      <c r="LEX387" s="40"/>
      <c r="LEY387" s="40"/>
      <c r="LEZ387" s="40"/>
      <c r="LFA387" s="40"/>
      <c r="LFB387" s="40"/>
      <c r="LFC387" s="40"/>
      <c r="LFD387" s="40"/>
      <c r="LFE387" s="40"/>
      <c r="LFF387" s="40"/>
      <c r="LFG387" s="40"/>
      <c r="LFH387" s="40"/>
      <c r="LFI387" s="40"/>
      <c r="LFJ387" s="40"/>
      <c r="LFK387" s="40"/>
      <c r="LFL387" s="40"/>
      <c r="LFM387" s="40"/>
      <c r="LFN387" s="40"/>
      <c r="LFO387" s="40"/>
      <c r="LFP387" s="40"/>
      <c r="LFQ387" s="40"/>
      <c r="LFR387" s="40"/>
      <c r="LFS387" s="40"/>
      <c r="LFT387" s="40"/>
      <c r="LFU387" s="40"/>
      <c r="LFV387" s="40"/>
      <c r="LFW387" s="40"/>
      <c r="LFX387" s="40"/>
      <c r="LFY387" s="40"/>
      <c r="LFZ387" s="40"/>
      <c r="LGA387" s="40"/>
      <c r="LGB387" s="40"/>
      <c r="LGC387" s="40"/>
      <c r="LGD387" s="40"/>
      <c r="LGE387" s="40"/>
      <c r="LGF387" s="40"/>
      <c r="LGG387" s="40"/>
      <c r="LGH387" s="40"/>
      <c r="LGI387" s="40"/>
      <c r="LGJ387" s="40"/>
      <c r="LGK387" s="40"/>
      <c r="LGL387" s="40"/>
      <c r="LGM387" s="40"/>
      <c r="LGN387" s="40"/>
      <c r="LGO387" s="40"/>
      <c r="LGP387" s="40"/>
      <c r="LGQ387" s="40"/>
      <c r="LGR387" s="40"/>
      <c r="LGS387" s="40"/>
      <c r="LGT387" s="40"/>
      <c r="LGU387" s="40"/>
      <c r="LGV387" s="40"/>
      <c r="LGW387" s="40"/>
      <c r="LGX387" s="40"/>
      <c r="LGY387" s="40"/>
      <c r="LGZ387" s="40"/>
      <c r="LHA387" s="40"/>
      <c r="LHB387" s="40"/>
      <c r="LHC387" s="40"/>
      <c r="LHD387" s="40"/>
      <c r="LHE387" s="40"/>
      <c r="LHF387" s="40"/>
      <c r="LHG387" s="40"/>
      <c r="LHH387" s="40"/>
      <c r="LHI387" s="40"/>
      <c r="LHJ387" s="40"/>
      <c r="LHK387" s="40"/>
      <c r="LHL387" s="40"/>
      <c r="LHM387" s="40"/>
      <c r="LHN387" s="40"/>
      <c r="LHO387" s="40"/>
      <c r="LHP387" s="40"/>
      <c r="LHQ387" s="40"/>
      <c r="LHR387" s="40"/>
      <c r="LHS387" s="40"/>
      <c r="LHT387" s="40"/>
      <c r="LHU387" s="40"/>
      <c r="LHV387" s="40"/>
      <c r="LHW387" s="40"/>
      <c r="LHX387" s="40"/>
      <c r="LHY387" s="40"/>
      <c r="LHZ387" s="40"/>
      <c r="LIA387" s="40"/>
      <c r="LIB387" s="40"/>
      <c r="LIC387" s="40"/>
      <c r="LID387" s="40"/>
      <c r="LIE387" s="40"/>
      <c r="LIF387" s="40"/>
      <c r="LIG387" s="40"/>
      <c r="LIH387" s="40"/>
      <c r="LII387" s="40"/>
      <c r="LIJ387" s="40"/>
      <c r="LIK387" s="40"/>
      <c r="LIL387" s="40"/>
      <c r="LIM387" s="40"/>
      <c r="LIN387" s="40"/>
      <c r="LIO387" s="40"/>
      <c r="LIP387" s="40"/>
      <c r="LIQ387" s="40"/>
      <c r="LIR387" s="40"/>
      <c r="LIS387" s="40"/>
      <c r="LIT387" s="40"/>
      <c r="LIU387" s="40"/>
      <c r="LIV387" s="40"/>
      <c r="LIW387" s="40"/>
      <c r="LIX387" s="40"/>
      <c r="LIY387" s="40"/>
      <c r="LIZ387" s="40"/>
      <c r="LJA387" s="40"/>
      <c r="LJB387" s="40"/>
      <c r="LJC387" s="40"/>
      <c r="LJD387" s="40"/>
      <c r="LJE387" s="40"/>
      <c r="LJF387" s="40"/>
      <c r="LJG387" s="40"/>
      <c r="LJH387" s="40"/>
      <c r="LJI387" s="40"/>
      <c r="LJJ387" s="40"/>
      <c r="LJK387" s="40"/>
      <c r="LJL387" s="40"/>
      <c r="LJM387" s="40"/>
      <c r="LJN387" s="40"/>
      <c r="LJO387" s="40"/>
      <c r="LJP387" s="40"/>
      <c r="LJQ387" s="40"/>
      <c r="LJR387" s="40"/>
      <c r="LJS387" s="40"/>
      <c r="LJT387" s="40"/>
      <c r="LJU387" s="40"/>
      <c r="LJV387" s="40"/>
      <c r="LJW387" s="40"/>
      <c r="LJX387" s="40"/>
      <c r="LJY387" s="40"/>
      <c r="LJZ387" s="40"/>
      <c r="LKA387" s="40"/>
      <c r="LKB387" s="40"/>
      <c r="LKC387" s="40"/>
      <c r="LKD387" s="40"/>
      <c r="LKE387" s="40"/>
      <c r="LKF387" s="40"/>
      <c r="LKG387" s="40"/>
      <c r="LKH387" s="40"/>
      <c r="LKI387" s="40"/>
      <c r="LKJ387" s="40"/>
      <c r="LKK387" s="40"/>
      <c r="LKL387" s="40"/>
      <c r="LKM387" s="40"/>
      <c r="LKN387" s="40"/>
      <c r="LKO387" s="40"/>
      <c r="LKP387" s="40"/>
      <c r="LKQ387" s="40"/>
      <c r="LKR387" s="40"/>
      <c r="LKS387" s="40"/>
      <c r="LKT387" s="40"/>
      <c r="LKU387" s="40"/>
      <c r="LKV387" s="40"/>
      <c r="LKW387" s="40"/>
      <c r="LKX387" s="40"/>
      <c r="LKY387" s="40"/>
      <c r="LKZ387" s="40"/>
      <c r="LLA387" s="40"/>
      <c r="LLB387" s="40"/>
      <c r="LLC387" s="40"/>
      <c r="LLD387" s="40"/>
      <c r="LLE387" s="40"/>
      <c r="LLF387" s="40"/>
      <c r="LLG387" s="40"/>
      <c r="LLH387" s="40"/>
      <c r="LLI387" s="40"/>
      <c r="LLJ387" s="40"/>
      <c r="LLK387" s="40"/>
      <c r="LLL387" s="40"/>
      <c r="LLM387" s="40"/>
      <c r="LLN387" s="40"/>
      <c r="LLO387" s="40"/>
      <c r="LLP387" s="40"/>
      <c r="LLQ387" s="40"/>
      <c r="LLR387" s="40"/>
      <c r="LLS387" s="40"/>
      <c r="LLT387" s="40"/>
      <c r="LLU387" s="40"/>
      <c r="LLV387" s="40"/>
      <c r="LLW387" s="40"/>
      <c r="LLX387" s="40"/>
      <c r="LLY387" s="40"/>
      <c r="LLZ387" s="40"/>
      <c r="LMA387" s="40"/>
      <c r="LMB387" s="40"/>
      <c r="LMC387" s="40"/>
      <c r="LMD387" s="40"/>
      <c r="LME387" s="40"/>
      <c r="LMF387" s="40"/>
      <c r="LMG387" s="40"/>
      <c r="LMH387" s="40"/>
      <c r="LMI387" s="40"/>
      <c r="LMJ387" s="40"/>
      <c r="LMK387" s="40"/>
      <c r="LML387" s="40"/>
      <c r="LMM387" s="40"/>
      <c r="LMN387" s="40"/>
      <c r="LMO387" s="40"/>
      <c r="LMP387" s="40"/>
      <c r="LMQ387" s="40"/>
      <c r="LMR387" s="40"/>
      <c r="LMS387" s="40"/>
      <c r="LMT387" s="40"/>
      <c r="LMU387" s="40"/>
      <c r="LMV387" s="40"/>
      <c r="LMW387" s="40"/>
      <c r="LMX387" s="40"/>
      <c r="LMY387" s="40"/>
      <c r="LMZ387" s="40"/>
      <c r="LNA387" s="40"/>
      <c r="LNB387" s="40"/>
      <c r="LNC387" s="40"/>
      <c r="LND387" s="40"/>
      <c r="LNE387" s="40"/>
      <c r="LNF387" s="40"/>
      <c r="LNG387" s="40"/>
      <c r="LNH387" s="40"/>
      <c r="LNI387" s="40"/>
      <c r="LNJ387" s="40"/>
      <c r="LNK387" s="40"/>
      <c r="LNL387" s="40"/>
      <c r="LNM387" s="40"/>
      <c r="LNN387" s="40"/>
      <c r="LNO387" s="40"/>
      <c r="LNP387" s="40"/>
      <c r="LNQ387" s="40"/>
      <c r="LNR387" s="40"/>
      <c r="LNS387" s="40"/>
      <c r="LNT387" s="40"/>
      <c r="LNU387" s="40"/>
      <c r="LNV387" s="40"/>
      <c r="LNW387" s="40"/>
      <c r="LNX387" s="40"/>
      <c r="LNY387" s="40"/>
      <c r="LNZ387" s="40"/>
      <c r="LOA387" s="40"/>
      <c r="LOB387" s="40"/>
      <c r="LOC387" s="40"/>
      <c r="LOD387" s="40"/>
      <c r="LOE387" s="40"/>
      <c r="LOF387" s="40"/>
      <c r="LOG387" s="40"/>
      <c r="LOH387" s="40"/>
      <c r="LOI387" s="40"/>
      <c r="LOJ387" s="40"/>
      <c r="LOK387" s="40"/>
      <c r="LOL387" s="40"/>
      <c r="LOM387" s="40"/>
      <c r="LON387" s="40"/>
      <c r="LOO387" s="40"/>
      <c r="LOP387" s="40"/>
      <c r="LOQ387" s="40"/>
      <c r="LOR387" s="40"/>
      <c r="LOS387" s="40"/>
      <c r="LOT387" s="40"/>
      <c r="LOU387" s="40"/>
      <c r="LOV387" s="40"/>
      <c r="LOW387" s="40"/>
      <c r="LOX387" s="40"/>
      <c r="LOY387" s="40"/>
      <c r="LOZ387" s="40"/>
      <c r="LPA387" s="40"/>
      <c r="LPB387" s="40"/>
      <c r="LPC387" s="40"/>
      <c r="LPD387" s="40"/>
      <c r="LPE387" s="40"/>
      <c r="LPF387" s="40"/>
      <c r="LPG387" s="40"/>
      <c r="LPH387" s="40"/>
      <c r="LPI387" s="40"/>
      <c r="LPJ387" s="40"/>
      <c r="LPK387" s="40"/>
      <c r="LPL387" s="40"/>
      <c r="LPM387" s="40"/>
      <c r="LPN387" s="40"/>
      <c r="LPO387" s="40"/>
      <c r="LPP387" s="40"/>
      <c r="LPQ387" s="40"/>
      <c r="LPR387" s="40"/>
      <c r="LPS387" s="40"/>
      <c r="LPT387" s="40"/>
      <c r="LPU387" s="40"/>
      <c r="LPV387" s="40"/>
      <c r="LPW387" s="40"/>
      <c r="LPX387" s="40"/>
      <c r="LPY387" s="40"/>
      <c r="LPZ387" s="40"/>
      <c r="LQA387" s="40"/>
      <c r="LQB387" s="40"/>
      <c r="LQC387" s="40"/>
      <c r="LQD387" s="40"/>
      <c r="LQE387" s="40"/>
      <c r="LQF387" s="40"/>
      <c r="LQG387" s="40"/>
      <c r="LQH387" s="40"/>
      <c r="LQI387" s="40"/>
      <c r="LQJ387" s="40"/>
      <c r="LQK387" s="40"/>
      <c r="LQL387" s="40"/>
      <c r="LQM387" s="40"/>
      <c r="LQN387" s="40"/>
      <c r="LQO387" s="40"/>
      <c r="LQP387" s="40"/>
      <c r="LQQ387" s="40"/>
      <c r="LQR387" s="40"/>
      <c r="LQS387" s="40"/>
      <c r="LQT387" s="40"/>
      <c r="LQU387" s="40"/>
      <c r="LQV387" s="40"/>
      <c r="LQW387" s="40"/>
      <c r="LQX387" s="40"/>
      <c r="LQY387" s="40"/>
      <c r="LQZ387" s="40"/>
      <c r="LRA387" s="40"/>
      <c r="LRB387" s="40"/>
      <c r="LRC387" s="40"/>
      <c r="LRD387" s="40"/>
      <c r="LRE387" s="40"/>
      <c r="LRF387" s="40"/>
      <c r="LRG387" s="40"/>
      <c r="LRH387" s="40"/>
      <c r="LRI387" s="40"/>
      <c r="LRJ387" s="40"/>
      <c r="LRK387" s="40"/>
      <c r="LRL387" s="40"/>
      <c r="LRM387" s="40"/>
      <c r="LRN387" s="40"/>
      <c r="LRO387" s="40"/>
      <c r="LRP387" s="40"/>
      <c r="LRQ387" s="40"/>
      <c r="LRR387" s="40"/>
      <c r="LRS387" s="40"/>
      <c r="LRT387" s="40"/>
      <c r="LRU387" s="40"/>
      <c r="LRV387" s="40"/>
      <c r="LRW387" s="40"/>
      <c r="LRX387" s="40"/>
      <c r="LRY387" s="40"/>
      <c r="LRZ387" s="40"/>
      <c r="LSA387" s="40"/>
      <c r="LSB387" s="40"/>
      <c r="LSC387" s="40"/>
      <c r="LSD387" s="40"/>
      <c r="LSE387" s="40"/>
      <c r="LSF387" s="40"/>
      <c r="LSG387" s="40"/>
      <c r="LSH387" s="40"/>
      <c r="LSI387" s="40"/>
      <c r="LSJ387" s="40"/>
      <c r="LSK387" s="40"/>
      <c r="LSL387" s="40"/>
      <c r="LSM387" s="40"/>
      <c r="LSN387" s="40"/>
      <c r="LSO387" s="40"/>
      <c r="LSP387" s="40"/>
      <c r="LSQ387" s="40"/>
      <c r="LSR387" s="40"/>
      <c r="LSS387" s="40"/>
      <c r="LST387" s="40"/>
      <c r="LSU387" s="40"/>
      <c r="LSV387" s="40"/>
      <c r="LSW387" s="40"/>
      <c r="LSX387" s="40"/>
      <c r="LSY387" s="40"/>
      <c r="LSZ387" s="40"/>
      <c r="LTA387" s="40"/>
      <c r="LTB387" s="40"/>
      <c r="LTC387" s="40"/>
      <c r="LTD387" s="40"/>
      <c r="LTE387" s="40"/>
      <c r="LTF387" s="40"/>
      <c r="LTG387" s="40"/>
      <c r="LTH387" s="40"/>
      <c r="LTI387" s="40"/>
      <c r="LTJ387" s="40"/>
      <c r="LTK387" s="40"/>
      <c r="LTL387" s="40"/>
      <c r="LTM387" s="40"/>
      <c r="LTN387" s="40"/>
      <c r="LTO387" s="40"/>
      <c r="LTP387" s="40"/>
      <c r="LTQ387" s="40"/>
      <c r="LTR387" s="40"/>
      <c r="LTS387" s="40"/>
      <c r="LTT387" s="40"/>
      <c r="LTU387" s="40"/>
      <c r="LTV387" s="40"/>
      <c r="LTW387" s="40"/>
      <c r="LTX387" s="40"/>
      <c r="LTY387" s="40"/>
      <c r="LTZ387" s="40"/>
      <c r="LUA387" s="40"/>
      <c r="LUB387" s="40"/>
      <c r="LUC387" s="40"/>
      <c r="LUD387" s="40"/>
      <c r="LUE387" s="40"/>
      <c r="LUF387" s="40"/>
      <c r="LUG387" s="40"/>
      <c r="LUH387" s="40"/>
      <c r="LUI387" s="40"/>
      <c r="LUJ387" s="40"/>
      <c r="LUK387" s="40"/>
      <c r="LUL387" s="40"/>
      <c r="LUM387" s="40"/>
      <c r="LUN387" s="40"/>
      <c r="LUO387" s="40"/>
      <c r="LUP387" s="40"/>
      <c r="LUQ387" s="40"/>
      <c r="LUR387" s="40"/>
      <c r="LUS387" s="40"/>
      <c r="LUT387" s="40"/>
      <c r="LUU387" s="40"/>
      <c r="LUV387" s="40"/>
      <c r="LUW387" s="40"/>
      <c r="LUX387" s="40"/>
      <c r="LUY387" s="40"/>
      <c r="LUZ387" s="40"/>
      <c r="LVA387" s="40"/>
      <c r="LVB387" s="40"/>
      <c r="LVC387" s="40"/>
      <c r="LVD387" s="40"/>
      <c r="LVE387" s="40"/>
      <c r="LVF387" s="40"/>
      <c r="LVG387" s="40"/>
      <c r="LVH387" s="40"/>
      <c r="LVI387" s="40"/>
      <c r="LVJ387" s="40"/>
      <c r="LVK387" s="40"/>
      <c r="LVL387" s="40"/>
      <c r="LVM387" s="40"/>
      <c r="LVN387" s="40"/>
      <c r="LVO387" s="40"/>
      <c r="LVP387" s="40"/>
      <c r="LVQ387" s="40"/>
      <c r="LVR387" s="40"/>
      <c r="LVS387" s="40"/>
      <c r="LVT387" s="40"/>
      <c r="LVU387" s="40"/>
      <c r="LVV387" s="40"/>
      <c r="LVW387" s="40"/>
      <c r="LVX387" s="40"/>
      <c r="LVY387" s="40"/>
      <c r="LVZ387" s="40"/>
      <c r="LWA387" s="40"/>
      <c r="LWB387" s="40"/>
      <c r="LWC387" s="40"/>
      <c r="LWD387" s="40"/>
      <c r="LWE387" s="40"/>
      <c r="LWF387" s="40"/>
      <c r="LWG387" s="40"/>
      <c r="LWH387" s="40"/>
      <c r="LWI387" s="40"/>
      <c r="LWJ387" s="40"/>
      <c r="LWK387" s="40"/>
      <c r="LWL387" s="40"/>
      <c r="LWM387" s="40"/>
      <c r="LWN387" s="40"/>
      <c r="LWO387" s="40"/>
      <c r="LWP387" s="40"/>
      <c r="LWQ387" s="40"/>
      <c r="LWR387" s="40"/>
      <c r="LWS387" s="40"/>
      <c r="LWT387" s="40"/>
      <c r="LWU387" s="40"/>
      <c r="LWV387" s="40"/>
      <c r="LWW387" s="40"/>
      <c r="LWX387" s="40"/>
      <c r="LWY387" s="40"/>
      <c r="LWZ387" s="40"/>
      <c r="LXA387" s="40"/>
      <c r="LXB387" s="40"/>
      <c r="LXC387" s="40"/>
      <c r="LXD387" s="40"/>
      <c r="LXE387" s="40"/>
      <c r="LXF387" s="40"/>
      <c r="LXG387" s="40"/>
      <c r="LXH387" s="40"/>
      <c r="LXI387" s="40"/>
      <c r="LXJ387" s="40"/>
      <c r="LXK387" s="40"/>
      <c r="LXL387" s="40"/>
      <c r="LXM387" s="40"/>
      <c r="LXN387" s="40"/>
      <c r="LXO387" s="40"/>
      <c r="LXP387" s="40"/>
      <c r="LXQ387" s="40"/>
      <c r="LXR387" s="40"/>
      <c r="LXS387" s="40"/>
      <c r="LXT387" s="40"/>
      <c r="LXU387" s="40"/>
      <c r="LXV387" s="40"/>
      <c r="LXW387" s="40"/>
      <c r="LXX387" s="40"/>
      <c r="LXY387" s="40"/>
      <c r="LXZ387" s="40"/>
      <c r="LYA387" s="40"/>
      <c r="LYB387" s="40"/>
      <c r="LYC387" s="40"/>
      <c r="LYD387" s="40"/>
      <c r="LYE387" s="40"/>
      <c r="LYF387" s="40"/>
      <c r="LYG387" s="40"/>
      <c r="LYH387" s="40"/>
      <c r="LYI387" s="40"/>
      <c r="LYJ387" s="40"/>
      <c r="LYK387" s="40"/>
      <c r="LYL387" s="40"/>
      <c r="LYM387" s="40"/>
      <c r="LYN387" s="40"/>
      <c r="LYO387" s="40"/>
      <c r="LYP387" s="40"/>
      <c r="LYQ387" s="40"/>
      <c r="LYR387" s="40"/>
      <c r="LYS387" s="40"/>
      <c r="LYT387" s="40"/>
      <c r="LYU387" s="40"/>
      <c r="LYV387" s="40"/>
      <c r="LYW387" s="40"/>
      <c r="LYX387" s="40"/>
      <c r="LYY387" s="40"/>
      <c r="LYZ387" s="40"/>
      <c r="LZA387" s="40"/>
      <c r="LZB387" s="40"/>
      <c r="LZC387" s="40"/>
      <c r="LZD387" s="40"/>
      <c r="LZE387" s="40"/>
      <c r="LZF387" s="40"/>
      <c r="LZG387" s="40"/>
      <c r="LZH387" s="40"/>
      <c r="LZI387" s="40"/>
      <c r="LZJ387" s="40"/>
      <c r="LZK387" s="40"/>
      <c r="LZL387" s="40"/>
      <c r="LZM387" s="40"/>
      <c r="LZN387" s="40"/>
      <c r="LZO387" s="40"/>
      <c r="LZP387" s="40"/>
      <c r="LZQ387" s="40"/>
      <c r="LZR387" s="40"/>
      <c r="LZS387" s="40"/>
      <c r="LZT387" s="40"/>
      <c r="LZU387" s="40"/>
      <c r="LZV387" s="40"/>
      <c r="LZW387" s="40"/>
      <c r="LZX387" s="40"/>
      <c r="LZY387" s="40"/>
      <c r="LZZ387" s="40"/>
      <c r="MAA387" s="40"/>
      <c r="MAB387" s="40"/>
      <c r="MAC387" s="40"/>
      <c r="MAD387" s="40"/>
      <c r="MAE387" s="40"/>
      <c r="MAF387" s="40"/>
      <c r="MAG387" s="40"/>
      <c r="MAH387" s="40"/>
      <c r="MAI387" s="40"/>
      <c r="MAJ387" s="40"/>
      <c r="MAK387" s="40"/>
      <c r="MAL387" s="40"/>
      <c r="MAM387" s="40"/>
      <c r="MAN387" s="40"/>
      <c r="MAO387" s="40"/>
      <c r="MAP387" s="40"/>
      <c r="MAQ387" s="40"/>
      <c r="MAR387" s="40"/>
      <c r="MAS387" s="40"/>
      <c r="MAT387" s="40"/>
      <c r="MAU387" s="40"/>
      <c r="MAV387" s="40"/>
      <c r="MAW387" s="40"/>
      <c r="MAX387" s="40"/>
      <c r="MAY387" s="40"/>
      <c r="MAZ387" s="40"/>
      <c r="MBA387" s="40"/>
      <c r="MBB387" s="40"/>
      <c r="MBC387" s="40"/>
      <c r="MBD387" s="40"/>
      <c r="MBE387" s="40"/>
      <c r="MBF387" s="40"/>
      <c r="MBG387" s="40"/>
      <c r="MBH387" s="40"/>
      <c r="MBI387" s="40"/>
      <c r="MBJ387" s="40"/>
      <c r="MBK387" s="40"/>
      <c r="MBL387" s="40"/>
      <c r="MBM387" s="40"/>
      <c r="MBN387" s="40"/>
      <c r="MBO387" s="40"/>
      <c r="MBP387" s="40"/>
      <c r="MBQ387" s="40"/>
      <c r="MBR387" s="40"/>
      <c r="MBS387" s="40"/>
      <c r="MBT387" s="40"/>
      <c r="MBU387" s="40"/>
      <c r="MBV387" s="40"/>
      <c r="MBW387" s="40"/>
      <c r="MBX387" s="40"/>
      <c r="MBY387" s="40"/>
      <c r="MBZ387" s="40"/>
      <c r="MCA387" s="40"/>
      <c r="MCB387" s="40"/>
      <c r="MCC387" s="40"/>
      <c r="MCD387" s="40"/>
      <c r="MCE387" s="40"/>
      <c r="MCF387" s="40"/>
      <c r="MCG387" s="40"/>
      <c r="MCH387" s="40"/>
      <c r="MCI387" s="40"/>
      <c r="MCJ387" s="40"/>
      <c r="MCK387" s="40"/>
      <c r="MCL387" s="40"/>
      <c r="MCM387" s="40"/>
      <c r="MCN387" s="40"/>
      <c r="MCO387" s="40"/>
      <c r="MCP387" s="40"/>
      <c r="MCQ387" s="40"/>
      <c r="MCR387" s="40"/>
      <c r="MCS387" s="40"/>
      <c r="MCT387" s="40"/>
      <c r="MCU387" s="40"/>
      <c r="MCV387" s="40"/>
      <c r="MCW387" s="40"/>
      <c r="MCX387" s="40"/>
      <c r="MCY387" s="40"/>
      <c r="MCZ387" s="40"/>
      <c r="MDA387" s="40"/>
      <c r="MDB387" s="40"/>
      <c r="MDC387" s="40"/>
      <c r="MDD387" s="40"/>
      <c r="MDE387" s="40"/>
      <c r="MDF387" s="40"/>
      <c r="MDG387" s="40"/>
      <c r="MDH387" s="40"/>
      <c r="MDI387" s="40"/>
      <c r="MDJ387" s="40"/>
      <c r="MDK387" s="40"/>
      <c r="MDL387" s="40"/>
      <c r="MDM387" s="40"/>
      <c r="MDN387" s="40"/>
      <c r="MDO387" s="40"/>
      <c r="MDP387" s="40"/>
      <c r="MDQ387" s="40"/>
      <c r="MDR387" s="40"/>
      <c r="MDS387" s="40"/>
      <c r="MDT387" s="40"/>
      <c r="MDU387" s="40"/>
      <c r="MDV387" s="40"/>
      <c r="MDW387" s="40"/>
      <c r="MDX387" s="40"/>
      <c r="MDY387" s="40"/>
      <c r="MDZ387" s="40"/>
      <c r="MEA387" s="40"/>
      <c r="MEB387" s="40"/>
      <c r="MEC387" s="40"/>
      <c r="MED387" s="40"/>
      <c r="MEE387" s="40"/>
      <c r="MEF387" s="40"/>
      <c r="MEG387" s="40"/>
      <c r="MEH387" s="40"/>
      <c r="MEI387" s="40"/>
      <c r="MEJ387" s="40"/>
      <c r="MEK387" s="40"/>
      <c r="MEL387" s="40"/>
      <c r="MEM387" s="40"/>
      <c r="MEN387" s="40"/>
      <c r="MEO387" s="40"/>
      <c r="MEP387" s="40"/>
      <c r="MEQ387" s="40"/>
      <c r="MER387" s="40"/>
      <c r="MES387" s="40"/>
      <c r="MET387" s="40"/>
      <c r="MEU387" s="40"/>
      <c r="MEV387" s="40"/>
      <c r="MEW387" s="40"/>
      <c r="MEX387" s="40"/>
      <c r="MEY387" s="40"/>
      <c r="MEZ387" s="40"/>
      <c r="MFA387" s="40"/>
      <c r="MFB387" s="40"/>
      <c r="MFC387" s="40"/>
      <c r="MFD387" s="40"/>
      <c r="MFE387" s="40"/>
      <c r="MFF387" s="40"/>
      <c r="MFG387" s="40"/>
      <c r="MFH387" s="40"/>
      <c r="MFI387" s="40"/>
      <c r="MFJ387" s="40"/>
      <c r="MFK387" s="40"/>
      <c r="MFL387" s="40"/>
      <c r="MFM387" s="40"/>
      <c r="MFN387" s="40"/>
      <c r="MFO387" s="40"/>
      <c r="MFP387" s="40"/>
      <c r="MFQ387" s="40"/>
      <c r="MFR387" s="40"/>
      <c r="MFS387" s="40"/>
      <c r="MFT387" s="40"/>
      <c r="MFU387" s="40"/>
      <c r="MFV387" s="40"/>
      <c r="MFW387" s="40"/>
      <c r="MFX387" s="40"/>
      <c r="MFY387" s="40"/>
      <c r="MFZ387" s="40"/>
      <c r="MGA387" s="40"/>
      <c r="MGB387" s="40"/>
      <c r="MGC387" s="40"/>
      <c r="MGD387" s="40"/>
      <c r="MGE387" s="40"/>
      <c r="MGF387" s="40"/>
      <c r="MGG387" s="40"/>
      <c r="MGH387" s="40"/>
      <c r="MGI387" s="40"/>
      <c r="MGJ387" s="40"/>
      <c r="MGK387" s="40"/>
      <c r="MGL387" s="40"/>
      <c r="MGM387" s="40"/>
      <c r="MGN387" s="40"/>
      <c r="MGO387" s="40"/>
      <c r="MGP387" s="40"/>
      <c r="MGQ387" s="40"/>
      <c r="MGR387" s="40"/>
      <c r="MGS387" s="40"/>
      <c r="MGT387" s="40"/>
      <c r="MGU387" s="40"/>
      <c r="MGV387" s="40"/>
      <c r="MGW387" s="40"/>
      <c r="MGX387" s="40"/>
      <c r="MGY387" s="40"/>
      <c r="MGZ387" s="40"/>
      <c r="MHA387" s="40"/>
      <c r="MHB387" s="40"/>
      <c r="MHC387" s="40"/>
      <c r="MHD387" s="40"/>
      <c r="MHE387" s="40"/>
      <c r="MHF387" s="40"/>
      <c r="MHG387" s="40"/>
      <c r="MHH387" s="40"/>
      <c r="MHI387" s="40"/>
      <c r="MHJ387" s="40"/>
      <c r="MHK387" s="40"/>
      <c r="MHL387" s="40"/>
      <c r="MHM387" s="40"/>
      <c r="MHN387" s="40"/>
      <c r="MHO387" s="40"/>
      <c r="MHP387" s="40"/>
      <c r="MHQ387" s="40"/>
      <c r="MHR387" s="40"/>
      <c r="MHS387" s="40"/>
      <c r="MHT387" s="40"/>
      <c r="MHU387" s="40"/>
      <c r="MHV387" s="40"/>
      <c r="MHW387" s="40"/>
      <c r="MHX387" s="40"/>
      <c r="MHY387" s="40"/>
      <c r="MHZ387" s="40"/>
      <c r="MIA387" s="40"/>
      <c r="MIB387" s="40"/>
      <c r="MIC387" s="40"/>
      <c r="MID387" s="40"/>
      <c r="MIE387" s="40"/>
      <c r="MIF387" s="40"/>
      <c r="MIG387" s="40"/>
      <c r="MIH387" s="40"/>
      <c r="MII387" s="40"/>
      <c r="MIJ387" s="40"/>
      <c r="MIK387" s="40"/>
      <c r="MIL387" s="40"/>
      <c r="MIM387" s="40"/>
      <c r="MIN387" s="40"/>
      <c r="MIO387" s="40"/>
      <c r="MIP387" s="40"/>
      <c r="MIQ387" s="40"/>
      <c r="MIR387" s="40"/>
      <c r="MIS387" s="40"/>
      <c r="MIT387" s="40"/>
      <c r="MIU387" s="40"/>
      <c r="MIV387" s="40"/>
      <c r="MIW387" s="40"/>
      <c r="MIX387" s="40"/>
      <c r="MIY387" s="40"/>
      <c r="MIZ387" s="40"/>
      <c r="MJA387" s="40"/>
      <c r="MJB387" s="40"/>
      <c r="MJC387" s="40"/>
      <c r="MJD387" s="40"/>
      <c r="MJE387" s="40"/>
      <c r="MJF387" s="40"/>
      <c r="MJG387" s="40"/>
      <c r="MJH387" s="40"/>
      <c r="MJI387" s="40"/>
      <c r="MJJ387" s="40"/>
      <c r="MJK387" s="40"/>
      <c r="MJL387" s="40"/>
      <c r="MJM387" s="40"/>
      <c r="MJN387" s="40"/>
      <c r="MJO387" s="40"/>
      <c r="MJP387" s="40"/>
      <c r="MJQ387" s="40"/>
      <c r="MJR387" s="40"/>
      <c r="MJS387" s="40"/>
      <c r="MJT387" s="40"/>
      <c r="MJU387" s="40"/>
      <c r="MJV387" s="40"/>
      <c r="MJW387" s="40"/>
      <c r="MJX387" s="40"/>
      <c r="MJY387" s="40"/>
      <c r="MJZ387" s="40"/>
      <c r="MKA387" s="40"/>
      <c r="MKB387" s="40"/>
      <c r="MKC387" s="40"/>
      <c r="MKD387" s="40"/>
      <c r="MKE387" s="40"/>
      <c r="MKF387" s="40"/>
      <c r="MKG387" s="40"/>
      <c r="MKH387" s="40"/>
      <c r="MKI387" s="40"/>
      <c r="MKJ387" s="40"/>
      <c r="MKK387" s="40"/>
      <c r="MKL387" s="40"/>
      <c r="MKM387" s="40"/>
      <c r="MKN387" s="40"/>
      <c r="MKO387" s="40"/>
      <c r="MKP387" s="40"/>
      <c r="MKQ387" s="40"/>
      <c r="MKR387" s="40"/>
      <c r="MKS387" s="40"/>
      <c r="MKT387" s="40"/>
      <c r="MKU387" s="40"/>
      <c r="MKV387" s="40"/>
      <c r="MKW387" s="40"/>
      <c r="MKX387" s="40"/>
      <c r="MKY387" s="40"/>
      <c r="MKZ387" s="40"/>
      <c r="MLA387" s="40"/>
      <c r="MLB387" s="40"/>
      <c r="MLC387" s="40"/>
      <c r="MLD387" s="40"/>
      <c r="MLE387" s="40"/>
      <c r="MLF387" s="40"/>
      <c r="MLG387" s="40"/>
      <c r="MLH387" s="40"/>
      <c r="MLI387" s="40"/>
      <c r="MLJ387" s="40"/>
      <c r="MLK387" s="40"/>
      <c r="MLL387" s="40"/>
      <c r="MLM387" s="40"/>
      <c r="MLN387" s="40"/>
      <c r="MLO387" s="40"/>
      <c r="MLP387" s="40"/>
      <c r="MLQ387" s="40"/>
      <c r="MLR387" s="40"/>
      <c r="MLS387" s="40"/>
      <c r="MLT387" s="40"/>
      <c r="MLU387" s="40"/>
      <c r="MLV387" s="40"/>
      <c r="MLW387" s="40"/>
      <c r="MLX387" s="40"/>
      <c r="MLY387" s="40"/>
      <c r="MLZ387" s="40"/>
      <c r="MMA387" s="40"/>
      <c r="MMB387" s="40"/>
      <c r="MMC387" s="40"/>
      <c r="MMD387" s="40"/>
      <c r="MME387" s="40"/>
      <c r="MMF387" s="40"/>
      <c r="MMG387" s="40"/>
      <c r="MMH387" s="40"/>
      <c r="MMI387" s="40"/>
      <c r="MMJ387" s="40"/>
      <c r="MMK387" s="40"/>
      <c r="MML387" s="40"/>
      <c r="MMM387" s="40"/>
      <c r="MMN387" s="40"/>
      <c r="MMO387" s="40"/>
      <c r="MMP387" s="40"/>
      <c r="MMQ387" s="40"/>
      <c r="MMR387" s="40"/>
      <c r="MMS387" s="40"/>
      <c r="MMT387" s="40"/>
      <c r="MMU387" s="40"/>
      <c r="MMV387" s="40"/>
      <c r="MMW387" s="40"/>
      <c r="MMX387" s="40"/>
      <c r="MMY387" s="40"/>
      <c r="MMZ387" s="40"/>
      <c r="MNA387" s="40"/>
      <c r="MNB387" s="40"/>
      <c r="MNC387" s="40"/>
      <c r="MND387" s="40"/>
      <c r="MNE387" s="40"/>
      <c r="MNF387" s="40"/>
      <c r="MNG387" s="40"/>
      <c r="MNH387" s="40"/>
      <c r="MNI387" s="40"/>
      <c r="MNJ387" s="40"/>
      <c r="MNK387" s="40"/>
      <c r="MNL387" s="40"/>
      <c r="MNM387" s="40"/>
      <c r="MNN387" s="40"/>
      <c r="MNO387" s="40"/>
      <c r="MNP387" s="40"/>
      <c r="MNQ387" s="40"/>
      <c r="MNR387" s="40"/>
      <c r="MNS387" s="40"/>
      <c r="MNT387" s="40"/>
      <c r="MNU387" s="40"/>
      <c r="MNV387" s="40"/>
      <c r="MNW387" s="40"/>
      <c r="MNX387" s="40"/>
      <c r="MNY387" s="40"/>
      <c r="MNZ387" s="40"/>
      <c r="MOA387" s="40"/>
      <c r="MOB387" s="40"/>
      <c r="MOC387" s="40"/>
      <c r="MOD387" s="40"/>
      <c r="MOE387" s="40"/>
      <c r="MOF387" s="40"/>
      <c r="MOG387" s="40"/>
      <c r="MOH387" s="40"/>
      <c r="MOI387" s="40"/>
      <c r="MOJ387" s="40"/>
      <c r="MOK387" s="40"/>
      <c r="MOL387" s="40"/>
      <c r="MOM387" s="40"/>
      <c r="MON387" s="40"/>
      <c r="MOO387" s="40"/>
      <c r="MOP387" s="40"/>
      <c r="MOQ387" s="40"/>
      <c r="MOR387" s="40"/>
      <c r="MOS387" s="40"/>
      <c r="MOT387" s="40"/>
      <c r="MOU387" s="40"/>
      <c r="MOV387" s="40"/>
      <c r="MOW387" s="40"/>
      <c r="MOX387" s="40"/>
      <c r="MOY387" s="40"/>
      <c r="MOZ387" s="40"/>
      <c r="MPA387" s="40"/>
      <c r="MPB387" s="40"/>
      <c r="MPC387" s="40"/>
      <c r="MPD387" s="40"/>
      <c r="MPE387" s="40"/>
      <c r="MPF387" s="40"/>
      <c r="MPG387" s="40"/>
      <c r="MPH387" s="40"/>
      <c r="MPI387" s="40"/>
      <c r="MPJ387" s="40"/>
      <c r="MPK387" s="40"/>
      <c r="MPL387" s="40"/>
      <c r="MPM387" s="40"/>
      <c r="MPN387" s="40"/>
      <c r="MPO387" s="40"/>
      <c r="MPP387" s="40"/>
      <c r="MPQ387" s="40"/>
      <c r="MPR387" s="40"/>
      <c r="MPS387" s="40"/>
      <c r="MPT387" s="40"/>
      <c r="MPU387" s="40"/>
      <c r="MPV387" s="40"/>
      <c r="MPW387" s="40"/>
      <c r="MPX387" s="40"/>
      <c r="MPY387" s="40"/>
      <c r="MPZ387" s="40"/>
      <c r="MQA387" s="40"/>
      <c r="MQB387" s="40"/>
      <c r="MQC387" s="40"/>
      <c r="MQD387" s="40"/>
      <c r="MQE387" s="40"/>
      <c r="MQF387" s="40"/>
      <c r="MQG387" s="40"/>
      <c r="MQH387" s="40"/>
      <c r="MQI387" s="40"/>
      <c r="MQJ387" s="40"/>
      <c r="MQK387" s="40"/>
      <c r="MQL387" s="40"/>
      <c r="MQM387" s="40"/>
      <c r="MQN387" s="40"/>
      <c r="MQO387" s="40"/>
      <c r="MQP387" s="40"/>
      <c r="MQQ387" s="40"/>
      <c r="MQR387" s="40"/>
      <c r="MQS387" s="40"/>
      <c r="MQT387" s="40"/>
      <c r="MQU387" s="40"/>
      <c r="MQV387" s="40"/>
      <c r="MQW387" s="40"/>
      <c r="MQX387" s="40"/>
      <c r="MQY387" s="40"/>
      <c r="MQZ387" s="40"/>
      <c r="MRA387" s="40"/>
      <c r="MRB387" s="40"/>
      <c r="MRC387" s="40"/>
      <c r="MRD387" s="40"/>
      <c r="MRE387" s="40"/>
      <c r="MRF387" s="40"/>
      <c r="MRG387" s="40"/>
      <c r="MRH387" s="40"/>
      <c r="MRI387" s="40"/>
      <c r="MRJ387" s="40"/>
      <c r="MRK387" s="40"/>
      <c r="MRL387" s="40"/>
      <c r="MRM387" s="40"/>
      <c r="MRN387" s="40"/>
      <c r="MRO387" s="40"/>
      <c r="MRP387" s="40"/>
      <c r="MRQ387" s="40"/>
      <c r="MRR387" s="40"/>
      <c r="MRS387" s="40"/>
      <c r="MRT387" s="40"/>
      <c r="MRU387" s="40"/>
      <c r="MRV387" s="40"/>
      <c r="MRW387" s="40"/>
      <c r="MRX387" s="40"/>
      <c r="MRY387" s="40"/>
      <c r="MRZ387" s="40"/>
      <c r="MSA387" s="40"/>
      <c r="MSB387" s="40"/>
      <c r="MSC387" s="40"/>
      <c r="MSD387" s="40"/>
      <c r="MSE387" s="40"/>
      <c r="MSF387" s="40"/>
      <c r="MSG387" s="40"/>
      <c r="MSH387" s="40"/>
      <c r="MSI387" s="40"/>
      <c r="MSJ387" s="40"/>
      <c r="MSK387" s="40"/>
      <c r="MSL387" s="40"/>
      <c r="MSM387" s="40"/>
      <c r="MSN387" s="40"/>
      <c r="MSO387" s="40"/>
      <c r="MSP387" s="40"/>
      <c r="MSQ387" s="40"/>
      <c r="MSR387" s="40"/>
      <c r="MSS387" s="40"/>
      <c r="MST387" s="40"/>
      <c r="MSU387" s="40"/>
      <c r="MSV387" s="40"/>
      <c r="MSW387" s="40"/>
      <c r="MSX387" s="40"/>
      <c r="MSY387" s="40"/>
      <c r="MSZ387" s="40"/>
      <c r="MTA387" s="40"/>
      <c r="MTB387" s="40"/>
      <c r="MTC387" s="40"/>
      <c r="MTD387" s="40"/>
      <c r="MTE387" s="40"/>
      <c r="MTF387" s="40"/>
      <c r="MTG387" s="40"/>
      <c r="MTH387" s="40"/>
      <c r="MTI387" s="40"/>
      <c r="MTJ387" s="40"/>
      <c r="MTK387" s="40"/>
      <c r="MTL387" s="40"/>
      <c r="MTM387" s="40"/>
      <c r="MTN387" s="40"/>
      <c r="MTO387" s="40"/>
      <c r="MTP387" s="40"/>
      <c r="MTQ387" s="40"/>
      <c r="MTR387" s="40"/>
      <c r="MTS387" s="40"/>
      <c r="MTT387" s="40"/>
      <c r="MTU387" s="40"/>
      <c r="MTV387" s="40"/>
      <c r="MTW387" s="40"/>
      <c r="MTX387" s="40"/>
      <c r="MTY387" s="40"/>
      <c r="MTZ387" s="40"/>
      <c r="MUA387" s="40"/>
      <c r="MUB387" s="40"/>
      <c r="MUC387" s="40"/>
      <c r="MUD387" s="40"/>
      <c r="MUE387" s="40"/>
      <c r="MUF387" s="40"/>
      <c r="MUG387" s="40"/>
      <c r="MUH387" s="40"/>
      <c r="MUI387" s="40"/>
      <c r="MUJ387" s="40"/>
      <c r="MUK387" s="40"/>
      <c r="MUL387" s="40"/>
      <c r="MUM387" s="40"/>
      <c r="MUN387" s="40"/>
      <c r="MUO387" s="40"/>
      <c r="MUP387" s="40"/>
      <c r="MUQ387" s="40"/>
      <c r="MUR387" s="40"/>
      <c r="MUS387" s="40"/>
      <c r="MUT387" s="40"/>
      <c r="MUU387" s="40"/>
      <c r="MUV387" s="40"/>
      <c r="MUW387" s="40"/>
      <c r="MUX387" s="40"/>
      <c r="MUY387" s="40"/>
      <c r="MUZ387" s="40"/>
      <c r="MVA387" s="40"/>
      <c r="MVB387" s="40"/>
      <c r="MVC387" s="40"/>
      <c r="MVD387" s="40"/>
      <c r="MVE387" s="40"/>
      <c r="MVF387" s="40"/>
      <c r="MVG387" s="40"/>
      <c r="MVH387" s="40"/>
      <c r="MVI387" s="40"/>
      <c r="MVJ387" s="40"/>
      <c r="MVK387" s="40"/>
      <c r="MVL387" s="40"/>
      <c r="MVM387" s="40"/>
      <c r="MVN387" s="40"/>
      <c r="MVO387" s="40"/>
      <c r="MVP387" s="40"/>
      <c r="MVQ387" s="40"/>
      <c r="MVR387" s="40"/>
      <c r="MVS387" s="40"/>
      <c r="MVT387" s="40"/>
      <c r="MVU387" s="40"/>
      <c r="MVV387" s="40"/>
      <c r="MVW387" s="40"/>
      <c r="MVX387" s="40"/>
      <c r="MVY387" s="40"/>
      <c r="MVZ387" s="40"/>
      <c r="MWA387" s="40"/>
      <c r="MWB387" s="40"/>
      <c r="MWC387" s="40"/>
      <c r="MWD387" s="40"/>
      <c r="MWE387" s="40"/>
      <c r="MWF387" s="40"/>
      <c r="MWG387" s="40"/>
      <c r="MWH387" s="40"/>
      <c r="MWI387" s="40"/>
      <c r="MWJ387" s="40"/>
      <c r="MWK387" s="40"/>
      <c r="MWL387" s="40"/>
      <c r="MWM387" s="40"/>
      <c r="MWN387" s="40"/>
      <c r="MWO387" s="40"/>
      <c r="MWP387" s="40"/>
      <c r="MWQ387" s="40"/>
      <c r="MWR387" s="40"/>
      <c r="MWS387" s="40"/>
      <c r="MWT387" s="40"/>
      <c r="MWU387" s="40"/>
      <c r="MWV387" s="40"/>
      <c r="MWW387" s="40"/>
      <c r="MWX387" s="40"/>
      <c r="MWY387" s="40"/>
      <c r="MWZ387" s="40"/>
      <c r="MXA387" s="40"/>
      <c r="MXB387" s="40"/>
      <c r="MXC387" s="40"/>
      <c r="MXD387" s="40"/>
      <c r="MXE387" s="40"/>
      <c r="MXF387" s="40"/>
      <c r="MXG387" s="40"/>
      <c r="MXH387" s="40"/>
      <c r="MXI387" s="40"/>
      <c r="MXJ387" s="40"/>
      <c r="MXK387" s="40"/>
      <c r="MXL387" s="40"/>
      <c r="MXM387" s="40"/>
      <c r="MXN387" s="40"/>
      <c r="MXO387" s="40"/>
      <c r="MXP387" s="40"/>
      <c r="MXQ387" s="40"/>
      <c r="MXR387" s="40"/>
      <c r="MXS387" s="40"/>
      <c r="MXT387" s="40"/>
      <c r="MXU387" s="40"/>
      <c r="MXV387" s="40"/>
      <c r="MXW387" s="40"/>
      <c r="MXX387" s="40"/>
      <c r="MXY387" s="40"/>
      <c r="MXZ387" s="40"/>
      <c r="MYA387" s="40"/>
      <c r="MYB387" s="40"/>
      <c r="MYC387" s="40"/>
      <c r="MYD387" s="40"/>
      <c r="MYE387" s="40"/>
      <c r="MYF387" s="40"/>
      <c r="MYG387" s="40"/>
      <c r="MYH387" s="40"/>
      <c r="MYI387" s="40"/>
      <c r="MYJ387" s="40"/>
      <c r="MYK387" s="40"/>
      <c r="MYL387" s="40"/>
      <c r="MYM387" s="40"/>
      <c r="MYN387" s="40"/>
      <c r="MYO387" s="40"/>
      <c r="MYP387" s="40"/>
      <c r="MYQ387" s="40"/>
      <c r="MYR387" s="40"/>
      <c r="MYS387" s="40"/>
      <c r="MYT387" s="40"/>
      <c r="MYU387" s="40"/>
      <c r="MYV387" s="40"/>
      <c r="MYW387" s="40"/>
      <c r="MYX387" s="40"/>
      <c r="MYY387" s="40"/>
      <c r="MYZ387" s="40"/>
      <c r="MZA387" s="40"/>
      <c r="MZB387" s="40"/>
      <c r="MZC387" s="40"/>
      <c r="MZD387" s="40"/>
      <c r="MZE387" s="40"/>
      <c r="MZF387" s="40"/>
      <c r="MZG387" s="40"/>
      <c r="MZH387" s="40"/>
      <c r="MZI387" s="40"/>
      <c r="MZJ387" s="40"/>
      <c r="MZK387" s="40"/>
      <c r="MZL387" s="40"/>
      <c r="MZM387" s="40"/>
      <c r="MZN387" s="40"/>
      <c r="MZO387" s="40"/>
      <c r="MZP387" s="40"/>
      <c r="MZQ387" s="40"/>
      <c r="MZR387" s="40"/>
      <c r="MZS387" s="40"/>
      <c r="MZT387" s="40"/>
      <c r="MZU387" s="40"/>
      <c r="MZV387" s="40"/>
      <c r="MZW387" s="40"/>
      <c r="MZX387" s="40"/>
      <c r="MZY387" s="40"/>
      <c r="MZZ387" s="40"/>
      <c r="NAA387" s="40"/>
      <c r="NAB387" s="40"/>
      <c r="NAC387" s="40"/>
      <c r="NAD387" s="40"/>
      <c r="NAE387" s="40"/>
      <c r="NAF387" s="40"/>
      <c r="NAG387" s="40"/>
      <c r="NAH387" s="40"/>
      <c r="NAI387" s="40"/>
      <c r="NAJ387" s="40"/>
      <c r="NAK387" s="40"/>
      <c r="NAL387" s="40"/>
      <c r="NAM387" s="40"/>
      <c r="NAN387" s="40"/>
      <c r="NAO387" s="40"/>
      <c r="NAP387" s="40"/>
      <c r="NAQ387" s="40"/>
      <c r="NAR387" s="40"/>
      <c r="NAS387" s="40"/>
      <c r="NAT387" s="40"/>
      <c r="NAU387" s="40"/>
      <c r="NAV387" s="40"/>
      <c r="NAW387" s="40"/>
      <c r="NAX387" s="40"/>
      <c r="NAY387" s="40"/>
      <c r="NAZ387" s="40"/>
      <c r="NBA387" s="40"/>
      <c r="NBB387" s="40"/>
      <c r="NBC387" s="40"/>
      <c r="NBD387" s="40"/>
      <c r="NBE387" s="40"/>
      <c r="NBF387" s="40"/>
      <c r="NBG387" s="40"/>
      <c r="NBH387" s="40"/>
      <c r="NBI387" s="40"/>
      <c r="NBJ387" s="40"/>
      <c r="NBK387" s="40"/>
      <c r="NBL387" s="40"/>
      <c r="NBM387" s="40"/>
      <c r="NBN387" s="40"/>
      <c r="NBO387" s="40"/>
      <c r="NBP387" s="40"/>
      <c r="NBQ387" s="40"/>
      <c r="NBR387" s="40"/>
      <c r="NBS387" s="40"/>
      <c r="NBT387" s="40"/>
      <c r="NBU387" s="40"/>
      <c r="NBV387" s="40"/>
      <c r="NBW387" s="40"/>
      <c r="NBX387" s="40"/>
      <c r="NBY387" s="40"/>
      <c r="NBZ387" s="40"/>
      <c r="NCA387" s="40"/>
      <c r="NCB387" s="40"/>
      <c r="NCC387" s="40"/>
      <c r="NCD387" s="40"/>
      <c r="NCE387" s="40"/>
      <c r="NCF387" s="40"/>
      <c r="NCG387" s="40"/>
      <c r="NCH387" s="40"/>
      <c r="NCI387" s="40"/>
      <c r="NCJ387" s="40"/>
      <c r="NCK387" s="40"/>
      <c r="NCL387" s="40"/>
      <c r="NCM387" s="40"/>
      <c r="NCN387" s="40"/>
      <c r="NCO387" s="40"/>
      <c r="NCP387" s="40"/>
      <c r="NCQ387" s="40"/>
      <c r="NCR387" s="40"/>
      <c r="NCS387" s="40"/>
      <c r="NCT387" s="40"/>
      <c r="NCU387" s="40"/>
      <c r="NCV387" s="40"/>
      <c r="NCW387" s="40"/>
      <c r="NCX387" s="40"/>
      <c r="NCY387" s="40"/>
      <c r="NCZ387" s="40"/>
      <c r="NDA387" s="40"/>
      <c r="NDB387" s="40"/>
      <c r="NDC387" s="40"/>
      <c r="NDD387" s="40"/>
      <c r="NDE387" s="40"/>
      <c r="NDF387" s="40"/>
      <c r="NDG387" s="40"/>
      <c r="NDH387" s="40"/>
      <c r="NDI387" s="40"/>
      <c r="NDJ387" s="40"/>
      <c r="NDK387" s="40"/>
      <c r="NDL387" s="40"/>
      <c r="NDM387" s="40"/>
      <c r="NDN387" s="40"/>
      <c r="NDO387" s="40"/>
      <c r="NDP387" s="40"/>
      <c r="NDQ387" s="40"/>
      <c r="NDR387" s="40"/>
      <c r="NDS387" s="40"/>
      <c r="NDT387" s="40"/>
      <c r="NDU387" s="40"/>
      <c r="NDV387" s="40"/>
      <c r="NDW387" s="40"/>
      <c r="NDX387" s="40"/>
      <c r="NDY387" s="40"/>
      <c r="NDZ387" s="40"/>
      <c r="NEA387" s="40"/>
      <c r="NEB387" s="40"/>
      <c r="NEC387" s="40"/>
      <c r="NED387" s="40"/>
      <c r="NEE387" s="40"/>
      <c r="NEF387" s="40"/>
      <c r="NEG387" s="40"/>
      <c r="NEH387" s="40"/>
      <c r="NEI387" s="40"/>
      <c r="NEJ387" s="40"/>
      <c r="NEK387" s="40"/>
      <c r="NEL387" s="40"/>
      <c r="NEM387" s="40"/>
      <c r="NEN387" s="40"/>
      <c r="NEO387" s="40"/>
      <c r="NEP387" s="40"/>
      <c r="NEQ387" s="40"/>
      <c r="NER387" s="40"/>
      <c r="NES387" s="40"/>
      <c r="NET387" s="40"/>
      <c r="NEU387" s="40"/>
      <c r="NEV387" s="40"/>
      <c r="NEW387" s="40"/>
      <c r="NEX387" s="40"/>
      <c r="NEY387" s="40"/>
      <c r="NEZ387" s="40"/>
      <c r="NFA387" s="40"/>
      <c r="NFB387" s="40"/>
      <c r="NFC387" s="40"/>
      <c r="NFD387" s="40"/>
      <c r="NFE387" s="40"/>
      <c r="NFF387" s="40"/>
      <c r="NFG387" s="40"/>
      <c r="NFH387" s="40"/>
      <c r="NFI387" s="40"/>
      <c r="NFJ387" s="40"/>
      <c r="NFK387" s="40"/>
      <c r="NFL387" s="40"/>
      <c r="NFM387" s="40"/>
      <c r="NFN387" s="40"/>
      <c r="NFO387" s="40"/>
      <c r="NFP387" s="40"/>
      <c r="NFQ387" s="40"/>
      <c r="NFR387" s="40"/>
      <c r="NFS387" s="40"/>
      <c r="NFT387" s="40"/>
      <c r="NFU387" s="40"/>
      <c r="NFV387" s="40"/>
      <c r="NFW387" s="40"/>
      <c r="NFX387" s="40"/>
      <c r="NFY387" s="40"/>
      <c r="NFZ387" s="40"/>
      <c r="NGA387" s="40"/>
      <c r="NGB387" s="40"/>
      <c r="NGC387" s="40"/>
      <c r="NGD387" s="40"/>
      <c r="NGE387" s="40"/>
      <c r="NGF387" s="40"/>
      <c r="NGG387" s="40"/>
      <c r="NGH387" s="40"/>
      <c r="NGI387" s="40"/>
      <c r="NGJ387" s="40"/>
      <c r="NGK387" s="40"/>
      <c r="NGL387" s="40"/>
      <c r="NGM387" s="40"/>
      <c r="NGN387" s="40"/>
      <c r="NGO387" s="40"/>
      <c r="NGP387" s="40"/>
      <c r="NGQ387" s="40"/>
      <c r="NGR387" s="40"/>
      <c r="NGS387" s="40"/>
      <c r="NGT387" s="40"/>
      <c r="NGU387" s="40"/>
      <c r="NGV387" s="40"/>
      <c r="NGW387" s="40"/>
      <c r="NGX387" s="40"/>
      <c r="NGY387" s="40"/>
      <c r="NGZ387" s="40"/>
      <c r="NHA387" s="40"/>
      <c r="NHB387" s="40"/>
      <c r="NHC387" s="40"/>
      <c r="NHD387" s="40"/>
      <c r="NHE387" s="40"/>
      <c r="NHF387" s="40"/>
      <c r="NHG387" s="40"/>
      <c r="NHH387" s="40"/>
      <c r="NHI387" s="40"/>
      <c r="NHJ387" s="40"/>
      <c r="NHK387" s="40"/>
      <c r="NHL387" s="40"/>
      <c r="NHM387" s="40"/>
      <c r="NHN387" s="40"/>
      <c r="NHO387" s="40"/>
      <c r="NHP387" s="40"/>
      <c r="NHQ387" s="40"/>
      <c r="NHR387" s="40"/>
      <c r="NHS387" s="40"/>
      <c r="NHT387" s="40"/>
      <c r="NHU387" s="40"/>
      <c r="NHV387" s="40"/>
      <c r="NHW387" s="40"/>
      <c r="NHX387" s="40"/>
      <c r="NHY387" s="40"/>
      <c r="NHZ387" s="40"/>
      <c r="NIA387" s="40"/>
      <c r="NIB387" s="40"/>
      <c r="NIC387" s="40"/>
      <c r="NID387" s="40"/>
      <c r="NIE387" s="40"/>
      <c r="NIF387" s="40"/>
      <c r="NIG387" s="40"/>
      <c r="NIH387" s="40"/>
      <c r="NII387" s="40"/>
      <c r="NIJ387" s="40"/>
      <c r="NIK387" s="40"/>
      <c r="NIL387" s="40"/>
      <c r="NIM387" s="40"/>
      <c r="NIN387" s="40"/>
      <c r="NIO387" s="40"/>
      <c r="NIP387" s="40"/>
      <c r="NIQ387" s="40"/>
      <c r="NIR387" s="40"/>
      <c r="NIS387" s="40"/>
      <c r="NIT387" s="40"/>
      <c r="NIU387" s="40"/>
      <c r="NIV387" s="40"/>
      <c r="NIW387" s="40"/>
      <c r="NIX387" s="40"/>
      <c r="NIY387" s="40"/>
      <c r="NIZ387" s="40"/>
      <c r="NJA387" s="40"/>
      <c r="NJB387" s="40"/>
      <c r="NJC387" s="40"/>
      <c r="NJD387" s="40"/>
      <c r="NJE387" s="40"/>
      <c r="NJF387" s="40"/>
      <c r="NJG387" s="40"/>
      <c r="NJH387" s="40"/>
      <c r="NJI387" s="40"/>
      <c r="NJJ387" s="40"/>
      <c r="NJK387" s="40"/>
      <c r="NJL387" s="40"/>
      <c r="NJM387" s="40"/>
      <c r="NJN387" s="40"/>
      <c r="NJO387" s="40"/>
      <c r="NJP387" s="40"/>
      <c r="NJQ387" s="40"/>
      <c r="NJR387" s="40"/>
      <c r="NJS387" s="40"/>
      <c r="NJT387" s="40"/>
      <c r="NJU387" s="40"/>
      <c r="NJV387" s="40"/>
      <c r="NJW387" s="40"/>
      <c r="NJX387" s="40"/>
      <c r="NJY387" s="40"/>
      <c r="NJZ387" s="40"/>
      <c r="NKA387" s="40"/>
      <c r="NKB387" s="40"/>
      <c r="NKC387" s="40"/>
      <c r="NKD387" s="40"/>
      <c r="NKE387" s="40"/>
      <c r="NKF387" s="40"/>
      <c r="NKG387" s="40"/>
      <c r="NKH387" s="40"/>
      <c r="NKI387" s="40"/>
      <c r="NKJ387" s="40"/>
      <c r="NKK387" s="40"/>
      <c r="NKL387" s="40"/>
      <c r="NKM387" s="40"/>
      <c r="NKN387" s="40"/>
      <c r="NKO387" s="40"/>
      <c r="NKP387" s="40"/>
      <c r="NKQ387" s="40"/>
      <c r="NKR387" s="40"/>
      <c r="NKS387" s="40"/>
      <c r="NKT387" s="40"/>
      <c r="NKU387" s="40"/>
      <c r="NKV387" s="40"/>
      <c r="NKW387" s="40"/>
      <c r="NKX387" s="40"/>
      <c r="NKY387" s="40"/>
      <c r="NKZ387" s="40"/>
      <c r="NLA387" s="40"/>
      <c r="NLB387" s="40"/>
      <c r="NLC387" s="40"/>
      <c r="NLD387" s="40"/>
      <c r="NLE387" s="40"/>
      <c r="NLF387" s="40"/>
      <c r="NLG387" s="40"/>
      <c r="NLH387" s="40"/>
      <c r="NLI387" s="40"/>
      <c r="NLJ387" s="40"/>
      <c r="NLK387" s="40"/>
      <c r="NLL387" s="40"/>
      <c r="NLM387" s="40"/>
      <c r="NLN387" s="40"/>
      <c r="NLO387" s="40"/>
      <c r="NLP387" s="40"/>
      <c r="NLQ387" s="40"/>
      <c r="NLR387" s="40"/>
      <c r="NLS387" s="40"/>
      <c r="NLT387" s="40"/>
      <c r="NLU387" s="40"/>
      <c r="NLV387" s="40"/>
      <c r="NLW387" s="40"/>
      <c r="NLX387" s="40"/>
      <c r="NLY387" s="40"/>
      <c r="NLZ387" s="40"/>
      <c r="NMA387" s="40"/>
      <c r="NMB387" s="40"/>
      <c r="NMC387" s="40"/>
      <c r="NMD387" s="40"/>
      <c r="NME387" s="40"/>
      <c r="NMF387" s="40"/>
      <c r="NMG387" s="40"/>
      <c r="NMH387" s="40"/>
      <c r="NMI387" s="40"/>
      <c r="NMJ387" s="40"/>
      <c r="NMK387" s="40"/>
      <c r="NML387" s="40"/>
      <c r="NMM387" s="40"/>
      <c r="NMN387" s="40"/>
      <c r="NMO387" s="40"/>
      <c r="NMP387" s="40"/>
      <c r="NMQ387" s="40"/>
      <c r="NMR387" s="40"/>
      <c r="NMS387" s="40"/>
      <c r="NMT387" s="40"/>
      <c r="NMU387" s="40"/>
      <c r="NMV387" s="40"/>
      <c r="NMW387" s="40"/>
      <c r="NMX387" s="40"/>
      <c r="NMY387" s="40"/>
      <c r="NMZ387" s="40"/>
      <c r="NNA387" s="40"/>
      <c r="NNB387" s="40"/>
      <c r="NNC387" s="40"/>
      <c r="NND387" s="40"/>
      <c r="NNE387" s="40"/>
      <c r="NNF387" s="40"/>
      <c r="NNG387" s="40"/>
      <c r="NNH387" s="40"/>
      <c r="NNI387" s="40"/>
      <c r="NNJ387" s="40"/>
      <c r="NNK387" s="40"/>
      <c r="NNL387" s="40"/>
      <c r="NNM387" s="40"/>
      <c r="NNN387" s="40"/>
      <c r="NNO387" s="40"/>
      <c r="NNP387" s="40"/>
      <c r="NNQ387" s="40"/>
      <c r="NNR387" s="40"/>
      <c r="NNS387" s="40"/>
      <c r="NNT387" s="40"/>
      <c r="NNU387" s="40"/>
      <c r="NNV387" s="40"/>
      <c r="NNW387" s="40"/>
      <c r="NNX387" s="40"/>
      <c r="NNY387" s="40"/>
      <c r="NNZ387" s="40"/>
      <c r="NOA387" s="40"/>
      <c r="NOB387" s="40"/>
      <c r="NOC387" s="40"/>
      <c r="NOD387" s="40"/>
      <c r="NOE387" s="40"/>
      <c r="NOF387" s="40"/>
      <c r="NOG387" s="40"/>
      <c r="NOH387" s="40"/>
      <c r="NOI387" s="40"/>
      <c r="NOJ387" s="40"/>
      <c r="NOK387" s="40"/>
      <c r="NOL387" s="40"/>
      <c r="NOM387" s="40"/>
      <c r="NON387" s="40"/>
      <c r="NOO387" s="40"/>
      <c r="NOP387" s="40"/>
      <c r="NOQ387" s="40"/>
      <c r="NOR387" s="40"/>
      <c r="NOS387" s="40"/>
      <c r="NOT387" s="40"/>
      <c r="NOU387" s="40"/>
      <c r="NOV387" s="40"/>
      <c r="NOW387" s="40"/>
      <c r="NOX387" s="40"/>
      <c r="NOY387" s="40"/>
      <c r="NOZ387" s="40"/>
      <c r="NPA387" s="40"/>
      <c r="NPB387" s="40"/>
      <c r="NPC387" s="40"/>
      <c r="NPD387" s="40"/>
      <c r="NPE387" s="40"/>
      <c r="NPF387" s="40"/>
      <c r="NPG387" s="40"/>
      <c r="NPH387" s="40"/>
      <c r="NPI387" s="40"/>
      <c r="NPJ387" s="40"/>
      <c r="NPK387" s="40"/>
      <c r="NPL387" s="40"/>
      <c r="NPM387" s="40"/>
      <c r="NPN387" s="40"/>
      <c r="NPO387" s="40"/>
      <c r="NPP387" s="40"/>
      <c r="NPQ387" s="40"/>
      <c r="NPR387" s="40"/>
      <c r="NPS387" s="40"/>
      <c r="NPT387" s="40"/>
      <c r="NPU387" s="40"/>
      <c r="NPV387" s="40"/>
      <c r="NPW387" s="40"/>
      <c r="NPX387" s="40"/>
      <c r="NPY387" s="40"/>
      <c r="NPZ387" s="40"/>
      <c r="NQA387" s="40"/>
      <c r="NQB387" s="40"/>
      <c r="NQC387" s="40"/>
      <c r="NQD387" s="40"/>
      <c r="NQE387" s="40"/>
      <c r="NQF387" s="40"/>
      <c r="NQG387" s="40"/>
      <c r="NQH387" s="40"/>
      <c r="NQI387" s="40"/>
      <c r="NQJ387" s="40"/>
      <c r="NQK387" s="40"/>
      <c r="NQL387" s="40"/>
      <c r="NQM387" s="40"/>
      <c r="NQN387" s="40"/>
      <c r="NQO387" s="40"/>
      <c r="NQP387" s="40"/>
      <c r="NQQ387" s="40"/>
      <c r="NQR387" s="40"/>
      <c r="NQS387" s="40"/>
      <c r="NQT387" s="40"/>
      <c r="NQU387" s="40"/>
      <c r="NQV387" s="40"/>
      <c r="NQW387" s="40"/>
      <c r="NQX387" s="40"/>
      <c r="NQY387" s="40"/>
      <c r="NQZ387" s="40"/>
      <c r="NRA387" s="40"/>
      <c r="NRB387" s="40"/>
      <c r="NRC387" s="40"/>
      <c r="NRD387" s="40"/>
      <c r="NRE387" s="40"/>
      <c r="NRF387" s="40"/>
      <c r="NRG387" s="40"/>
      <c r="NRH387" s="40"/>
      <c r="NRI387" s="40"/>
      <c r="NRJ387" s="40"/>
      <c r="NRK387" s="40"/>
      <c r="NRL387" s="40"/>
      <c r="NRM387" s="40"/>
      <c r="NRN387" s="40"/>
      <c r="NRO387" s="40"/>
      <c r="NRP387" s="40"/>
      <c r="NRQ387" s="40"/>
      <c r="NRR387" s="40"/>
      <c r="NRS387" s="40"/>
      <c r="NRT387" s="40"/>
      <c r="NRU387" s="40"/>
      <c r="NRV387" s="40"/>
      <c r="NRW387" s="40"/>
      <c r="NRX387" s="40"/>
      <c r="NRY387" s="40"/>
      <c r="NRZ387" s="40"/>
      <c r="NSA387" s="40"/>
      <c r="NSB387" s="40"/>
      <c r="NSC387" s="40"/>
      <c r="NSD387" s="40"/>
      <c r="NSE387" s="40"/>
      <c r="NSF387" s="40"/>
      <c r="NSG387" s="40"/>
      <c r="NSH387" s="40"/>
      <c r="NSI387" s="40"/>
      <c r="NSJ387" s="40"/>
      <c r="NSK387" s="40"/>
      <c r="NSL387" s="40"/>
      <c r="NSM387" s="40"/>
      <c r="NSN387" s="40"/>
      <c r="NSO387" s="40"/>
      <c r="NSP387" s="40"/>
      <c r="NSQ387" s="40"/>
      <c r="NSR387" s="40"/>
      <c r="NSS387" s="40"/>
      <c r="NST387" s="40"/>
      <c r="NSU387" s="40"/>
      <c r="NSV387" s="40"/>
      <c r="NSW387" s="40"/>
      <c r="NSX387" s="40"/>
      <c r="NSY387" s="40"/>
      <c r="NSZ387" s="40"/>
      <c r="NTA387" s="40"/>
      <c r="NTB387" s="40"/>
      <c r="NTC387" s="40"/>
      <c r="NTD387" s="40"/>
      <c r="NTE387" s="40"/>
      <c r="NTF387" s="40"/>
      <c r="NTG387" s="40"/>
      <c r="NTH387" s="40"/>
      <c r="NTI387" s="40"/>
      <c r="NTJ387" s="40"/>
      <c r="NTK387" s="40"/>
      <c r="NTL387" s="40"/>
      <c r="NTM387" s="40"/>
      <c r="NTN387" s="40"/>
      <c r="NTO387" s="40"/>
      <c r="NTP387" s="40"/>
      <c r="NTQ387" s="40"/>
      <c r="NTR387" s="40"/>
      <c r="NTS387" s="40"/>
      <c r="NTT387" s="40"/>
      <c r="NTU387" s="40"/>
      <c r="NTV387" s="40"/>
      <c r="NTW387" s="40"/>
      <c r="NTX387" s="40"/>
      <c r="NTY387" s="40"/>
      <c r="NTZ387" s="40"/>
      <c r="NUA387" s="40"/>
      <c r="NUB387" s="40"/>
      <c r="NUC387" s="40"/>
      <c r="NUD387" s="40"/>
      <c r="NUE387" s="40"/>
      <c r="NUF387" s="40"/>
      <c r="NUG387" s="40"/>
      <c r="NUH387" s="40"/>
      <c r="NUI387" s="40"/>
      <c r="NUJ387" s="40"/>
      <c r="NUK387" s="40"/>
      <c r="NUL387" s="40"/>
      <c r="NUM387" s="40"/>
      <c r="NUN387" s="40"/>
      <c r="NUO387" s="40"/>
      <c r="NUP387" s="40"/>
      <c r="NUQ387" s="40"/>
      <c r="NUR387" s="40"/>
      <c r="NUS387" s="40"/>
      <c r="NUT387" s="40"/>
      <c r="NUU387" s="40"/>
      <c r="NUV387" s="40"/>
      <c r="NUW387" s="40"/>
      <c r="NUX387" s="40"/>
      <c r="NUY387" s="40"/>
      <c r="NUZ387" s="40"/>
      <c r="NVA387" s="40"/>
      <c r="NVB387" s="40"/>
      <c r="NVC387" s="40"/>
      <c r="NVD387" s="40"/>
      <c r="NVE387" s="40"/>
      <c r="NVF387" s="40"/>
      <c r="NVG387" s="40"/>
      <c r="NVH387" s="40"/>
      <c r="NVI387" s="40"/>
      <c r="NVJ387" s="40"/>
      <c r="NVK387" s="40"/>
      <c r="NVL387" s="40"/>
      <c r="NVM387" s="40"/>
      <c r="NVN387" s="40"/>
      <c r="NVO387" s="40"/>
      <c r="NVP387" s="40"/>
      <c r="NVQ387" s="40"/>
      <c r="NVR387" s="40"/>
      <c r="NVS387" s="40"/>
      <c r="NVT387" s="40"/>
      <c r="NVU387" s="40"/>
      <c r="NVV387" s="40"/>
      <c r="NVW387" s="40"/>
      <c r="NVX387" s="40"/>
      <c r="NVY387" s="40"/>
      <c r="NVZ387" s="40"/>
      <c r="NWA387" s="40"/>
      <c r="NWB387" s="40"/>
      <c r="NWC387" s="40"/>
      <c r="NWD387" s="40"/>
      <c r="NWE387" s="40"/>
      <c r="NWF387" s="40"/>
      <c r="NWG387" s="40"/>
      <c r="NWH387" s="40"/>
      <c r="NWI387" s="40"/>
      <c r="NWJ387" s="40"/>
      <c r="NWK387" s="40"/>
      <c r="NWL387" s="40"/>
      <c r="NWM387" s="40"/>
      <c r="NWN387" s="40"/>
      <c r="NWO387" s="40"/>
      <c r="NWP387" s="40"/>
      <c r="NWQ387" s="40"/>
      <c r="NWR387" s="40"/>
      <c r="NWS387" s="40"/>
      <c r="NWT387" s="40"/>
      <c r="NWU387" s="40"/>
      <c r="NWV387" s="40"/>
      <c r="NWW387" s="40"/>
      <c r="NWX387" s="40"/>
      <c r="NWY387" s="40"/>
      <c r="NWZ387" s="40"/>
      <c r="NXA387" s="40"/>
      <c r="NXB387" s="40"/>
      <c r="NXC387" s="40"/>
      <c r="NXD387" s="40"/>
      <c r="NXE387" s="40"/>
      <c r="NXF387" s="40"/>
      <c r="NXG387" s="40"/>
      <c r="NXH387" s="40"/>
      <c r="NXI387" s="40"/>
      <c r="NXJ387" s="40"/>
      <c r="NXK387" s="40"/>
      <c r="NXL387" s="40"/>
      <c r="NXM387" s="40"/>
      <c r="NXN387" s="40"/>
      <c r="NXO387" s="40"/>
      <c r="NXP387" s="40"/>
      <c r="NXQ387" s="40"/>
      <c r="NXR387" s="40"/>
      <c r="NXS387" s="40"/>
      <c r="NXT387" s="40"/>
      <c r="NXU387" s="40"/>
      <c r="NXV387" s="40"/>
      <c r="NXW387" s="40"/>
      <c r="NXX387" s="40"/>
      <c r="NXY387" s="40"/>
      <c r="NXZ387" s="40"/>
      <c r="NYA387" s="40"/>
      <c r="NYB387" s="40"/>
      <c r="NYC387" s="40"/>
      <c r="NYD387" s="40"/>
      <c r="NYE387" s="40"/>
      <c r="NYF387" s="40"/>
      <c r="NYG387" s="40"/>
      <c r="NYH387" s="40"/>
      <c r="NYI387" s="40"/>
      <c r="NYJ387" s="40"/>
      <c r="NYK387" s="40"/>
      <c r="NYL387" s="40"/>
      <c r="NYM387" s="40"/>
      <c r="NYN387" s="40"/>
      <c r="NYO387" s="40"/>
      <c r="NYP387" s="40"/>
      <c r="NYQ387" s="40"/>
      <c r="NYR387" s="40"/>
      <c r="NYS387" s="40"/>
      <c r="NYT387" s="40"/>
      <c r="NYU387" s="40"/>
      <c r="NYV387" s="40"/>
      <c r="NYW387" s="40"/>
      <c r="NYX387" s="40"/>
      <c r="NYY387" s="40"/>
      <c r="NYZ387" s="40"/>
      <c r="NZA387" s="40"/>
      <c r="NZB387" s="40"/>
      <c r="NZC387" s="40"/>
      <c r="NZD387" s="40"/>
      <c r="NZE387" s="40"/>
      <c r="NZF387" s="40"/>
      <c r="NZG387" s="40"/>
      <c r="NZH387" s="40"/>
      <c r="NZI387" s="40"/>
      <c r="NZJ387" s="40"/>
      <c r="NZK387" s="40"/>
      <c r="NZL387" s="40"/>
      <c r="NZM387" s="40"/>
      <c r="NZN387" s="40"/>
      <c r="NZO387" s="40"/>
      <c r="NZP387" s="40"/>
      <c r="NZQ387" s="40"/>
      <c r="NZR387" s="40"/>
      <c r="NZS387" s="40"/>
      <c r="NZT387" s="40"/>
      <c r="NZU387" s="40"/>
      <c r="NZV387" s="40"/>
      <c r="NZW387" s="40"/>
      <c r="NZX387" s="40"/>
      <c r="NZY387" s="40"/>
      <c r="NZZ387" s="40"/>
      <c r="OAA387" s="40"/>
      <c r="OAB387" s="40"/>
      <c r="OAC387" s="40"/>
      <c r="OAD387" s="40"/>
      <c r="OAE387" s="40"/>
      <c r="OAF387" s="40"/>
      <c r="OAG387" s="40"/>
      <c r="OAH387" s="40"/>
      <c r="OAI387" s="40"/>
      <c r="OAJ387" s="40"/>
      <c r="OAK387" s="40"/>
      <c r="OAL387" s="40"/>
      <c r="OAM387" s="40"/>
      <c r="OAN387" s="40"/>
      <c r="OAO387" s="40"/>
      <c r="OAP387" s="40"/>
      <c r="OAQ387" s="40"/>
      <c r="OAR387" s="40"/>
      <c r="OAS387" s="40"/>
      <c r="OAT387" s="40"/>
      <c r="OAU387" s="40"/>
      <c r="OAV387" s="40"/>
      <c r="OAW387" s="40"/>
      <c r="OAX387" s="40"/>
      <c r="OAY387" s="40"/>
      <c r="OAZ387" s="40"/>
      <c r="OBA387" s="40"/>
      <c r="OBB387" s="40"/>
      <c r="OBC387" s="40"/>
      <c r="OBD387" s="40"/>
      <c r="OBE387" s="40"/>
      <c r="OBF387" s="40"/>
      <c r="OBG387" s="40"/>
      <c r="OBH387" s="40"/>
      <c r="OBI387" s="40"/>
      <c r="OBJ387" s="40"/>
      <c r="OBK387" s="40"/>
      <c r="OBL387" s="40"/>
      <c r="OBM387" s="40"/>
      <c r="OBN387" s="40"/>
      <c r="OBO387" s="40"/>
      <c r="OBP387" s="40"/>
      <c r="OBQ387" s="40"/>
      <c r="OBR387" s="40"/>
      <c r="OBS387" s="40"/>
      <c r="OBT387" s="40"/>
      <c r="OBU387" s="40"/>
      <c r="OBV387" s="40"/>
      <c r="OBW387" s="40"/>
      <c r="OBX387" s="40"/>
      <c r="OBY387" s="40"/>
      <c r="OBZ387" s="40"/>
      <c r="OCA387" s="40"/>
      <c r="OCB387" s="40"/>
      <c r="OCC387" s="40"/>
      <c r="OCD387" s="40"/>
      <c r="OCE387" s="40"/>
      <c r="OCF387" s="40"/>
      <c r="OCG387" s="40"/>
      <c r="OCH387" s="40"/>
      <c r="OCI387" s="40"/>
      <c r="OCJ387" s="40"/>
      <c r="OCK387" s="40"/>
      <c r="OCL387" s="40"/>
      <c r="OCM387" s="40"/>
      <c r="OCN387" s="40"/>
      <c r="OCO387" s="40"/>
      <c r="OCP387" s="40"/>
      <c r="OCQ387" s="40"/>
      <c r="OCR387" s="40"/>
      <c r="OCS387" s="40"/>
      <c r="OCT387" s="40"/>
      <c r="OCU387" s="40"/>
      <c r="OCV387" s="40"/>
      <c r="OCW387" s="40"/>
      <c r="OCX387" s="40"/>
      <c r="OCY387" s="40"/>
      <c r="OCZ387" s="40"/>
      <c r="ODA387" s="40"/>
      <c r="ODB387" s="40"/>
      <c r="ODC387" s="40"/>
      <c r="ODD387" s="40"/>
      <c r="ODE387" s="40"/>
      <c r="ODF387" s="40"/>
      <c r="ODG387" s="40"/>
      <c r="ODH387" s="40"/>
      <c r="ODI387" s="40"/>
      <c r="ODJ387" s="40"/>
      <c r="ODK387" s="40"/>
      <c r="ODL387" s="40"/>
      <c r="ODM387" s="40"/>
      <c r="ODN387" s="40"/>
      <c r="ODO387" s="40"/>
      <c r="ODP387" s="40"/>
      <c r="ODQ387" s="40"/>
      <c r="ODR387" s="40"/>
      <c r="ODS387" s="40"/>
      <c r="ODT387" s="40"/>
      <c r="ODU387" s="40"/>
      <c r="ODV387" s="40"/>
      <c r="ODW387" s="40"/>
      <c r="ODX387" s="40"/>
      <c r="ODY387" s="40"/>
      <c r="ODZ387" s="40"/>
      <c r="OEA387" s="40"/>
      <c r="OEB387" s="40"/>
      <c r="OEC387" s="40"/>
      <c r="OED387" s="40"/>
      <c r="OEE387" s="40"/>
      <c r="OEF387" s="40"/>
      <c r="OEG387" s="40"/>
      <c r="OEH387" s="40"/>
      <c r="OEI387" s="40"/>
      <c r="OEJ387" s="40"/>
      <c r="OEK387" s="40"/>
      <c r="OEL387" s="40"/>
      <c r="OEM387" s="40"/>
      <c r="OEN387" s="40"/>
      <c r="OEO387" s="40"/>
      <c r="OEP387" s="40"/>
      <c r="OEQ387" s="40"/>
      <c r="OER387" s="40"/>
      <c r="OES387" s="40"/>
      <c r="OET387" s="40"/>
      <c r="OEU387" s="40"/>
      <c r="OEV387" s="40"/>
      <c r="OEW387" s="40"/>
      <c r="OEX387" s="40"/>
      <c r="OEY387" s="40"/>
      <c r="OEZ387" s="40"/>
      <c r="OFA387" s="40"/>
      <c r="OFB387" s="40"/>
      <c r="OFC387" s="40"/>
      <c r="OFD387" s="40"/>
      <c r="OFE387" s="40"/>
      <c r="OFF387" s="40"/>
      <c r="OFG387" s="40"/>
      <c r="OFH387" s="40"/>
      <c r="OFI387" s="40"/>
      <c r="OFJ387" s="40"/>
      <c r="OFK387" s="40"/>
      <c r="OFL387" s="40"/>
      <c r="OFM387" s="40"/>
      <c r="OFN387" s="40"/>
      <c r="OFO387" s="40"/>
      <c r="OFP387" s="40"/>
      <c r="OFQ387" s="40"/>
      <c r="OFR387" s="40"/>
      <c r="OFS387" s="40"/>
      <c r="OFT387" s="40"/>
      <c r="OFU387" s="40"/>
      <c r="OFV387" s="40"/>
      <c r="OFW387" s="40"/>
      <c r="OFX387" s="40"/>
      <c r="OFY387" s="40"/>
      <c r="OFZ387" s="40"/>
      <c r="OGA387" s="40"/>
      <c r="OGB387" s="40"/>
      <c r="OGC387" s="40"/>
      <c r="OGD387" s="40"/>
      <c r="OGE387" s="40"/>
      <c r="OGF387" s="40"/>
      <c r="OGG387" s="40"/>
      <c r="OGH387" s="40"/>
      <c r="OGI387" s="40"/>
      <c r="OGJ387" s="40"/>
      <c r="OGK387" s="40"/>
      <c r="OGL387" s="40"/>
      <c r="OGM387" s="40"/>
      <c r="OGN387" s="40"/>
      <c r="OGO387" s="40"/>
      <c r="OGP387" s="40"/>
      <c r="OGQ387" s="40"/>
      <c r="OGR387" s="40"/>
      <c r="OGS387" s="40"/>
      <c r="OGT387" s="40"/>
      <c r="OGU387" s="40"/>
      <c r="OGV387" s="40"/>
      <c r="OGW387" s="40"/>
      <c r="OGX387" s="40"/>
      <c r="OGY387" s="40"/>
      <c r="OGZ387" s="40"/>
      <c r="OHA387" s="40"/>
      <c r="OHB387" s="40"/>
      <c r="OHC387" s="40"/>
      <c r="OHD387" s="40"/>
      <c r="OHE387" s="40"/>
      <c r="OHF387" s="40"/>
      <c r="OHG387" s="40"/>
      <c r="OHH387" s="40"/>
      <c r="OHI387" s="40"/>
      <c r="OHJ387" s="40"/>
      <c r="OHK387" s="40"/>
      <c r="OHL387" s="40"/>
      <c r="OHM387" s="40"/>
      <c r="OHN387" s="40"/>
      <c r="OHO387" s="40"/>
      <c r="OHP387" s="40"/>
      <c r="OHQ387" s="40"/>
      <c r="OHR387" s="40"/>
      <c r="OHS387" s="40"/>
      <c r="OHT387" s="40"/>
      <c r="OHU387" s="40"/>
      <c r="OHV387" s="40"/>
      <c r="OHW387" s="40"/>
      <c r="OHX387" s="40"/>
      <c r="OHY387" s="40"/>
      <c r="OHZ387" s="40"/>
      <c r="OIA387" s="40"/>
      <c r="OIB387" s="40"/>
      <c r="OIC387" s="40"/>
      <c r="OID387" s="40"/>
      <c r="OIE387" s="40"/>
      <c r="OIF387" s="40"/>
      <c r="OIG387" s="40"/>
      <c r="OIH387" s="40"/>
      <c r="OII387" s="40"/>
      <c r="OIJ387" s="40"/>
      <c r="OIK387" s="40"/>
      <c r="OIL387" s="40"/>
      <c r="OIM387" s="40"/>
      <c r="OIN387" s="40"/>
      <c r="OIO387" s="40"/>
      <c r="OIP387" s="40"/>
      <c r="OIQ387" s="40"/>
      <c r="OIR387" s="40"/>
      <c r="OIS387" s="40"/>
      <c r="OIT387" s="40"/>
      <c r="OIU387" s="40"/>
      <c r="OIV387" s="40"/>
      <c r="OIW387" s="40"/>
      <c r="OIX387" s="40"/>
      <c r="OIY387" s="40"/>
      <c r="OIZ387" s="40"/>
      <c r="OJA387" s="40"/>
      <c r="OJB387" s="40"/>
      <c r="OJC387" s="40"/>
      <c r="OJD387" s="40"/>
      <c r="OJE387" s="40"/>
      <c r="OJF387" s="40"/>
      <c r="OJG387" s="40"/>
      <c r="OJH387" s="40"/>
      <c r="OJI387" s="40"/>
      <c r="OJJ387" s="40"/>
      <c r="OJK387" s="40"/>
      <c r="OJL387" s="40"/>
      <c r="OJM387" s="40"/>
      <c r="OJN387" s="40"/>
      <c r="OJO387" s="40"/>
      <c r="OJP387" s="40"/>
      <c r="OJQ387" s="40"/>
      <c r="OJR387" s="40"/>
      <c r="OJS387" s="40"/>
      <c r="OJT387" s="40"/>
      <c r="OJU387" s="40"/>
      <c r="OJV387" s="40"/>
      <c r="OJW387" s="40"/>
      <c r="OJX387" s="40"/>
      <c r="OJY387" s="40"/>
      <c r="OJZ387" s="40"/>
      <c r="OKA387" s="40"/>
      <c r="OKB387" s="40"/>
      <c r="OKC387" s="40"/>
      <c r="OKD387" s="40"/>
      <c r="OKE387" s="40"/>
      <c r="OKF387" s="40"/>
      <c r="OKG387" s="40"/>
      <c r="OKH387" s="40"/>
      <c r="OKI387" s="40"/>
      <c r="OKJ387" s="40"/>
      <c r="OKK387" s="40"/>
      <c r="OKL387" s="40"/>
      <c r="OKM387" s="40"/>
      <c r="OKN387" s="40"/>
      <c r="OKO387" s="40"/>
      <c r="OKP387" s="40"/>
      <c r="OKQ387" s="40"/>
      <c r="OKR387" s="40"/>
      <c r="OKS387" s="40"/>
      <c r="OKT387" s="40"/>
      <c r="OKU387" s="40"/>
      <c r="OKV387" s="40"/>
      <c r="OKW387" s="40"/>
      <c r="OKX387" s="40"/>
      <c r="OKY387" s="40"/>
      <c r="OKZ387" s="40"/>
      <c r="OLA387" s="40"/>
      <c r="OLB387" s="40"/>
      <c r="OLC387" s="40"/>
      <c r="OLD387" s="40"/>
      <c r="OLE387" s="40"/>
      <c r="OLF387" s="40"/>
      <c r="OLG387" s="40"/>
      <c r="OLH387" s="40"/>
      <c r="OLI387" s="40"/>
      <c r="OLJ387" s="40"/>
      <c r="OLK387" s="40"/>
      <c r="OLL387" s="40"/>
      <c r="OLM387" s="40"/>
      <c r="OLN387" s="40"/>
      <c r="OLO387" s="40"/>
      <c r="OLP387" s="40"/>
      <c r="OLQ387" s="40"/>
      <c r="OLR387" s="40"/>
      <c r="OLS387" s="40"/>
      <c r="OLT387" s="40"/>
      <c r="OLU387" s="40"/>
      <c r="OLV387" s="40"/>
      <c r="OLW387" s="40"/>
      <c r="OLX387" s="40"/>
      <c r="OLY387" s="40"/>
      <c r="OLZ387" s="40"/>
      <c r="OMA387" s="40"/>
      <c r="OMB387" s="40"/>
      <c r="OMC387" s="40"/>
      <c r="OMD387" s="40"/>
      <c r="OME387" s="40"/>
      <c r="OMF387" s="40"/>
      <c r="OMG387" s="40"/>
      <c r="OMH387" s="40"/>
      <c r="OMI387" s="40"/>
      <c r="OMJ387" s="40"/>
      <c r="OMK387" s="40"/>
      <c r="OML387" s="40"/>
      <c r="OMM387" s="40"/>
      <c r="OMN387" s="40"/>
      <c r="OMO387" s="40"/>
      <c r="OMP387" s="40"/>
      <c r="OMQ387" s="40"/>
      <c r="OMR387" s="40"/>
      <c r="OMS387" s="40"/>
      <c r="OMT387" s="40"/>
      <c r="OMU387" s="40"/>
      <c r="OMV387" s="40"/>
      <c r="OMW387" s="40"/>
      <c r="OMX387" s="40"/>
      <c r="OMY387" s="40"/>
      <c r="OMZ387" s="40"/>
      <c r="ONA387" s="40"/>
      <c r="ONB387" s="40"/>
      <c r="ONC387" s="40"/>
      <c r="OND387" s="40"/>
      <c r="ONE387" s="40"/>
      <c r="ONF387" s="40"/>
      <c r="ONG387" s="40"/>
      <c r="ONH387" s="40"/>
      <c r="ONI387" s="40"/>
      <c r="ONJ387" s="40"/>
      <c r="ONK387" s="40"/>
      <c r="ONL387" s="40"/>
      <c r="ONM387" s="40"/>
      <c r="ONN387" s="40"/>
      <c r="ONO387" s="40"/>
      <c r="ONP387" s="40"/>
      <c r="ONQ387" s="40"/>
      <c r="ONR387" s="40"/>
      <c r="ONS387" s="40"/>
      <c r="ONT387" s="40"/>
      <c r="ONU387" s="40"/>
      <c r="ONV387" s="40"/>
      <c r="ONW387" s="40"/>
      <c r="ONX387" s="40"/>
      <c r="ONY387" s="40"/>
      <c r="ONZ387" s="40"/>
      <c r="OOA387" s="40"/>
      <c r="OOB387" s="40"/>
      <c r="OOC387" s="40"/>
      <c r="OOD387" s="40"/>
      <c r="OOE387" s="40"/>
      <c r="OOF387" s="40"/>
      <c r="OOG387" s="40"/>
      <c r="OOH387" s="40"/>
      <c r="OOI387" s="40"/>
      <c r="OOJ387" s="40"/>
      <c r="OOK387" s="40"/>
      <c r="OOL387" s="40"/>
      <c r="OOM387" s="40"/>
      <c r="OON387" s="40"/>
      <c r="OOO387" s="40"/>
      <c r="OOP387" s="40"/>
      <c r="OOQ387" s="40"/>
      <c r="OOR387" s="40"/>
      <c r="OOS387" s="40"/>
      <c r="OOT387" s="40"/>
      <c r="OOU387" s="40"/>
      <c r="OOV387" s="40"/>
      <c r="OOW387" s="40"/>
      <c r="OOX387" s="40"/>
      <c r="OOY387" s="40"/>
      <c r="OOZ387" s="40"/>
      <c r="OPA387" s="40"/>
      <c r="OPB387" s="40"/>
      <c r="OPC387" s="40"/>
      <c r="OPD387" s="40"/>
      <c r="OPE387" s="40"/>
      <c r="OPF387" s="40"/>
      <c r="OPG387" s="40"/>
      <c r="OPH387" s="40"/>
      <c r="OPI387" s="40"/>
      <c r="OPJ387" s="40"/>
      <c r="OPK387" s="40"/>
      <c r="OPL387" s="40"/>
      <c r="OPM387" s="40"/>
      <c r="OPN387" s="40"/>
      <c r="OPO387" s="40"/>
      <c r="OPP387" s="40"/>
      <c r="OPQ387" s="40"/>
      <c r="OPR387" s="40"/>
      <c r="OPS387" s="40"/>
      <c r="OPT387" s="40"/>
      <c r="OPU387" s="40"/>
      <c r="OPV387" s="40"/>
      <c r="OPW387" s="40"/>
      <c r="OPX387" s="40"/>
      <c r="OPY387" s="40"/>
      <c r="OPZ387" s="40"/>
      <c r="OQA387" s="40"/>
      <c r="OQB387" s="40"/>
      <c r="OQC387" s="40"/>
      <c r="OQD387" s="40"/>
      <c r="OQE387" s="40"/>
      <c r="OQF387" s="40"/>
      <c r="OQG387" s="40"/>
      <c r="OQH387" s="40"/>
      <c r="OQI387" s="40"/>
      <c r="OQJ387" s="40"/>
      <c r="OQK387" s="40"/>
      <c r="OQL387" s="40"/>
      <c r="OQM387" s="40"/>
      <c r="OQN387" s="40"/>
      <c r="OQO387" s="40"/>
      <c r="OQP387" s="40"/>
      <c r="OQQ387" s="40"/>
      <c r="OQR387" s="40"/>
      <c r="OQS387" s="40"/>
      <c r="OQT387" s="40"/>
      <c r="OQU387" s="40"/>
      <c r="OQV387" s="40"/>
      <c r="OQW387" s="40"/>
      <c r="OQX387" s="40"/>
      <c r="OQY387" s="40"/>
      <c r="OQZ387" s="40"/>
      <c r="ORA387" s="40"/>
      <c r="ORB387" s="40"/>
      <c r="ORC387" s="40"/>
      <c r="ORD387" s="40"/>
      <c r="ORE387" s="40"/>
      <c r="ORF387" s="40"/>
      <c r="ORG387" s="40"/>
      <c r="ORH387" s="40"/>
      <c r="ORI387" s="40"/>
      <c r="ORJ387" s="40"/>
      <c r="ORK387" s="40"/>
      <c r="ORL387" s="40"/>
      <c r="ORM387" s="40"/>
      <c r="ORN387" s="40"/>
      <c r="ORO387" s="40"/>
      <c r="ORP387" s="40"/>
      <c r="ORQ387" s="40"/>
      <c r="ORR387" s="40"/>
      <c r="ORS387" s="40"/>
      <c r="ORT387" s="40"/>
      <c r="ORU387" s="40"/>
      <c r="ORV387" s="40"/>
      <c r="ORW387" s="40"/>
      <c r="ORX387" s="40"/>
      <c r="ORY387" s="40"/>
      <c r="ORZ387" s="40"/>
      <c r="OSA387" s="40"/>
      <c r="OSB387" s="40"/>
      <c r="OSC387" s="40"/>
      <c r="OSD387" s="40"/>
      <c r="OSE387" s="40"/>
      <c r="OSF387" s="40"/>
      <c r="OSG387" s="40"/>
      <c r="OSH387" s="40"/>
      <c r="OSI387" s="40"/>
      <c r="OSJ387" s="40"/>
      <c r="OSK387" s="40"/>
      <c r="OSL387" s="40"/>
      <c r="OSM387" s="40"/>
      <c r="OSN387" s="40"/>
      <c r="OSO387" s="40"/>
      <c r="OSP387" s="40"/>
      <c r="OSQ387" s="40"/>
      <c r="OSR387" s="40"/>
      <c r="OSS387" s="40"/>
      <c r="OST387" s="40"/>
      <c r="OSU387" s="40"/>
      <c r="OSV387" s="40"/>
      <c r="OSW387" s="40"/>
      <c r="OSX387" s="40"/>
      <c r="OSY387" s="40"/>
      <c r="OSZ387" s="40"/>
      <c r="OTA387" s="40"/>
      <c r="OTB387" s="40"/>
      <c r="OTC387" s="40"/>
      <c r="OTD387" s="40"/>
      <c r="OTE387" s="40"/>
      <c r="OTF387" s="40"/>
      <c r="OTG387" s="40"/>
      <c r="OTH387" s="40"/>
      <c r="OTI387" s="40"/>
      <c r="OTJ387" s="40"/>
      <c r="OTK387" s="40"/>
      <c r="OTL387" s="40"/>
      <c r="OTM387" s="40"/>
      <c r="OTN387" s="40"/>
      <c r="OTO387" s="40"/>
      <c r="OTP387" s="40"/>
      <c r="OTQ387" s="40"/>
      <c r="OTR387" s="40"/>
      <c r="OTS387" s="40"/>
      <c r="OTT387" s="40"/>
      <c r="OTU387" s="40"/>
      <c r="OTV387" s="40"/>
      <c r="OTW387" s="40"/>
      <c r="OTX387" s="40"/>
      <c r="OTY387" s="40"/>
      <c r="OTZ387" s="40"/>
      <c r="OUA387" s="40"/>
      <c r="OUB387" s="40"/>
      <c r="OUC387" s="40"/>
      <c r="OUD387" s="40"/>
      <c r="OUE387" s="40"/>
      <c r="OUF387" s="40"/>
      <c r="OUG387" s="40"/>
      <c r="OUH387" s="40"/>
      <c r="OUI387" s="40"/>
      <c r="OUJ387" s="40"/>
      <c r="OUK387" s="40"/>
      <c r="OUL387" s="40"/>
      <c r="OUM387" s="40"/>
      <c r="OUN387" s="40"/>
      <c r="OUO387" s="40"/>
      <c r="OUP387" s="40"/>
      <c r="OUQ387" s="40"/>
      <c r="OUR387" s="40"/>
      <c r="OUS387" s="40"/>
      <c r="OUT387" s="40"/>
      <c r="OUU387" s="40"/>
      <c r="OUV387" s="40"/>
      <c r="OUW387" s="40"/>
      <c r="OUX387" s="40"/>
      <c r="OUY387" s="40"/>
      <c r="OUZ387" s="40"/>
      <c r="OVA387" s="40"/>
      <c r="OVB387" s="40"/>
      <c r="OVC387" s="40"/>
      <c r="OVD387" s="40"/>
      <c r="OVE387" s="40"/>
      <c r="OVF387" s="40"/>
      <c r="OVG387" s="40"/>
      <c r="OVH387" s="40"/>
      <c r="OVI387" s="40"/>
      <c r="OVJ387" s="40"/>
      <c r="OVK387" s="40"/>
      <c r="OVL387" s="40"/>
      <c r="OVM387" s="40"/>
      <c r="OVN387" s="40"/>
      <c r="OVO387" s="40"/>
      <c r="OVP387" s="40"/>
      <c r="OVQ387" s="40"/>
      <c r="OVR387" s="40"/>
      <c r="OVS387" s="40"/>
      <c r="OVT387" s="40"/>
      <c r="OVU387" s="40"/>
      <c r="OVV387" s="40"/>
      <c r="OVW387" s="40"/>
      <c r="OVX387" s="40"/>
      <c r="OVY387" s="40"/>
      <c r="OVZ387" s="40"/>
      <c r="OWA387" s="40"/>
      <c r="OWB387" s="40"/>
      <c r="OWC387" s="40"/>
      <c r="OWD387" s="40"/>
      <c r="OWE387" s="40"/>
      <c r="OWF387" s="40"/>
      <c r="OWG387" s="40"/>
      <c r="OWH387" s="40"/>
      <c r="OWI387" s="40"/>
      <c r="OWJ387" s="40"/>
      <c r="OWK387" s="40"/>
      <c r="OWL387" s="40"/>
      <c r="OWM387" s="40"/>
      <c r="OWN387" s="40"/>
      <c r="OWO387" s="40"/>
      <c r="OWP387" s="40"/>
      <c r="OWQ387" s="40"/>
      <c r="OWR387" s="40"/>
      <c r="OWS387" s="40"/>
      <c r="OWT387" s="40"/>
      <c r="OWU387" s="40"/>
      <c r="OWV387" s="40"/>
      <c r="OWW387" s="40"/>
      <c r="OWX387" s="40"/>
      <c r="OWY387" s="40"/>
      <c r="OWZ387" s="40"/>
      <c r="OXA387" s="40"/>
      <c r="OXB387" s="40"/>
      <c r="OXC387" s="40"/>
      <c r="OXD387" s="40"/>
      <c r="OXE387" s="40"/>
      <c r="OXF387" s="40"/>
      <c r="OXG387" s="40"/>
      <c r="OXH387" s="40"/>
      <c r="OXI387" s="40"/>
      <c r="OXJ387" s="40"/>
      <c r="OXK387" s="40"/>
      <c r="OXL387" s="40"/>
      <c r="OXM387" s="40"/>
      <c r="OXN387" s="40"/>
      <c r="OXO387" s="40"/>
      <c r="OXP387" s="40"/>
      <c r="OXQ387" s="40"/>
      <c r="OXR387" s="40"/>
      <c r="OXS387" s="40"/>
      <c r="OXT387" s="40"/>
      <c r="OXU387" s="40"/>
      <c r="OXV387" s="40"/>
      <c r="OXW387" s="40"/>
      <c r="OXX387" s="40"/>
      <c r="OXY387" s="40"/>
      <c r="OXZ387" s="40"/>
      <c r="OYA387" s="40"/>
      <c r="OYB387" s="40"/>
      <c r="OYC387" s="40"/>
      <c r="OYD387" s="40"/>
      <c r="OYE387" s="40"/>
      <c r="OYF387" s="40"/>
      <c r="OYG387" s="40"/>
      <c r="OYH387" s="40"/>
      <c r="OYI387" s="40"/>
      <c r="OYJ387" s="40"/>
      <c r="OYK387" s="40"/>
      <c r="OYL387" s="40"/>
      <c r="OYM387" s="40"/>
      <c r="OYN387" s="40"/>
      <c r="OYO387" s="40"/>
      <c r="OYP387" s="40"/>
      <c r="OYQ387" s="40"/>
      <c r="OYR387" s="40"/>
      <c r="OYS387" s="40"/>
      <c r="OYT387" s="40"/>
      <c r="OYU387" s="40"/>
      <c r="OYV387" s="40"/>
      <c r="OYW387" s="40"/>
      <c r="OYX387" s="40"/>
      <c r="OYY387" s="40"/>
      <c r="OYZ387" s="40"/>
      <c r="OZA387" s="40"/>
      <c r="OZB387" s="40"/>
      <c r="OZC387" s="40"/>
      <c r="OZD387" s="40"/>
      <c r="OZE387" s="40"/>
      <c r="OZF387" s="40"/>
      <c r="OZG387" s="40"/>
      <c r="OZH387" s="40"/>
      <c r="OZI387" s="40"/>
      <c r="OZJ387" s="40"/>
      <c r="OZK387" s="40"/>
      <c r="OZL387" s="40"/>
      <c r="OZM387" s="40"/>
      <c r="OZN387" s="40"/>
      <c r="OZO387" s="40"/>
      <c r="OZP387" s="40"/>
      <c r="OZQ387" s="40"/>
      <c r="OZR387" s="40"/>
      <c r="OZS387" s="40"/>
      <c r="OZT387" s="40"/>
      <c r="OZU387" s="40"/>
      <c r="OZV387" s="40"/>
      <c r="OZW387" s="40"/>
      <c r="OZX387" s="40"/>
      <c r="OZY387" s="40"/>
      <c r="OZZ387" s="40"/>
      <c r="PAA387" s="40"/>
      <c r="PAB387" s="40"/>
      <c r="PAC387" s="40"/>
      <c r="PAD387" s="40"/>
      <c r="PAE387" s="40"/>
      <c r="PAF387" s="40"/>
      <c r="PAG387" s="40"/>
      <c r="PAH387" s="40"/>
      <c r="PAI387" s="40"/>
      <c r="PAJ387" s="40"/>
      <c r="PAK387" s="40"/>
      <c r="PAL387" s="40"/>
      <c r="PAM387" s="40"/>
      <c r="PAN387" s="40"/>
      <c r="PAO387" s="40"/>
      <c r="PAP387" s="40"/>
      <c r="PAQ387" s="40"/>
      <c r="PAR387" s="40"/>
      <c r="PAS387" s="40"/>
      <c r="PAT387" s="40"/>
      <c r="PAU387" s="40"/>
      <c r="PAV387" s="40"/>
      <c r="PAW387" s="40"/>
      <c r="PAX387" s="40"/>
      <c r="PAY387" s="40"/>
      <c r="PAZ387" s="40"/>
      <c r="PBA387" s="40"/>
      <c r="PBB387" s="40"/>
      <c r="PBC387" s="40"/>
      <c r="PBD387" s="40"/>
      <c r="PBE387" s="40"/>
      <c r="PBF387" s="40"/>
      <c r="PBG387" s="40"/>
      <c r="PBH387" s="40"/>
      <c r="PBI387" s="40"/>
      <c r="PBJ387" s="40"/>
      <c r="PBK387" s="40"/>
      <c r="PBL387" s="40"/>
      <c r="PBM387" s="40"/>
      <c r="PBN387" s="40"/>
      <c r="PBO387" s="40"/>
      <c r="PBP387" s="40"/>
      <c r="PBQ387" s="40"/>
      <c r="PBR387" s="40"/>
      <c r="PBS387" s="40"/>
      <c r="PBT387" s="40"/>
      <c r="PBU387" s="40"/>
      <c r="PBV387" s="40"/>
      <c r="PBW387" s="40"/>
      <c r="PBX387" s="40"/>
      <c r="PBY387" s="40"/>
      <c r="PBZ387" s="40"/>
      <c r="PCA387" s="40"/>
      <c r="PCB387" s="40"/>
      <c r="PCC387" s="40"/>
      <c r="PCD387" s="40"/>
      <c r="PCE387" s="40"/>
      <c r="PCF387" s="40"/>
      <c r="PCG387" s="40"/>
      <c r="PCH387" s="40"/>
      <c r="PCI387" s="40"/>
      <c r="PCJ387" s="40"/>
      <c r="PCK387" s="40"/>
      <c r="PCL387" s="40"/>
      <c r="PCM387" s="40"/>
      <c r="PCN387" s="40"/>
      <c r="PCO387" s="40"/>
      <c r="PCP387" s="40"/>
      <c r="PCQ387" s="40"/>
      <c r="PCR387" s="40"/>
      <c r="PCS387" s="40"/>
      <c r="PCT387" s="40"/>
      <c r="PCU387" s="40"/>
      <c r="PCV387" s="40"/>
      <c r="PCW387" s="40"/>
      <c r="PCX387" s="40"/>
      <c r="PCY387" s="40"/>
      <c r="PCZ387" s="40"/>
      <c r="PDA387" s="40"/>
      <c r="PDB387" s="40"/>
      <c r="PDC387" s="40"/>
      <c r="PDD387" s="40"/>
      <c r="PDE387" s="40"/>
      <c r="PDF387" s="40"/>
      <c r="PDG387" s="40"/>
      <c r="PDH387" s="40"/>
      <c r="PDI387" s="40"/>
      <c r="PDJ387" s="40"/>
      <c r="PDK387" s="40"/>
      <c r="PDL387" s="40"/>
      <c r="PDM387" s="40"/>
      <c r="PDN387" s="40"/>
      <c r="PDO387" s="40"/>
      <c r="PDP387" s="40"/>
      <c r="PDQ387" s="40"/>
      <c r="PDR387" s="40"/>
      <c r="PDS387" s="40"/>
      <c r="PDT387" s="40"/>
      <c r="PDU387" s="40"/>
      <c r="PDV387" s="40"/>
      <c r="PDW387" s="40"/>
      <c r="PDX387" s="40"/>
      <c r="PDY387" s="40"/>
      <c r="PDZ387" s="40"/>
      <c r="PEA387" s="40"/>
      <c r="PEB387" s="40"/>
      <c r="PEC387" s="40"/>
      <c r="PED387" s="40"/>
      <c r="PEE387" s="40"/>
      <c r="PEF387" s="40"/>
      <c r="PEG387" s="40"/>
      <c r="PEH387" s="40"/>
      <c r="PEI387" s="40"/>
      <c r="PEJ387" s="40"/>
      <c r="PEK387" s="40"/>
      <c r="PEL387" s="40"/>
      <c r="PEM387" s="40"/>
      <c r="PEN387" s="40"/>
      <c r="PEO387" s="40"/>
      <c r="PEP387" s="40"/>
      <c r="PEQ387" s="40"/>
      <c r="PER387" s="40"/>
      <c r="PES387" s="40"/>
      <c r="PET387" s="40"/>
      <c r="PEU387" s="40"/>
      <c r="PEV387" s="40"/>
      <c r="PEW387" s="40"/>
      <c r="PEX387" s="40"/>
      <c r="PEY387" s="40"/>
      <c r="PEZ387" s="40"/>
      <c r="PFA387" s="40"/>
      <c r="PFB387" s="40"/>
      <c r="PFC387" s="40"/>
      <c r="PFD387" s="40"/>
      <c r="PFE387" s="40"/>
      <c r="PFF387" s="40"/>
      <c r="PFG387" s="40"/>
      <c r="PFH387" s="40"/>
      <c r="PFI387" s="40"/>
      <c r="PFJ387" s="40"/>
      <c r="PFK387" s="40"/>
      <c r="PFL387" s="40"/>
      <c r="PFM387" s="40"/>
      <c r="PFN387" s="40"/>
      <c r="PFO387" s="40"/>
      <c r="PFP387" s="40"/>
      <c r="PFQ387" s="40"/>
      <c r="PFR387" s="40"/>
      <c r="PFS387" s="40"/>
      <c r="PFT387" s="40"/>
      <c r="PFU387" s="40"/>
      <c r="PFV387" s="40"/>
      <c r="PFW387" s="40"/>
      <c r="PFX387" s="40"/>
      <c r="PFY387" s="40"/>
      <c r="PFZ387" s="40"/>
      <c r="PGA387" s="40"/>
      <c r="PGB387" s="40"/>
      <c r="PGC387" s="40"/>
      <c r="PGD387" s="40"/>
      <c r="PGE387" s="40"/>
      <c r="PGF387" s="40"/>
      <c r="PGG387" s="40"/>
      <c r="PGH387" s="40"/>
      <c r="PGI387" s="40"/>
      <c r="PGJ387" s="40"/>
      <c r="PGK387" s="40"/>
      <c r="PGL387" s="40"/>
      <c r="PGM387" s="40"/>
      <c r="PGN387" s="40"/>
      <c r="PGO387" s="40"/>
      <c r="PGP387" s="40"/>
      <c r="PGQ387" s="40"/>
      <c r="PGR387" s="40"/>
      <c r="PGS387" s="40"/>
      <c r="PGT387" s="40"/>
      <c r="PGU387" s="40"/>
      <c r="PGV387" s="40"/>
      <c r="PGW387" s="40"/>
      <c r="PGX387" s="40"/>
      <c r="PGY387" s="40"/>
      <c r="PGZ387" s="40"/>
      <c r="PHA387" s="40"/>
      <c r="PHB387" s="40"/>
      <c r="PHC387" s="40"/>
      <c r="PHD387" s="40"/>
      <c r="PHE387" s="40"/>
      <c r="PHF387" s="40"/>
      <c r="PHG387" s="40"/>
      <c r="PHH387" s="40"/>
      <c r="PHI387" s="40"/>
      <c r="PHJ387" s="40"/>
      <c r="PHK387" s="40"/>
      <c r="PHL387" s="40"/>
      <c r="PHM387" s="40"/>
      <c r="PHN387" s="40"/>
      <c r="PHO387" s="40"/>
      <c r="PHP387" s="40"/>
      <c r="PHQ387" s="40"/>
      <c r="PHR387" s="40"/>
      <c r="PHS387" s="40"/>
      <c r="PHT387" s="40"/>
      <c r="PHU387" s="40"/>
      <c r="PHV387" s="40"/>
      <c r="PHW387" s="40"/>
      <c r="PHX387" s="40"/>
      <c r="PHY387" s="40"/>
      <c r="PHZ387" s="40"/>
      <c r="PIA387" s="40"/>
      <c r="PIB387" s="40"/>
      <c r="PIC387" s="40"/>
      <c r="PID387" s="40"/>
      <c r="PIE387" s="40"/>
      <c r="PIF387" s="40"/>
      <c r="PIG387" s="40"/>
      <c r="PIH387" s="40"/>
      <c r="PII387" s="40"/>
      <c r="PIJ387" s="40"/>
      <c r="PIK387" s="40"/>
      <c r="PIL387" s="40"/>
      <c r="PIM387" s="40"/>
      <c r="PIN387" s="40"/>
      <c r="PIO387" s="40"/>
      <c r="PIP387" s="40"/>
      <c r="PIQ387" s="40"/>
      <c r="PIR387" s="40"/>
      <c r="PIS387" s="40"/>
      <c r="PIT387" s="40"/>
      <c r="PIU387" s="40"/>
      <c r="PIV387" s="40"/>
      <c r="PIW387" s="40"/>
      <c r="PIX387" s="40"/>
      <c r="PIY387" s="40"/>
      <c r="PIZ387" s="40"/>
      <c r="PJA387" s="40"/>
      <c r="PJB387" s="40"/>
      <c r="PJC387" s="40"/>
      <c r="PJD387" s="40"/>
      <c r="PJE387" s="40"/>
      <c r="PJF387" s="40"/>
      <c r="PJG387" s="40"/>
      <c r="PJH387" s="40"/>
      <c r="PJI387" s="40"/>
      <c r="PJJ387" s="40"/>
      <c r="PJK387" s="40"/>
      <c r="PJL387" s="40"/>
      <c r="PJM387" s="40"/>
      <c r="PJN387" s="40"/>
      <c r="PJO387" s="40"/>
      <c r="PJP387" s="40"/>
      <c r="PJQ387" s="40"/>
      <c r="PJR387" s="40"/>
      <c r="PJS387" s="40"/>
      <c r="PJT387" s="40"/>
      <c r="PJU387" s="40"/>
      <c r="PJV387" s="40"/>
      <c r="PJW387" s="40"/>
      <c r="PJX387" s="40"/>
      <c r="PJY387" s="40"/>
      <c r="PJZ387" s="40"/>
      <c r="PKA387" s="40"/>
      <c r="PKB387" s="40"/>
      <c r="PKC387" s="40"/>
      <c r="PKD387" s="40"/>
      <c r="PKE387" s="40"/>
      <c r="PKF387" s="40"/>
      <c r="PKG387" s="40"/>
      <c r="PKH387" s="40"/>
      <c r="PKI387" s="40"/>
      <c r="PKJ387" s="40"/>
      <c r="PKK387" s="40"/>
      <c r="PKL387" s="40"/>
      <c r="PKM387" s="40"/>
      <c r="PKN387" s="40"/>
      <c r="PKO387" s="40"/>
      <c r="PKP387" s="40"/>
      <c r="PKQ387" s="40"/>
      <c r="PKR387" s="40"/>
      <c r="PKS387" s="40"/>
      <c r="PKT387" s="40"/>
      <c r="PKU387" s="40"/>
      <c r="PKV387" s="40"/>
      <c r="PKW387" s="40"/>
      <c r="PKX387" s="40"/>
      <c r="PKY387" s="40"/>
      <c r="PKZ387" s="40"/>
      <c r="PLA387" s="40"/>
      <c r="PLB387" s="40"/>
      <c r="PLC387" s="40"/>
      <c r="PLD387" s="40"/>
      <c r="PLE387" s="40"/>
      <c r="PLF387" s="40"/>
      <c r="PLG387" s="40"/>
      <c r="PLH387" s="40"/>
      <c r="PLI387" s="40"/>
      <c r="PLJ387" s="40"/>
      <c r="PLK387" s="40"/>
      <c r="PLL387" s="40"/>
      <c r="PLM387" s="40"/>
      <c r="PLN387" s="40"/>
      <c r="PLO387" s="40"/>
      <c r="PLP387" s="40"/>
      <c r="PLQ387" s="40"/>
      <c r="PLR387" s="40"/>
      <c r="PLS387" s="40"/>
      <c r="PLT387" s="40"/>
      <c r="PLU387" s="40"/>
      <c r="PLV387" s="40"/>
      <c r="PLW387" s="40"/>
      <c r="PLX387" s="40"/>
      <c r="PLY387" s="40"/>
      <c r="PLZ387" s="40"/>
      <c r="PMA387" s="40"/>
      <c r="PMB387" s="40"/>
      <c r="PMC387" s="40"/>
      <c r="PMD387" s="40"/>
      <c r="PME387" s="40"/>
      <c r="PMF387" s="40"/>
      <c r="PMG387" s="40"/>
      <c r="PMH387" s="40"/>
      <c r="PMI387" s="40"/>
      <c r="PMJ387" s="40"/>
      <c r="PMK387" s="40"/>
      <c r="PML387" s="40"/>
      <c r="PMM387" s="40"/>
      <c r="PMN387" s="40"/>
      <c r="PMO387" s="40"/>
      <c r="PMP387" s="40"/>
      <c r="PMQ387" s="40"/>
      <c r="PMR387" s="40"/>
      <c r="PMS387" s="40"/>
      <c r="PMT387" s="40"/>
      <c r="PMU387" s="40"/>
      <c r="PMV387" s="40"/>
      <c r="PMW387" s="40"/>
      <c r="PMX387" s="40"/>
      <c r="PMY387" s="40"/>
      <c r="PMZ387" s="40"/>
      <c r="PNA387" s="40"/>
      <c r="PNB387" s="40"/>
      <c r="PNC387" s="40"/>
      <c r="PND387" s="40"/>
      <c r="PNE387" s="40"/>
      <c r="PNF387" s="40"/>
      <c r="PNG387" s="40"/>
      <c r="PNH387" s="40"/>
      <c r="PNI387" s="40"/>
      <c r="PNJ387" s="40"/>
      <c r="PNK387" s="40"/>
      <c r="PNL387" s="40"/>
      <c r="PNM387" s="40"/>
      <c r="PNN387" s="40"/>
      <c r="PNO387" s="40"/>
      <c r="PNP387" s="40"/>
      <c r="PNQ387" s="40"/>
      <c r="PNR387" s="40"/>
      <c r="PNS387" s="40"/>
      <c r="PNT387" s="40"/>
      <c r="PNU387" s="40"/>
      <c r="PNV387" s="40"/>
      <c r="PNW387" s="40"/>
      <c r="PNX387" s="40"/>
      <c r="PNY387" s="40"/>
      <c r="PNZ387" s="40"/>
      <c r="POA387" s="40"/>
      <c r="POB387" s="40"/>
      <c r="POC387" s="40"/>
      <c r="POD387" s="40"/>
      <c r="POE387" s="40"/>
      <c r="POF387" s="40"/>
      <c r="POG387" s="40"/>
      <c r="POH387" s="40"/>
      <c r="POI387" s="40"/>
      <c r="POJ387" s="40"/>
      <c r="POK387" s="40"/>
      <c r="POL387" s="40"/>
      <c r="POM387" s="40"/>
      <c r="PON387" s="40"/>
      <c r="POO387" s="40"/>
      <c r="POP387" s="40"/>
      <c r="POQ387" s="40"/>
      <c r="POR387" s="40"/>
      <c r="POS387" s="40"/>
      <c r="POT387" s="40"/>
      <c r="POU387" s="40"/>
      <c r="POV387" s="40"/>
      <c r="POW387" s="40"/>
      <c r="POX387" s="40"/>
      <c r="POY387" s="40"/>
      <c r="POZ387" s="40"/>
      <c r="PPA387" s="40"/>
      <c r="PPB387" s="40"/>
      <c r="PPC387" s="40"/>
      <c r="PPD387" s="40"/>
      <c r="PPE387" s="40"/>
      <c r="PPF387" s="40"/>
      <c r="PPG387" s="40"/>
      <c r="PPH387" s="40"/>
      <c r="PPI387" s="40"/>
      <c r="PPJ387" s="40"/>
      <c r="PPK387" s="40"/>
      <c r="PPL387" s="40"/>
      <c r="PPM387" s="40"/>
      <c r="PPN387" s="40"/>
      <c r="PPO387" s="40"/>
      <c r="PPP387" s="40"/>
      <c r="PPQ387" s="40"/>
      <c r="PPR387" s="40"/>
      <c r="PPS387" s="40"/>
      <c r="PPT387" s="40"/>
      <c r="PPU387" s="40"/>
      <c r="PPV387" s="40"/>
      <c r="PPW387" s="40"/>
      <c r="PPX387" s="40"/>
      <c r="PPY387" s="40"/>
      <c r="PPZ387" s="40"/>
      <c r="PQA387" s="40"/>
      <c r="PQB387" s="40"/>
      <c r="PQC387" s="40"/>
      <c r="PQD387" s="40"/>
      <c r="PQE387" s="40"/>
      <c r="PQF387" s="40"/>
      <c r="PQG387" s="40"/>
      <c r="PQH387" s="40"/>
      <c r="PQI387" s="40"/>
      <c r="PQJ387" s="40"/>
      <c r="PQK387" s="40"/>
      <c r="PQL387" s="40"/>
      <c r="PQM387" s="40"/>
      <c r="PQN387" s="40"/>
      <c r="PQO387" s="40"/>
      <c r="PQP387" s="40"/>
      <c r="PQQ387" s="40"/>
      <c r="PQR387" s="40"/>
      <c r="PQS387" s="40"/>
      <c r="PQT387" s="40"/>
      <c r="PQU387" s="40"/>
      <c r="PQV387" s="40"/>
      <c r="PQW387" s="40"/>
      <c r="PQX387" s="40"/>
      <c r="PQY387" s="40"/>
      <c r="PQZ387" s="40"/>
      <c r="PRA387" s="40"/>
      <c r="PRB387" s="40"/>
      <c r="PRC387" s="40"/>
      <c r="PRD387" s="40"/>
      <c r="PRE387" s="40"/>
      <c r="PRF387" s="40"/>
      <c r="PRG387" s="40"/>
      <c r="PRH387" s="40"/>
      <c r="PRI387" s="40"/>
      <c r="PRJ387" s="40"/>
      <c r="PRK387" s="40"/>
      <c r="PRL387" s="40"/>
      <c r="PRM387" s="40"/>
      <c r="PRN387" s="40"/>
      <c r="PRO387" s="40"/>
      <c r="PRP387" s="40"/>
      <c r="PRQ387" s="40"/>
      <c r="PRR387" s="40"/>
      <c r="PRS387" s="40"/>
      <c r="PRT387" s="40"/>
      <c r="PRU387" s="40"/>
      <c r="PRV387" s="40"/>
      <c r="PRW387" s="40"/>
      <c r="PRX387" s="40"/>
      <c r="PRY387" s="40"/>
      <c r="PRZ387" s="40"/>
      <c r="PSA387" s="40"/>
      <c r="PSB387" s="40"/>
      <c r="PSC387" s="40"/>
      <c r="PSD387" s="40"/>
      <c r="PSE387" s="40"/>
      <c r="PSF387" s="40"/>
      <c r="PSG387" s="40"/>
      <c r="PSH387" s="40"/>
      <c r="PSI387" s="40"/>
      <c r="PSJ387" s="40"/>
      <c r="PSK387" s="40"/>
      <c r="PSL387" s="40"/>
      <c r="PSM387" s="40"/>
      <c r="PSN387" s="40"/>
      <c r="PSO387" s="40"/>
      <c r="PSP387" s="40"/>
      <c r="PSQ387" s="40"/>
      <c r="PSR387" s="40"/>
      <c r="PSS387" s="40"/>
      <c r="PST387" s="40"/>
      <c r="PSU387" s="40"/>
      <c r="PSV387" s="40"/>
      <c r="PSW387" s="40"/>
      <c r="PSX387" s="40"/>
      <c r="PSY387" s="40"/>
      <c r="PSZ387" s="40"/>
      <c r="PTA387" s="40"/>
      <c r="PTB387" s="40"/>
      <c r="PTC387" s="40"/>
      <c r="PTD387" s="40"/>
      <c r="PTE387" s="40"/>
      <c r="PTF387" s="40"/>
      <c r="PTG387" s="40"/>
      <c r="PTH387" s="40"/>
      <c r="PTI387" s="40"/>
      <c r="PTJ387" s="40"/>
      <c r="PTK387" s="40"/>
      <c r="PTL387" s="40"/>
      <c r="PTM387" s="40"/>
      <c r="PTN387" s="40"/>
      <c r="PTO387" s="40"/>
      <c r="PTP387" s="40"/>
      <c r="PTQ387" s="40"/>
      <c r="PTR387" s="40"/>
      <c r="PTS387" s="40"/>
      <c r="PTT387" s="40"/>
      <c r="PTU387" s="40"/>
      <c r="PTV387" s="40"/>
      <c r="PTW387" s="40"/>
      <c r="PTX387" s="40"/>
      <c r="PTY387" s="40"/>
      <c r="PTZ387" s="40"/>
      <c r="PUA387" s="40"/>
      <c r="PUB387" s="40"/>
      <c r="PUC387" s="40"/>
      <c r="PUD387" s="40"/>
      <c r="PUE387" s="40"/>
      <c r="PUF387" s="40"/>
      <c r="PUG387" s="40"/>
      <c r="PUH387" s="40"/>
      <c r="PUI387" s="40"/>
      <c r="PUJ387" s="40"/>
      <c r="PUK387" s="40"/>
      <c r="PUL387" s="40"/>
      <c r="PUM387" s="40"/>
      <c r="PUN387" s="40"/>
      <c r="PUO387" s="40"/>
      <c r="PUP387" s="40"/>
      <c r="PUQ387" s="40"/>
      <c r="PUR387" s="40"/>
      <c r="PUS387" s="40"/>
      <c r="PUT387" s="40"/>
      <c r="PUU387" s="40"/>
      <c r="PUV387" s="40"/>
      <c r="PUW387" s="40"/>
      <c r="PUX387" s="40"/>
      <c r="PUY387" s="40"/>
      <c r="PUZ387" s="40"/>
      <c r="PVA387" s="40"/>
      <c r="PVB387" s="40"/>
      <c r="PVC387" s="40"/>
      <c r="PVD387" s="40"/>
      <c r="PVE387" s="40"/>
      <c r="PVF387" s="40"/>
      <c r="PVG387" s="40"/>
      <c r="PVH387" s="40"/>
      <c r="PVI387" s="40"/>
      <c r="PVJ387" s="40"/>
      <c r="PVK387" s="40"/>
      <c r="PVL387" s="40"/>
      <c r="PVM387" s="40"/>
      <c r="PVN387" s="40"/>
      <c r="PVO387" s="40"/>
      <c r="PVP387" s="40"/>
      <c r="PVQ387" s="40"/>
      <c r="PVR387" s="40"/>
      <c r="PVS387" s="40"/>
      <c r="PVT387" s="40"/>
      <c r="PVU387" s="40"/>
      <c r="PVV387" s="40"/>
      <c r="PVW387" s="40"/>
      <c r="PVX387" s="40"/>
      <c r="PVY387" s="40"/>
      <c r="PVZ387" s="40"/>
      <c r="PWA387" s="40"/>
      <c r="PWB387" s="40"/>
      <c r="PWC387" s="40"/>
      <c r="PWD387" s="40"/>
      <c r="PWE387" s="40"/>
      <c r="PWF387" s="40"/>
      <c r="PWG387" s="40"/>
      <c r="PWH387" s="40"/>
      <c r="PWI387" s="40"/>
      <c r="PWJ387" s="40"/>
      <c r="PWK387" s="40"/>
      <c r="PWL387" s="40"/>
      <c r="PWM387" s="40"/>
      <c r="PWN387" s="40"/>
      <c r="PWO387" s="40"/>
      <c r="PWP387" s="40"/>
      <c r="PWQ387" s="40"/>
      <c r="PWR387" s="40"/>
      <c r="PWS387" s="40"/>
      <c r="PWT387" s="40"/>
      <c r="PWU387" s="40"/>
      <c r="PWV387" s="40"/>
      <c r="PWW387" s="40"/>
      <c r="PWX387" s="40"/>
      <c r="PWY387" s="40"/>
      <c r="PWZ387" s="40"/>
      <c r="PXA387" s="40"/>
      <c r="PXB387" s="40"/>
      <c r="PXC387" s="40"/>
      <c r="PXD387" s="40"/>
      <c r="PXE387" s="40"/>
      <c r="PXF387" s="40"/>
      <c r="PXG387" s="40"/>
      <c r="PXH387" s="40"/>
      <c r="PXI387" s="40"/>
      <c r="PXJ387" s="40"/>
      <c r="PXK387" s="40"/>
      <c r="PXL387" s="40"/>
      <c r="PXM387" s="40"/>
      <c r="PXN387" s="40"/>
      <c r="PXO387" s="40"/>
      <c r="PXP387" s="40"/>
      <c r="PXQ387" s="40"/>
      <c r="PXR387" s="40"/>
      <c r="PXS387" s="40"/>
      <c r="PXT387" s="40"/>
      <c r="PXU387" s="40"/>
      <c r="PXV387" s="40"/>
      <c r="PXW387" s="40"/>
      <c r="PXX387" s="40"/>
      <c r="PXY387" s="40"/>
      <c r="PXZ387" s="40"/>
      <c r="PYA387" s="40"/>
      <c r="PYB387" s="40"/>
      <c r="PYC387" s="40"/>
      <c r="PYD387" s="40"/>
      <c r="PYE387" s="40"/>
      <c r="PYF387" s="40"/>
      <c r="PYG387" s="40"/>
      <c r="PYH387" s="40"/>
      <c r="PYI387" s="40"/>
      <c r="PYJ387" s="40"/>
      <c r="PYK387" s="40"/>
      <c r="PYL387" s="40"/>
      <c r="PYM387" s="40"/>
      <c r="PYN387" s="40"/>
      <c r="PYO387" s="40"/>
      <c r="PYP387" s="40"/>
      <c r="PYQ387" s="40"/>
      <c r="PYR387" s="40"/>
      <c r="PYS387" s="40"/>
      <c r="PYT387" s="40"/>
      <c r="PYU387" s="40"/>
      <c r="PYV387" s="40"/>
      <c r="PYW387" s="40"/>
      <c r="PYX387" s="40"/>
      <c r="PYY387" s="40"/>
      <c r="PYZ387" s="40"/>
      <c r="PZA387" s="40"/>
      <c r="PZB387" s="40"/>
      <c r="PZC387" s="40"/>
      <c r="PZD387" s="40"/>
      <c r="PZE387" s="40"/>
      <c r="PZF387" s="40"/>
      <c r="PZG387" s="40"/>
      <c r="PZH387" s="40"/>
      <c r="PZI387" s="40"/>
      <c r="PZJ387" s="40"/>
      <c r="PZK387" s="40"/>
      <c r="PZL387" s="40"/>
      <c r="PZM387" s="40"/>
      <c r="PZN387" s="40"/>
      <c r="PZO387" s="40"/>
      <c r="PZP387" s="40"/>
      <c r="PZQ387" s="40"/>
      <c r="PZR387" s="40"/>
      <c r="PZS387" s="40"/>
      <c r="PZT387" s="40"/>
      <c r="PZU387" s="40"/>
      <c r="PZV387" s="40"/>
      <c r="PZW387" s="40"/>
      <c r="PZX387" s="40"/>
      <c r="PZY387" s="40"/>
      <c r="PZZ387" s="40"/>
      <c r="QAA387" s="40"/>
      <c r="QAB387" s="40"/>
      <c r="QAC387" s="40"/>
      <c r="QAD387" s="40"/>
      <c r="QAE387" s="40"/>
      <c r="QAF387" s="40"/>
      <c r="QAG387" s="40"/>
      <c r="QAH387" s="40"/>
      <c r="QAI387" s="40"/>
      <c r="QAJ387" s="40"/>
      <c r="QAK387" s="40"/>
      <c r="QAL387" s="40"/>
      <c r="QAM387" s="40"/>
      <c r="QAN387" s="40"/>
      <c r="QAO387" s="40"/>
      <c r="QAP387" s="40"/>
      <c r="QAQ387" s="40"/>
      <c r="QAR387" s="40"/>
      <c r="QAS387" s="40"/>
      <c r="QAT387" s="40"/>
      <c r="QAU387" s="40"/>
      <c r="QAV387" s="40"/>
      <c r="QAW387" s="40"/>
      <c r="QAX387" s="40"/>
      <c r="QAY387" s="40"/>
      <c r="QAZ387" s="40"/>
      <c r="QBA387" s="40"/>
      <c r="QBB387" s="40"/>
      <c r="QBC387" s="40"/>
      <c r="QBD387" s="40"/>
      <c r="QBE387" s="40"/>
      <c r="QBF387" s="40"/>
      <c r="QBG387" s="40"/>
      <c r="QBH387" s="40"/>
      <c r="QBI387" s="40"/>
      <c r="QBJ387" s="40"/>
      <c r="QBK387" s="40"/>
      <c r="QBL387" s="40"/>
      <c r="QBM387" s="40"/>
      <c r="QBN387" s="40"/>
      <c r="QBO387" s="40"/>
      <c r="QBP387" s="40"/>
      <c r="QBQ387" s="40"/>
      <c r="QBR387" s="40"/>
      <c r="QBS387" s="40"/>
      <c r="QBT387" s="40"/>
      <c r="QBU387" s="40"/>
      <c r="QBV387" s="40"/>
      <c r="QBW387" s="40"/>
      <c r="QBX387" s="40"/>
      <c r="QBY387" s="40"/>
      <c r="QBZ387" s="40"/>
      <c r="QCA387" s="40"/>
      <c r="QCB387" s="40"/>
      <c r="QCC387" s="40"/>
      <c r="QCD387" s="40"/>
      <c r="QCE387" s="40"/>
      <c r="QCF387" s="40"/>
      <c r="QCG387" s="40"/>
      <c r="QCH387" s="40"/>
      <c r="QCI387" s="40"/>
      <c r="QCJ387" s="40"/>
      <c r="QCK387" s="40"/>
      <c r="QCL387" s="40"/>
      <c r="QCM387" s="40"/>
      <c r="QCN387" s="40"/>
      <c r="QCO387" s="40"/>
      <c r="QCP387" s="40"/>
      <c r="QCQ387" s="40"/>
      <c r="QCR387" s="40"/>
      <c r="QCS387" s="40"/>
      <c r="QCT387" s="40"/>
      <c r="QCU387" s="40"/>
      <c r="QCV387" s="40"/>
      <c r="QCW387" s="40"/>
      <c r="QCX387" s="40"/>
      <c r="QCY387" s="40"/>
      <c r="QCZ387" s="40"/>
      <c r="QDA387" s="40"/>
      <c r="QDB387" s="40"/>
      <c r="QDC387" s="40"/>
      <c r="QDD387" s="40"/>
      <c r="QDE387" s="40"/>
      <c r="QDF387" s="40"/>
      <c r="QDG387" s="40"/>
      <c r="QDH387" s="40"/>
      <c r="QDI387" s="40"/>
      <c r="QDJ387" s="40"/>
      <c r="QDK387" s="40"/>
      <c r="QDL387" s="40"/>
      <c r="QDM387" s="40"/>
      <c r="QDN387" s="40"/>
      <c r="QDO387" s="40"/>
      <c r="QDP387" s="40"/>
      <c r="QDQ387" s="40"/>
      <c r="QDR387" s="40"/>
      <c r="QDS387" s="40"/>
      <c r="QDT387" s="40"/>
      <c r="QDU387" s="40"/>
      <c r="QDV387" s="40"/>
      <c r="QDW387" s="40"/>
      <c r="QDX387" s="40"/>
      <c r="QDY387" s="40"/>
      <c r="QDZ387" s="40"/>
      <c r="QEA387" s="40"/>
      <c r="QEB387" s="40"/>
      <c r="QEC387" s="40"/>
      <c r="QED387" s="40"/>
      <c r="QEE387" s="40"/>
      <c r="QEF387" s="40"/>
      <c r="QEG387" s="40"/>
      <c r="QEH387" s="40"/>
      <c r="QEI387" s="40"/>
      <c r="QEJ387" s="40"/>
      <c r="QEK387" s="40"/>
      <c r="QEL387" s="40"/>
      <c r="QEM387" s="40"/>
      <c r="QEN387" s="40"/>
      <c r="QEO387" s="40"/>
      <c r="QEP387" s="40"/>
      <c r="QEQ387" s="40"/>
      <c r="QER387" s="40"/>
      <c r="QES387" s="40"/>
      <c r="QET387" s="40"/>
      <c r="QEU387" s="40"/>
      <c r="QEV387" s="40"/>
      <c r="QEW387" s="40"/>
      <c r="QEX387" s="40"/>
      <c r="QEY387" s="40"/>
      <c r="QEZ387" s="40"/>
      <c r="QFA387" s="40"/>
      <c r="QFB387" s="40"/>
      <c r="QFC387" s="40"/>
      <c r="QFD387" s="40"/>
      <c r="QFE387" s="40"/>
      <c r="QFF387" s="40"/>
      <c r="QFG387" s="40"/>
      <c r="QFH387" s="40"/>
      <c r="QFI387" s="40"/>
      <c r="QFJ387" s="40"/>
      <c r="QFK387" s="40"/>
      <c r="QFL387" s="40"/>
      <c r="QFM387" s="40"/>
      <c r="QFN387" s="40"/>
      <c r="QFO387" s="40"/>
      <c r="QFP387" s="40"/>
      <c r="QFQ387" s="40"/>
      <c r="QFR387" s="40"/>
      <c r="QFS387" s="40"/>
      <c r="QFT387" s="40"/>
      <c r="QFU387" s="40"/>
      <c r="QFV387" s="40"/>
      <c r="QFW387" s="40"/>
      <c r="QFX387" s="40"/>
      <c r="QFY387" s="40"/>
      <c r="QFZ387" s="40"/>
      <c r="QGA387" s="40"/>
      <c r="QGB387" s="40"/>
      <c r="QGC387" s="40"/>
      <c r="QGD387" s="40"/>
      <c r="QGE387" s="40"/>
      <c r="QGF387" s="40"/>
      <c r="QGG387" s="40"/>
      <c r="QGH387" s="40"/>
      <c r="QGI387" s="40"/>
      <c r="QGJ387" s="40"/>
      <c r="QGK387" s="40"/>
      <c r="QGL387" s="40"/>
      <c r="QGM387" s="40"/>
      <c r="QGN387" s="40"/>
      <c r="QGO387" s="40"/>
      <c r="QGP387" s="40"/>
      <c r="QGQ387" s="40"/>
      <c r="QGR387" s="40"/>
      <c r="QGS387" s="40"/>
      <c r="QGT387" s="40"/>
      <c r="QGU387" s="40"/>
      <c r="QGV387" s="40"/>
      <c r="QGW387" s="40"/>
      <c r="QGX387" s="40"/>
      <c r="QGY387" s="40"/>
      <c r="QGZ387" s="40"/>
      <c r="QHA387" s="40"/>
      <c r="QHB387" s="40"/>
      <c r="QHC387" s="40"/>
      <c r="QHD387" s="40"/>
      <c r="QHE387" s="40"/>
      <c r="QHF387" s="40"/>
      <c r="QHG387" s="40"/>
      <c r="QHH387" s="40"/>
      <c r="QHI387" s="40"/>
      <c r="QHJ387" s="40"/>
      <c r="QHK387" s="40"/>
      <c r="QHL387" s="40"/>
      <c r="QHM387" s="40"/>
      <c r="QHN387" s="40"/>
      <c r="QHO387" s="40"/>
      <c r="QHP387" s="40"/>
      <c r="QHQ387" s="40"/>
      <c r="QHR387" s="40"/>
      <c r="QHS387" s="40"/>
      <c r="QHT387" s="40"/>
      <c r="QHU387" s="40"/>
      <c r="QHV387" s="40"/>
      <c r="QHW387" s="40"/>
      <c r="QHX387" s="40"/>
      <c r="QHY387" s="40"/>
      <c r="QHZ387" s="40"/>
      <c r="QIA387" s="40"/>
      <c r="QIB387" s="40"/>
      <c r="QIC387" s="40"/>
      <c r="QID387" s="40"/>
      <c r="QIE387" s="40"/>
      <c r="QIF387" s="40"/>
      <c r="QIG387" s="40"/>
      <c r="QIH387" s="40"/>
      <c r="QII387" s="40"/>
      <c r="QIJ387" s="40"/>
      <c r="QIK387" s="40"/>
      <c r="QIL387" s="40"/>
      <c r="QIM387" s="40"/>
      <c r="QIN387" s="40"/>
      <c r="QIO387" s="40"/>
      <c r="QIP387" s="40"/>
      <c r="QIQ387" s="40"/>
      <c r="QIR387" s="40"/>
      <c r="QIS387" s="40"/>
      <c r="QIT387" s="40"/>
      <c r="QIU387" s="40"/>
      <c r="QIV387" s="40"/>
      <c r="QIW387" s="40"/>
      <c r="QIX387" s="40"/>
      <c r="QIY387" s="40"/>
      <c r="QIZ387" s="40"/>
      <c r="QJA387" s="40"/>
      <c r="QJB387" s="40"/>
      <c r="QJC387" s="40"/>
      <c r="QJD387" s="40"/>
      <c r="QJE387" s="40"/>
      <c r="QJF387" s="40"/>
      <c r="QJG387" s="40"/>
      <c r="QJH387" s="40"/>
      <c r="QJI387" s="40"/>
      <c r="QJJ387" s="40"/>
      <c r="QJK387" s="40"/>
      <c r="QJL387" s="40"/>
      <c r="QJM387" s="40"/>
      <c r="QJN387" s="40"/>
      <c r="QJO387" s="40"/>
      <c r="QJP387" s="40"/>
      <c r="QJQ387" s="40"/>
      <c r="QJR387" s="40"/>
      <c r="QJS387" s="40"/>
      <c r="QJT387" s="40"/>
      <c r="QJU387" s="40"/>
      <c r="QJV387" s="40"/>
      <c r="QJW387" s="40"/>
      <c r="QJX387" s="40"/>
      <c r="QJY387" s="40"/>
      <c r="QJZ387" s="40"/>
      <c r="QKA387" s="40"/>
      <c r="QKB387" s="40"/>
      <c r="QKC387" s="40"/>
      <c r="QKD387" s="40"/>
      <c r="QKE387" s="40"/>
      <c r="QKF387" s="40"/>
      <c r="QKG387" s="40"/>
      <c r="QKH387" s="40"/>
      <c r="QKI387" s="40"/>
      <c r="QKJ387" s="40"/>
      <c r="QKK387" s="40"/>
      <c r="QKL387" s="40"/>
      <c r="QKM387" s="40"/>
      <c r="QKN387" s="40"/>
      <c r="QKO387" s="40"/>
      <c r="QKP387" s="40"/>
      <c r="QKQ387" s="40"/>
      <c r="QKR387" s="40"/>
      <c r="QKS387" s="40"/>
      <c r="QKT387" s="40"/>
      <c r="QKU387" s="40"/>
      <c r="QKV387" s="40"/>
      <c r="QKW387" s="40"/>
      <c r="QKX387" s="40"/>
      <c r="QKY387" s="40"/>
      <c r="QKZ387" s="40"/>
      <c r="QLA387" s="40"/>
      <c r="QLB387" s="40"/>
      <c r="QLC387" s="40"/>
      <c r="QLD387" s="40"/>
      <c r="QLE387" s="40"/>
      <c r="QLF387" s="40"/>
      <c r="QLG387" s="40"/>
      <c r="QLH387" s="40"/>
      <c r="QLI387" s="40"/>
      <c r="QLJ387" s="40"/>
      <c r="QLK387" s="40"/>
      <c r="QLL387" s="40"/>
      <c r="QLM387" s="40"/>
      <c r="QLN387" s="40"/>
      <c r="QLO387" s="40"/>
      <c r="QLP387" s="40"/>
      <c r="QLQ387" s="40"/>
      <c r="QLR387" s="40"/>
      <c r="QLS387" s="40"/>
      <c r="QLT387" s="40"/>
      <c r="QLU387" s="40"/>
      <c r="QLV387" s="40"/>
      <c r="QLW387" s="40"/>
      <c r="QLX387" s="40"/>
      <c r="QLY387" s="40"/>
      <c r="QLZ387" s="40"/>
      <c r="QMA387" s="40"/>
      <c r="QMB387" s="40"/>
      <c r="QMC387" s="40"/>
      <c r="QMD387" s="40"/>
      <c r="QME387" s="40"/>
      <c r="QMF387" s="40"/>
      <c r="QMG387" s="40"/>
      <c r="QMH387" s="40"/>
      <c r="QMI387" s="40"/>
      <c r="QMJ387" s="40"/>
      <c r="QMK387" s="40"/>
      <c r="QML387" s="40"/>
      <c r="QMM387" s="40"/>
      <c r="QMN387" s="40"/>
      <c r="QMO387" s="40"/>
      <c r="QMP387" s="40"/>
      <c r="QMQ387" s="40"/>
      <c r="QMR387" s="40"/>
      <c r="QMS387" s="40"/>
      <c r="QMT387" s="40"/>
      <c r="QMU387" s="40"/>
      <c r="QMV387" s="40"/>
      <c r="QMW387" s="40"/>
      <c r="QMX387" s="40"/>
      <c r="QMY387" s="40"/>
      <c r="QMZ387" s="40"/>
      <c r="QNA387" s="40"/>
      <c r="QNB387" s="40"/>
      <c r="QNC387" s="40"/>
      <c r="QND387" s="40"/>
      <c r="QNE387" s="40"/>
      <c r="QNF387" s="40"/>
      <c r="QNG387" s="40"/>
      <c r="QNH387" s="40"/>
      <c r="QNI387" s="40"/>
      <c r="QNJ387" s="40"/>
      <c r="QNK387" s="40"/>
      <c r="QNL387" s="40"/>
      <c r="QNM387" s="40"/>
      <c r="QNN387" s="40"/>
      <c r="QNO387" s="40"/>
      <c r="QNP387" s="40"/>
      <c r="QNQ387" s="40"/>
      <c r="QNR387" s="40"/>
      <c r="QNS387" s="40"/>
      <c r="QNT387" s="40"/>
      <c r="QNU387" s="40"/>
      <c r="QNV387" s="40"/>
      <c r="QNW387" s="40"/>
      <c r="QNX387" s="40"/>
      <c r="QNY387" s="40"/>
      <c r="QNZ387" s="40"/>
      <c r="QOA387" s="40"/>
      <c r="QOB387" s="40"/>
      <c r="QOC387" s="40"/>
      <c r="QOD387" s="40"/>
      <c r="QOE387" s="40"/>
      <c r="QOF387" s="40"/>
      <c r="QOG387" s="40"/>
      <c r="QOH387" s="40"/>
      <c r="QOI387" s="40"/>
      <c r="QOJ387" s="40"/>
      <c r="QOK387" s="40"/>
      <c r="QOL387" s="40"/>
      <c r="QOM387" s="40"/>
      <c r="QON387" s="40"/>
      <c r="QOO387" s="40"/>
      <c r="QOP387" s="40"/>
      <c r="QOQ387" s="40"/>
      <c r="QOR387" s="40"/>
      <c r="QOS387" s="40"/>
      <c r="QOT387" s="40"/>
      <c r="QOU387" s="40"/>
      <c r="QOV387" s="40"/>
      <c r="QOW387" s="40"/>
      <c r="QOX387" s="40"/>
      <c r="QOY387" s="40"/>
      <c r="QOZ387" s="40"/>
      <c r="QPA387" s="40"/>
      <c r="QPB387" s="40"/>
      <c r="QPC387" s="40"/>
      <c r="QPD387" s="40"/>
      <c r="QPE387" s="40"/>
      <c r="QPF387" s="40"/>
      <c r="QPG387" s="40"/>
      <c r="QPH387" s="40"/>
      <c r="QPI387" s="40"/>
      <c r="QPJ387" s="40"/>
      <c r="QPK387" s="40"/>
      <c r="QPL387" s="40"/>
      <c r="QPM387" s="40"/>
      <c r="QPN387" s="40"/>
      <c r="QPO387" s="40"/>
      <c r="QPP387" s="40"/>
      <c r="QPQ387" s="40"/>
      <c r="QPR387" s="40"/>
      <c r="QPS387" s="40"/>
      <c r="QPT387" s="40"/>
      <c r="QPU387" s="40"/>
      <c r="QPV387" s="40"/>
      <c r="QPW387" s="40"/>
      <c r="QPX387" s="40"/>
      <c r="QPY387" s="40"/>
      <c r="QPZ387" s="40"/>
      <c r="QQA387" s="40"/>
      <c r="QQB387" s="40"/>
      <c r="QQC387" s="40"/>
      <c r="QQD387" s="40"/>
      <c r="QQE387" s="40"/>
      <c r="QQF387" s="40"/>
      <c r="QQG387" s="40"/>
      <c r="QQH387" s="40"/>
      <c r="QQI387" s="40"/>
      <c r="QQJ387" s="40"/>
      <c r="QQK387" s="40"/>
      <c r="QQL387" s="40"/>
      <c r="QQM387" s="40"/>
      <c r="QQN387" s="40"/>
      <c r="QQO387" s="40"/>
      <c r="QQP387" s="40"/>
      <c r="QQQ387" s="40"/>
      <c r="QQR387" s="40"/>
      <c r="QQS387" s="40"/>
      <c r="QQT387" s="40"/>
      <c r="QQU387" s="40"/>
      <c r="QQV387" s="40"/>
      <c r="QQW387" s="40"/>
      <c r="QQX387" s="40"/>
      <c r="QQY387" s="40"/>
      <c r="QQZ387" s="40"/>
      <c r="QRA387" s="40"/>
      <c r="QRB387" s="40"/>
      <c r="QRC387" s="40"/>
      <c r="QRD387" s="40"/>
      <c r="QRE387" s="40"/>
      <c r="QRF387" s="40"/>
      <c r="QRG387" s="40"/>
      <c r="QRH387" s="40"/>
      <c r="QRI387" s="40"/>
      <c r="QRJ387" s="40"/>
      <c r="QRK387" s="40"/>
      <c r="QRL387" s="40"/>
      <c r="QRM387" s="40"/>
      <c r="QRN387" s="40"/>
      <c r="QRO387" s="40"/>
      <c r="QRP387" s="40"/>
      <c r="QRQ387" s="40"/>
      <c r="QRR387" s="40"/>
      <c r="QRS387" s="40"/>
      <c r="QRT387" s="40"/>
      <c r="QRU387" s="40"/>
      <c r="QRV387" s="40"/>
      <c r="QRW387" s="40"/>
      <c r="QRX387" s="40"/>
      <c r="QRY387" s="40"/>
      <c r="QRZ387" s="40"/>
      <c r="QSA387" s="40"/>
      <c r="QSB387" s="40"/>
      <c r="QSC387" s="40"/>
      <c r="QSD387" s="40"/>
      <c r="QSE387" s="40"/>
      <c r="QSF387" s="40"/>
      <c r="QSG387" s="40"/>
      <c r="QSH387" s="40"/>
      <c r="QSI387" s="40"/>
      <c r="QSJ387" s="40"/>
      <c r="QSK387" s="40"/>
      <c r="QSL387" s="40"/>
      <c r="QSM387" s="40"/>
      <c r="QSN387" s="40"/>
      <c r="QSO387" s="40"/>
      <c r="QSP387" s="40"/>
      <c r="QSQ387" s="40"/>
      <c r="QSR387" s="40"/>
      <c r="QSS387" s="40"/>
      <c r="QST387" s="40"/>
      <c r="QSU387" s="40"/>
      <c r="QSV387" s="40"/>
      <c r="QSW387" s="40"/>
      <c r="QSX387" s="40"/>
      <c r="QSY387" s="40"/>
      <c r="QSZ387" s="40"/>
      <c r="QTA387" s="40"/>
      <c r="QTB387" s="40"/>
      <c r="QTC387" s="40"/>
      <c r="QTD387" s="40"/>
      <c r="QTE387" s="40"/>
      <c r="QTF387" s="40"/>
      <c r="QTG387" s="40"/>
      <c r="QTH387" s="40"/>
      <c r="QTI387" s="40"/>
      <c r="QTJ387" s="40"/>
      <c r="QTK387" s="40"/>
      <c r="QTL387" s="40"/>
      <c r="QTM387" s="40"/>
      <c r="QTN387" s="40"/>
      <c r="QTO387" s="40"/>
      <c r="QTP387" s="40"/>
      <c r="QTQ387" s="40"/>
      <c r="QTR387" s="40"/>
      <c r="QTS387" s="40"/>
      <c r="QTT387" s="40"/>
      <c r="QTU387" s="40"/>
      <c r="QTV387" s="40"/>
      <c r="QTW387" s="40"/>
      <c r="QTX387" s="40"/>
      <c r="QTY387" s="40"/>
      <c r="QTZ387" s="40"/>
      <c r="QUA387" s="40"/>
      <c r="QUB387" s="40"/>
      <c r="QUC387" s="40"/>
      <c r="QUD387" s="40"/>
      <c r="QUE387" s="40"/>
      <c r="QUF387" s="40"/>
      <c r="QUG387" s="40"/>
      <c r="QUH387" s="40"/>
      <c r="QUI387" s="40"/>
      <c r="QUJ387" s="40"/>
      <c r="QUK387" s="40"/>
      <c r="QUL387" s="40"/>
      <c r="QUM387" s="40"/>
      <c r="QUN387" s="40"/>
      <c r="QUO387" s="40"/>
      <c r="QUP387" s="40"/>
      <c r="QUQ387" s="40"/>
      <c r="QUR387" s="40"/>
      <c r="QUS387" s="40"/>
      <c r="QUT387" s="40"/>
      <c r="QUU387" s="40"/>
      <c r="QUV387" s="40"/>
      <c r="QUW387" s="40"/>
      <c r="QUX387" s="40"/>
      <c r="QUY387" s="40"/>
      <c r="QUZ387" s="40"/>
      <c r="QVA387" s="40"/>
      <c r="QVB387" s="40"/>
      <c r="QVC387" s="40"/>
      <c r="QVD387" s="40"/>
      <c r="QVE387" s="40"/>
      <c r="QVF387" s="40"/>
      <c r="QVG387" s="40"/>
      <c r="QVH387" s="40"/>
      <c r="QVI387" s="40"/>
      <c r="QVJ387" s="40"/>
      <c r="QVK387" s="40"/>
      <c r="QVL387" s="40"/>
      <c r="QVM387" s="40"/>
      <c r="QVN387" s="40"/>
      <c r="QVO387" s="40"/>
      <c r="QVP387" s="40"/>
      <c r="QVQ387" s="40"/>
      <c r="QVR387" s="40"/>
      <c r="QVS387" s="40"/>
      <c r="QVT387" s="40"/>
      <c r="QVU387" s="40"/>
      <c r="QVV387" s="40"/>
      <c r="QVW387" s="40"/>
      <c r="QVX387" s="40"/>
      <c r="QVY387" s="40"/>
      <c r="QVZ387" s="40"/>
      <c r="QWA387" s="40"/>
      <c r="QWB387" s="40"/>
      <c r="QWC387" s="40"/>
      <c r="QWD387" s="40"/>
      <c r="QWE387" s="40"/>
      <c r="QWF387" s="40"/>
      <c r="QWG387" s="40"/>
      <c r="QWH387" s="40"/>
      <c r="QWI387" s="40"/>
      <c r="QWJ387" s="40"/>
      <c r="QWK387" s="40"/>
      <c r="QWL387" s="40"/>
      <c r="QWM387" s="40"/>
      <c r="QWN387" s="40"/>
      <c r="QWO387" s="40"/>
      <c r="QWP387" s="40"/>
      <c r="QWQ387" s="40"/>
      <c r="QWR387" s="40"/>
      <c r="QWS387" s="40"/>
      <c r="QWT387" s="40"/>
      <c r="QWU387" s="40"/>
      <c r="QWV387" s="40"/>
      <c r="QWW387" s="40"/>
      <c r="QWX387" s="40"/>
      <c r="QWY387" s="40"/>
      <c r="QWZ387" s="40"/>
      <c r="QXA387" s="40"/>
      <c r="QXB387" s="40"/>
      <c r="QXC387" s="40"/>
      <c r="QXD387" s="40"/>
      <c r="QXE387" s="40"/>
      <c r="QXF387" s="40"/>
      <c r="QXG387" s="40"/>
      <c r="QXH387" s="40"/>
      <c r="QXI387" s="40"/>
      <c r="QXJ387" s="40"/>
      <c r="QXK387" s="40"/>
      <c r="QXL387" s="40"/>
      <c r="QXM387" s="40"/>
      <c r="QXN387" s="40"/>
      <c r="QXO387" s="40"/>
      <c r="QXP387" s="40"/>
      <c r="QXQ387" s="40"/>
      <c r="QXR387" s="40"/>
      <c r="QXS387" s="40"/>
      <c r="QXT387" s="40"/>
      <c r="QXU387" s="40"/>
      <c r="QXV387" s="40"/>
      <c r="QXW387" s="40"/>
      <c r="QXX387" s="40"/>
      <c r="QXY387" s="40"/>
      <c r="QXZ387" s="40"/>
      <c r="QYA387" s="40"/>
      <c r="QYB387" s="40"/>
      <c r="QYC387" s="40"/>
      <c r="QYD387" s="40"/>
      <c r="QYE387" s="40"/>
      <c r="QYF387" s="40"/>
      <c r="QYG387" s="40"/>
      <c r="QYH387" s="40"/>
      <c r="QYI387" s="40"/>
      <c r="QYJ387" s="40"/>
      <c r="QYK387" s="40"/>
      <c r="QYL387" s="40"/>
      <c r="QYM387" s="40"/>
      <c r="QYN387" s="40"/>
      <c r="QYO387" s="40"/>
      <c r="QYP387" s="40"/>
      <c r="QYQ387" s="40"/>
      <c r="QYR387" s="40"/>
      <c r="QYS387" s="40"/>
      <c r="QYT387" s="40"/>
      <c r="QYU387" s="40"/>
      <c r="QYV387" s="40"/>
      <c r="QYW387" s="40"/>
      <c r="QYX387" s="40"/>
      <c r="QYY387" s="40"/>
      <c r="QYZ387" s="40"/>
      <c r="QZA387" s="40"/>
      <c r="QZB387" s="40"/>
      <c r="QZC387" s="40"/>
      <c r="QZD387" s="40"/>
      <c r="QZE387" s="40"/>
      <c r="QZF387" s="40"/>
      <c r="QZG387" s="40"/>
      <c r="QZH387" s="40"/>
      <c r="QZI387" s="40"/>
      <c r="QZJ387" s="40"/>
      <c r="QZK387" s="40"/>
      <c r="QZL387" s="40"/>
      <c r="QZM387" s="40"/>
      <c r="QZN387" s="40"/>
      <c r="QZO387" s="40"/>
      <c r="QZP387" s="40"/>
      <c r="QZQ387" s="40"/>
      <c r="QZR387" s="40"/>
      <c r="QZS387" s="40"/>
      <c r="QZT387" s="40"/>
      <c r="QZU387" s="40"/>
      <c r="QZV387" s="40"/>
      <c r="QZW387" s="40"/>
      <c r="QZX387" s="40"/>
      <c r="QZY387" s="40"/>
      <c r="QZZ387" s="40"/>
      <c r="RAA387" s="40"/>
      <c r="RAB387" s="40"/>
      <c r="RAC387" s="40"/>
      <c r="RAD387" s="40"/>
      <c r="RAE387" s="40"/>
      <c r="RAF387" s="40"/>
      <c r="RAG387" s="40"/>
      <c r="RAH387" s="40"/>
      <c r="RAI387" s="40"/>
      <c r="RAJ387" s="40"/>
      <c r="RAK387" s="40"/>
      <c r="RAL387" s="40"/>
      <c r="RAM387" s="40"/>
      <c r="RAN387" s="40"/>
      <c r="RAO387" s="40"/>
      <c r="RAP387" s="40"/>
      <c r="RAQ387" s="40"/>
      <c r="RAR387" s="40"/>
      <c r="RAS387" s="40"/>
      <c r="RAT387" s="40"/>
      <c r="RAU387" s="40"/>
      <c r="RAV387" s="40"/>
      <c r="RAW387" s="40"/>
      <c r="RAX387" s="40"/>
      <c r="RAY387" s="40"/>
      <c r="RAZ387" s="40"/>
      <c r="RBA387" s="40"/>
      <c r="RBB387" s="40"/>
      <c r="RBC387" s="40"/>
      <c r="RBD387" s="40"/>
      <c r="RBE387" s="40"/>
      <c r="RBF387" s="40"/>
      <c r="RBG387" s="40"/>
      <c r="RBH387" s="40"/>
      <c r="RBI387" s="40"/>
      <c r="RBJ387" s="40"/>
      <c r="RBK387" s="40"/>
      <c r="RBL387" s="40"/>
      <c r="RBM387" s="40"/>
      <c r="RBN387" s="40"/>
      <c r="RBO387" s="40"/>
      <c r="RBP387" s="40"/>
      <c r="RBQ387" s="40"/>
      <c r="RBR387" s="40"/>
      <c r="RBS387" s="40"/>
      <c r="RBT387" s="40"/>
      <c r="RBU387" s="40"/>
      <c r="RBV387" s="40"/>
      <c r="RBW387" s="40"/>
      <c r="RBX387" s="40"/>
      <c r="RBY387" s="40"/>
      <c r="RBZ387" s="40"/>
      <c r="RCA387" s="40"/>
      <c r="RCB387" s="40"/>
      <c r="RCC387" s="40"/>
      <c r="RCD387" s="40"/>
      <c r="RCE387" s="40"/>
      <c r="RCF387" s="40"/>
      <c r="RCG387" s="40"/>
      <c r="RCH387" s="40"/>
      <c r="RCI387" s="40"/>
      <c r="RCJ387" s="40"/>
      <c r="RCK387" s="40"/>
      <c r="RCL387" s="40"/>
      <c r="RCM387" s="40"/>
      <c r="RCN387" s="40"/>
      <c r="RCO387" s="40"/>
      <c r="RCP387" s="40"/>
      <c r="RCQ387" s="40"/>
      <c r="RCR387" s="40"/>
      <c r="RCS387" s="40"/>
      <c r="RCT387" s="40"/>
      <c r="RCU387" s="40"/>
      <c r="RCV387" s="40"/>
      <c r="RCW387" s="40"/>
      <c r="RCX387" s="40"/>
      <c r="RCY387" s="40"/>
      <c r="RCZ387" s="40"/>
      <c r="RDA387" s="40"/>
      <c r="RDB387" s="40"/>
      <c r="RDC387" s="40"/>
      <c r="RDD387" s="40"/>
      <c r="RDE387" s="40"/>
      <c r="RDF387" s="40"/>
      <c r="RDG387" s="40"/>
      <c r="RDH387" s="40"/>
      <c r="RDI387" s="40"/>
      <c r="RDJ387" s="40"/>
      <c r="RDK387" s="40"/>
      <c r="RDL387" s="40"/>
      <c r="RDM387" s="40"/>
      <c r="RDN387" s="40"/>
      <c r="RDO387" s="40"/>
      <c r="RDP387" s="40"/>
      <c r="RDQ387" s="40"/>
      <c r="RDR387" s="40"/>
      <c r="RDS387" s="40"/>
      <c r="RDT387" s="40"/>
      <c r="RDU387" s="40"/>
      <c r="RDV387" s="40"/>
      <c r="RDW387" s="40"/>
      <c r="RDX387" s="40"/>
      <c r="RDY387" s="40"/>
      <c r="RDZ387" s="40"/>
      <c r="REA387" s="40"/>
      <c r="REB387" s="40"/>
      <c r="REC387" s="40"/>
      <c r="RED387" s="40"/>
      <c r="REE387" s="40"/>
      <c r="REF387" s="40"/>
      <c r="REG387" s="40"/>
      <c r="REH387" s="40"/>
      <c r="REI387" s="40"/>
      <c r="REJ387" s="40"/>
      <c r="REK387" s="40"/>
      <c r="REL387" s="40"/>
      <c r="REM387" s="40"/>
      <c r="REN387" s="40"/>
      <c r="REO387" s="40"/>
      <c r="REP387" s="40"/>
      <c r="REQ387" s="40"/>
      <c r="RER387" s="40"/>
      <c r="RES387" s="40"/>
      <c r="RET387" s="40"/>
      <c r="REU387" s="40"/>
      <c r="REV387" s="40"/>
      <c r="REW387" s="40"/>
      <c r="REX387" s="40"/>
      <c r="REY387" s="40"/>
      <c r="REZ387" s="40"/>
      <c r="RFA387" s="40"/>
      <c r="RFB387" s="40"/>
      <c r="RFC387" s="40"/>
      <c r="RFD387" s="40"/>
      <c r="RFE387" s="40"/>
      <c r="RFF387" s="40"/>
      <c r="RFG387" s="40"/>
      <c r="RFH387" s="40"/>
      <c r="RFI387" s="40"/>
      <c r="RFJ387" s="40"/>
      <c r="RFK387" s="40"/>
      <c r="RFL387" s="40"/>
      <c r="RFM387" s="40"/>
      <c r="RFN387" s="40"/>
      <c r="RFO387" s="40"/>
      <c r="RFP387" s="40"/>
      <c r="RFQ387" s="40"/>
      <c r="RFR387" s="40"/>
      <c r="RFS387" s="40"/>
      <c r="RFT387" s="40"/>
      <c r="RFU387" s="40"/>
      <c r="RFV387" s="40"/>
      <c r="RFW387" s="40"/>
      <c r="RFX387" s="40"/>
      <c r="RFY387" s="40"/>
      <c r="RFZ387" s="40"/>
      <c r="RGA387" s="40"/>
      <c r="RGB387" s="40"/>
      <c r="RGC387" s="40"/>
      <c r="RGD387" s="40"/>
      <c r="RGE387" s="40"/>
      <c r="RGF387" s="40"/>
      <c r="RGG387" s="40"/>
      <c r="RGH387" s="40"/>
      <c r="RGI387" s="40"/>
      <c r="RGJ387" s="40"/>
      <c r="RGK387" s="40"/>
      <c r="RGL387" s="40"/>
      <c r="RGM387" s="40"/>
      <c r="RGN387" s="40"/>
      <c r="RGO387" s="40"/>
      <c r="RGP387" s="40"/>
      <c r="RGQ387" s="40"/>
      <c r="RGR387" s="40"/>
      <c r="RGS387" s="40"/>
      <c r="RGT387" s="40"/>
      <c r="RGU387" s="40"/>
      <c r="RGV387" s="40"/>
      <c r="RGW387" s="40"/>
      <c r="RGX387" s="40"/>
      <c r="RGY387" s="40"/>
      <c r="RGZ387" s="40"/>
      <c r="RHA387" s="40"/>
      <c r="RHB387" s="40"/>
      <c r="RHC387" s="40"/>
      <c r="RHD387" s="40"/>
      <c r="RHE387" s="40"/>
      <c r="RHF387" s="40"/>
      <c r="RHG387" s="40"/>
      <c r="RHH387" s="40"/>
      <c r="RHI387" s="40"/>
      <c r="RHJ387" s="40"/>
      <c r="RHK387" s="40"/>
      <c r="RHL387" s="40"/>
      <c r="RHM387" s="40"/>
      <c r="RHN387" s="40"/>
      <c r="RHO387" s="40"/>
      <c r="RHP387" s="40"/>
      <c r="RHQ387" s="40"/>
      <c r="RHR387" s="40"/>
      <c r="RHS387" s="40"/>
      <c r="RHT387" s="40"/>
      <c r="RHU387" s="40"/>
      <c r="RHV387" s="40"/>
      <c r="RHW387" s="40"/>
      <c r="RHX387" s="40"/>
      <c r="RHY387" s="40"/>
      <c r="RHZ387" s="40"/>
      <c r="RIA387" s="40"/>
      <c r="RIB387" s="40"/>
      <c r="RIC387" s="40"/>
      <c r="RID387" s="40"/>
      <c r="RIE387" s="40"/>
      <c r="RIF387" s="40"/>
      <c r="RIG387" s="40"/>
      <c r="RIH387" s="40"/>
      <c r="RII387" s="40"/>
      <c r="RIJ387" s="40"/>
      <c r="RIK387" s="40"/>
      <c r="RIL387" s="40"/>
      <c r="RIM387" s="40"/>
      <c r="RIN387" s="40"/>
      <c r="RIO387" s="40"/>
      <c r="RIP387" s="40"/>
      <c r="RIQ387" s="40"/>
      <c r="RIR387" s="40"/>
      <c r="RIS387" s="40"/>
      <c r="RIT387" s="40"/>
      <c r="RIU387" s="40"/>
      <c r="RIV387" s="40"/>
      <c r="RIW387" s="40"/>
      <c r="RIX387" s="40"/>
      <c r="RIY387" s="40"/>
      <c r="RIZ387" s="40"/>
      <c r="RJA387" s="40"/>
      <c r="RJB387" s="40"/>
      <c r="RJC387" s="40"/>
      <c r="RJD387" s="40"/>
      <c r="RJE387" s="40"/>
      <c r="RJF387" s="40"/>
      <c r="RJG387" s="40"/>
      <c r="RJH387" s="40"/>
      <c r="RJI387" s="40"/>
      <c r="RJJ387" s="40"/>
      <c r="RJK387" s="40"/>
      <c r="RJL387" s="40"/>
      <c r="RJM387" s="40"/>
      <c r="RJN387" s="40"/>
      <c r="RJO387" s="40"/>
      <c r="RJP387" s="40"/>
      <c r="RJQ387" s="40"/>
      <c r="RJR387" s="40"/>
      <c r="RJS387" s="40"/>
      <c r="RJT387" s="40"/>
      <c r="RJU387" s="40"/>
      <c r="RJV387" s="40"/>
      <c r="RJW387" s="40"/>
      <c r="RJX387" s="40"/>
      <c r="RJY387" s="40"/>
      <c r="RJZ387" s="40"/>
      <c r="RKA387" s="40"/>
      <c r="RKB387" s="40"/>
      <c r="RKC387" s="40"/>
      <c r="RKD387" s="40"/>
      <c r="RKE387" s="40"/>
      <c r="RKF387" s="40"/>
      <c r="RKG387" s="40"/>
      <c r="RKH387" s="40"/>
      <c r="RKI387" s="40"/>
      <c r="RKJ387" s="40"/>
      <c r="RKK387" s="40"/>
      <c r="RKL387" s="40"/>
      <c r="RKM387" s="40"/>
      <c r="RKN387" s="40"/>
      <c r="RKO387" s="40"/>
      <c r="RKP387" s="40"/>
      <c r="RKQ387" s="40"/>
      <c r="RKR387" s="40"/>
      <c r="RKS387" s="40"/>
      <c r="RKT387" s="40"/>
      <c r="RKU387" s="40"/>
      <c r="RKV387" s="40"/>
      <c r="RKW387" s="40"/>
      <c r="RKX387" s="40"/>
      <c r="RKY387" s="40"/>
      <c r="RKZ387" s="40"/>
      <c r="RLA387" s="40"/>
      <c r="RLB387" s="40"/>
      <c r="RLC387" s="40"/>
      <c r="RLD387" s="40"/>
      <c r="RLE387" s="40"/>
      <c r="RLF387" s="40"/>
      <c r="RLG387" s="40"/>
      <c r="RLH387" s="40"/>
      <c r="RLI387" s="40"/>
      <c r="RLJ387" s="40"/>
      <c r="RLK387" s="40"/>
      <c r="RLL387" s="40"/>
      <c r="RLM387" s="40"/>
      <c r="RLN387" s="40"/>
      <c r="RLO387" s="40"/>
      <c r="RLP387" s="40"/>
      <c r="RLQ387" s="40"/>
      <c r="RLR387" s="40"/>
      <c r="RLS387" s="40"/>
      <c r="RLT387" s="40"/>
      <c r="RLU387" s="40"/>
      <c r="RLV387" s="40"/>
      <c r="RLW387" s="40"/>
      <c r="RLX387" s="40"/>
      <c r="RLY387" s="40"/>
      <c r="RLZ387" s="40"/>
      <c r="RMA387" s="40"/>
      <c r="RMB387" s="40"/>
      <c r="RMC387" s="40"/>
      <c r="RMD387" s="40"/>
      <c r="RME387" s="40"/>
      <c r="RMF387" s="40"/>
      <c r="RMG387" s="40"/>
      <c r="RMH387" s="40"/>
      <c r="RMI387" s="40"/>
      <c r="RMJ387" s="40"/>
      <c r="RMK387" s="40"/>
      <c r="RML387" s="40"/>
      <c r="RMM387" s="40"/>
      <c r="RMN387" s="40"/>
      <c r="RMO387" s="40"/>
      <c r="RMP387" s="40"/>
      <c r="RMQ387" s="40"/>
      <c r="RMR387" s="40"/>
      <c r="RMS387" s="40"/>
      <c r="RMT387" s="40"/>
      <c r="RMU387" s="40"/>
      <c r="RMV387" s="40"/>
      <c r="RMW387" s="40"/>
      <c r="RMX387" s="40"/>
      <c r="RMY387" s="40"/>
      <c r="RMZ387" s="40"/>
      <c r="RNA387" s="40"/>
      <c r="RNB387" s="40"/>
      <c r="RNC387" s="40"/>
      <c r="RND387" s="40"/>
      <c r="RNE387" s="40"/>
      <c r="RNF387" s="40"/>
      <c r="RNG387" s="40"/>
      <c r="RNH387" s="40"/>
      <c r="RNI387" s="40"/>
      <c r="RNJ387" s="40"/>
      <c r="RNK387" s="40"/>
      <c r="RNL387" s="40"/>
      <c r="RNM387" s="40"/>
      <c r="RNN387" s="40"/>
      <c r="RNO387" s="40"/>
      <c r="RNP387" s="40"/>
      <c r="RNQ387" s="40"/>
      <c r="RNR387" s="40"/>
      <c r="RNS387" s="40"/>
      <c r="RNT387" s="40"/>
      <c r="RNU387" s="40"/>
      <c r="RNV387" s="40"/>
      <c r="RNW387" s="40"/>
      <c r="RNX387" s="40"/>
      <c r="RNY387" s="40"/>
      <c r="RNZ387" s="40"/>
      <c r="ROA387" s="40"/>
      <c r="ROB387" s="40"/>
      <c r="ROC387" s="40"/>
      <c r="ROD387" s="40"/>
      <c r="ROE387" s="40"/>
      <c r="ROF387" s="40"/>
      <c r="ROG387" s="40"/>
      <c r="ROH387" s="40"/>
      <c r="ROI387" s="40"/>
      <c r="ROJ387" s="40"/>
      <c r="ROK387" s="40"/>
      <c r="ROL387" s="40"/>
      <c r="ROM387" s="40"/>
      <c r="RON387" s="40"/>
      <c r="ROO387" s="40"/>
      <c r="ROP387" s="40"/>
      <c r="ROQ387" s="40"/>
      <c r="ROR387" s="40"/>
      <c r="ROS387" s="40"/>
      <c r="ROT387" s="40"/>
      <c r="ROU387" s="40"/>
      <c r="ROV387" s="40"/>
      <c r="ROW387" s="40"/>
      <c r="ROX387" s="40"/>
      <c r="ROY387" s="40"/>
      <c r="ROZ387" s="40"/>
      <c r="RPA387" s="40"/>
      <c r="RPB387" s="40"/>
      <c r="RPC387" s="40"/>
      <c r="RPD387" s="40"/>
      <c r="RPE387" s="40"/>
      <c r="RPF387" s="40"/>
      <c r="RPG387" s="40"/>
      <c r="RPH387" s="40"/>
      <c r="RPI387" s="40"/>
      <c r="RPJ387" s="40"/>
      <c r="RPK387" s="40"/>
      <c r="RPL387" s="40"/>
      <c r="RPM387" s="40"/>
      <c r="RPN387" s="40"/>
      <c r="RPO387" s="40"/>
      <c r="RPP387" s="40"/>
      <c r="RPQ387" s="40"/>
      <c r="RPR387" s="40"/>
      <c r="RPS387" s="40"/>
      <c r="RPT387" s="40"/>
      <c r="RPU387" s="40"/>
      <c r="RPV387" s="40"/>
      <c r="RPW387" s="40"/>
      <c r="RPX387" s="40"/>
      <c r="RPY387" s="40"/>
      <c r="RPZ387" s="40"/>
      <c r="RQA387" s="40"/>
      <c r="RQB387" s="40"/>
      <c r="RQC387" s="40"/>
      <c r="RQD387" s="40"/>
      <c r="RQE387" s="40"/>
      <c r="RQF387" s="40"/>
      <c r="RQG387" s="40"/>
      <c r="RQH387" s="40"/>
      <c r="RQI387" s="40"/>
      <c r="RQJ387" s="40"/>
      <c r="RQK387" s="40"/>
      <c r="RQL387" s="40"/>
      <c r="RQM387" s="40"/>
      <c r="RQN387" s="40"/>
      <c r="RQO387" s="40"/>
      <c r="RQP387" s="40"/>
      <c r="RQQ387" s="40"/>
      <c r="RQR387" s="40"/>
      <c r="RQS387" s="40"/>
      <c r="RQT387" s="40"/>
      <c r="RQU387" s="40"/>
      <c r="RQV387" s="40"/>
      <c r="RQW387" s="40"/>
      <c r="RQX387" s="40"/>
      <c r="RQY387" s="40"/>
      <c r="RQZ387" s="40"/>
      <c r="RRA387" s="40"/>
      <c r="RRB387" s="40"/>
      <c r="RRC387" s="40"/>
      <c r="RRD387" s="40"/>
      <c r="RRE387" s="40"/>
      <c r="RRF387" s="40"/>
      <c r="RRG387" s="40"/>
      <c r="RRH387" s="40"/>
      <c r="RRI387" s="40"/>
      <c r="RRJ387" s="40"/>
      <c r="RRK387" s="40"/>
      <c r="RRL387" s="40"/>
      <c r="RRM387" s="40"/>
      <c r="RRN387" s="40"/>
      <c r="RRO387" s="40"/>
      <c r="RRP387" s="40"/>
      <c r="RRQ387" s="40"/>
      <c r="RRR387" s="40"/>
      <c r="RRS387" s="40"/>
      <c r="RRT387" s="40"/>
      <c r="RRU387" s="40"/>
      <c r="RRV387" s="40"/>
      <c r="RRW387" s="40"/>
      <c r="RRX387" s="40"/>
      <c r="RRY387" s="40"/>
      <c r="RRZ387" s="40"/>
      <c r="RSA387" s="40"/>
      <c r="RSB387" s="40"/>
      <c r="RSC387" s="40"/>
      <c r="RSD387" s="40"/>
      <c r="RSE387" s="40"/>
      <c r="RSF387" s="40"/>
      <c r="RSG387" s="40"/>
      <c r="RSH387" s="40"/>
      <c r="RSI387" s="40"/>
      <c r="RSJ387" s="40"/>
      <c r="RSK387" s="40"/>
      <c r="RSL387" s="40"/>
      <c r="RSM387" s="40"/>
      <c r="RSN387" s="40"/>
      <c r="RSO387" s="40"/>
      <c r="RSP387" s="40"/>
      <c r="RSQ387" s="40"/>
      <c r="RSR387" s="40"/>
      <c r="RSS387" s="40"/>
      <c r="RST387" s="40"/>
      <c r="RSU387" s="40"/>
      <c r="RSV387" s="40"/>
      <c r="RSW387" s="40"/>
      <c r="RSX387" s="40"/>
      <c r="RSY387" s="40"/>
      <c r="RSZ387" s="40"/>
      <c r="RTA387" s="40"/>
      <c r="RTB387" s="40"/>
      <c r="RTC387" s="40"/>
      <c r="RTD387" s="40"/>
      <c r="RTE387" s="40"/>
      <c r="RTF387" s="40"/>
      <c r="RTG387" s="40"/>
      <c r="RTH387" s="40"/>
      <c r="RTI387" s="40"/>
      <c r="RTJ387" s="40"/>
      <c r="RTK387" s="40"/>
      <c r="RTL387" s="40"/>
      <c r="RTM387" s="40"/>
      <c r="RTN387" s="40"/>
      <c r="RTO387" s="40"/>
      <c r="RTP387" s="40"/>
      <c r="RTQ387" s="40"/>
      <c r="RTR387" s="40"/>
      <c r="RTS387" s="40"/>
      <c r="RTT387" s="40"/>
      <c r="RTU387" s="40"/>
      <c r="RTV387" s="40"/>
      <c r="RTW387" s="40"/>
      <c r="RTX387" s="40"/>
      <c r="RTY387" s="40"/>
      <c r="RTZ387" s="40"/>
      <c r="RUA387" s="40"/>
      <c r="RUB387" s="40"/>
      <c r="RUC387" s="40"/>
      <c r="RUD387" s="40"/>
      <c r="RUE387" s="40"/>
      <c r="RUF387" s="40"/>
      <c r="RUG387" s="40"/>
      <c r="RUH387" s="40"/>
      <c r="RUI387" s="40"/>
      <c r="RUJ387" s="40"/>
      <c r="RUK387" s="40"/>
      <c r="RUL387" s="40"/>
      <c r="RUM387" s="40"/>
      <c r="RUN387" s="40"/>
      <c r="RUO387" s="40"/>
      <c r="RUP387" s="40"/>
      <c r="RUQ387" s="40"/>
      <c r="RUR387" s="40"/>
      <c r="RUS387" s="40"/>
      <c r="RUT387" s="40"/>
      <c r="RUU387" s="40"/>
      <c r="RUV387" s="40"/>
      <c r="RUW387" s="40"/>
      <c r="RUX387" s="40"/>
      <c r="RUY387" s="40"/>
      <c r="RUZ387" s="40"/>
      <c r="RVA387" s="40"/>
      <c r="RVB387" s="40"/>
      <c r="RVC387" s="40"/>
      <c r="RVD387" s="40"/>
      <c r="RVE387" s="40"/>
      <c r="RVF387" s="40"/>
      <c r="RVG387" s="40"/>
      <c r="RVH387" s="40"/>
      <c r="RVI387" s="40"/>
      <c r="RVJ387" s="40"/>
      <c r="RVK387" s="40"/>
      <c r="RVL387" s="40"/>
      <c r="RVM387" s="40"/>
      <c r="RVN387" s="40"/>
      <c r="RVO387" s="40"/>
      <c r="RVP387" s="40"/>
      <c r="RVQ387" s="40"/>
      <c r="RVR387" s="40"/>
      <c r="RVS387" s="40"/>
      <c r="RVT387" s="40"/>
      <c r="RVU387" s="40"/>
      <c r="RVV387" s="40"/>
      <c r="RVW387" s="40"/>
      <c r="RVX387" s="40"/>
      <c r="RVY387" s="40"/>
      <c r="RVZ387" s="40"/>
      <c r="RWA387" s="40"/>
      <c r="RWB387" s="40"/>
      <c r="RWC387" s="40"/>
      <c r="RWD387" s="40"/>
      <c r="RWE387" s="40"/>
      <c r="RWF387" s="40"/>
      <c r="RWG387" s="40"/>
      <c r="RWH387" s="40"/>
      <c r="RWI387" s="40"/>
      <c r="RWJ387" s="40"/>
      <c r="RWK387" s="40"/>
      <c r="RWL387" s="40"/>
      <c r="RWM387" s="40"/>
      <c r="RWN387" s="40"/>
      <c r="RWO387" s="40"/>
      <c r="RWP387" s="40"/>
      <c r="RWQ387" s="40"/>
      <c r="RWR387" s="40"/>
      <c r="RWS387" s="40"/>
      <c r="RWT387" s="40"/>
      <c r="RWU387" s="40"/>
      <c r="RWV387" s="40"/>
      <c r="RWW387" s="40"/>
      <c r="RWX387" s="40"/>
      <c r="RWY387" s="40"/>
      <c r="RWZ387" s="40"/>
      <c r="RXA387" s="40"/>
      <c r="RXB387" s="40"/>
      <c r="RXC387" s="40"/>
      <c r="RXD387" s="40"/>
      <c r="RXE387" s="40"/>
      <c r="RXF387" s="40"/>
      <c r="RXG387" s="40"/>
      <c r="RXH387" s="40"/>
      <c r="RXI387" s="40"/>
      <c r="RXJ387" s="40"/>
      <c r="RXK387" s="40"/>
      <c r="RXL387" s="40"/>
      <c r="RXM387" s="40"/>
      <c r="RXN387" s="40"/>
      <c r="RXO387" s="40"/>
      <c r="RXP387" s="40"/>
      <c r="RXQ387" s="40"/>
      <c r="RXR387" s="40"/>
      <c r="RXS387" s="40"/>
      <c r="RXT387" s="40"/>
      <c r="RXU387" s="40"/>
      <c r="RXV387" s="40"/>
      <c r="RXW387" s="40"/>
      <c r="RXX387" s="40"/>
      <c r="RXY387" s="40"/>
      <c r="RXZ387" s="40"/>
      <c r="RYA387" s="40"/>
      <c r="RYB387" s="40"/>
      <c r="RYC387" s="40"/>
      <c r="RYD387" s="40"/>
      <c r="RYE387" s="40"/>
      <c r="RYF387" s="40"/>
      <c r="RYG387" s="40"/>
      <c r="RYH387" s="40"/>
      <c r="RYI387" s="40"/>
      <c r="RYJ387" s="40"/>
      <c r="RYK387" s="40"/>
      <c r="RYL387" s="40"/>
      <c r="RYM387" s="40"/>
      <c r="RYN387" s="40"/>
      <c r="RYO387" s="40"/>
      <c r="RYP387" s="40"/>
      <c r="RYQ387" s="40"/>
      <c r="RYR387" s="40"/>
      <c r="RYS387" s="40"/>
      <c r="RYT387" s="40"/>
      <c r="RYU387" s="40"/>
      <c r="RYV387" s="40"/>
      <c r="RYW387" s="40"/>
      <c r="RYX387" s="40"/>
      <c r="RYY387" s="40"/>
      <c r="RYZ387" s="40"/>
      <c r="RZA387" s="40"/>
      <c r="RZB387" s="40"/>
      <c r="RZC387" s="40"/>
      <c r="RZD387" s="40"/>
      <c r="RZE387" s="40"/>
      <c r="RZF387" s="40"/>
      <c r="RZG387" s="40"/>
      <c r="RZH387" s="40"/>
      <c r="RZI387" s="40"/>
      <c r="RZJ387" s="40"/>
      <c r="RZK387" s="40"/>
      <c r="RZL387" s="40"/>
      <c r="RZM387" s="40"/>
      <c r="RZN387" s="40"/>
      <c r="RZO387" s="40"/>
      <c r="RZP387" s="40"/>
      <c r="RZQ387" s="40"/>
      <c r="RZR387" s="40"/>
      <c r="RZS387" s="40"/>
      <c r="RZT387" s="40"/>
      <c r="RZU387" s="40"/>
      <c r="RZV387" s="40"/>
      <c r="RZW387" s="40"/>
      <c r="RZX387" s="40"/>
      <c r="RZY387" s="40"/>
      <c r="RZZ387" s="40"/>
      <c r="SAA387" s="40"/>
      <c r="SAB387" s="40"/>
      <c r="SAC387" s="40"/>
      <c r="SAD387" s="40"/>
      <c r="SAE387" s="40"/>
      <c r="SAF387" s="40"/>
      <c r="SAG387" s="40"/>
      <c r="SAH387" s="40"/>
      <c r="SAI387" s="40"/>
      <c r="SAJ387" s="40"/>
      <c r="SAK387" s="40"/>
      <c r="SAL387" s="40"/>
      <c r="SAM387" s="40"/>
      <c r="SAN387" s="40"/>
      <c r="SAO387" s="40"/>
      <c r="SAP387" s="40"/>
      <c r="SAQ387" s="40"/>
      <c r="SAR387" s="40"/>
      <c r="SAS387" s="40"/>
      <c r="SAT387" s="40"/>
      <c r="SAU387" s="40"/>
      <c r="SAV387" s="40"/>
      <c r="SAW387" s="40"/>
      <c r="SAX387" s="40"/>
      <c r="SAY387" s="40"/>
      <c r="SAZ387" s="40"/>
      <c r="SBA387" s="40"/>
      <c r="SBB387" s="40"/>
      <c r="SBC387" s="40"/>
      <c r="SBD387" s="40"/>
      <c r="SBE387" s="40"/>
      <c r="SBF387" s="40"/>
      <c r="SBG387" s="40"/>
      <c r="SBH387" s="40"/>
      <c r="SBI387" s="40"/>
      <c r="SBJ387" s="40"/>
      <c r="SBK387" s="40"/>
      <c r="SBL387" s="40"/>
      <c r="SBM387" s="40"/>
      <c r="SBN387" s="40"/>
      <c r="SBO387" s="40"/>
      <c r="SBP387" s="40"/>
      <c r="SBQ387" s="40"/>
      <c r="SBR387" s="40"/>
      <c r="SBS387" s="40"/>
      <c r="SBT387" s="40"/>
      <c r="SBU387" s="40"/>
      <c r="SBV387" s="40"/>
      <c r="SBW387" s="40"/>
      <c r="SBX387" s="40"/>
      <c r="SBY387" s="40"/>
      <c r="SBZ387" s="40"/>
      <c r="SCA387" s="40"/>
      <c r="SCB387" s="40"/>
      <c r="SCC387" s="40"/>
      <c r="SCD387" s="40"/>
      <c r="SCE387" s="40"/>
      <c r="SCF387" s="40"/>
      <c r="SCG387" s="40"/>
      <c r="SCH387" s="40"/>
      <c r="SCI387" s="40"/>
      <c r="SCJ387" s="40"/>
      <c r="SCK387" s="40"/>
      <c r="SCL387" s="40"/>
      <c r="SCM387" s="40"/>
      <c r="SCN387" s="40"/>
      <c r="SCO387" s="40"/>
      <c r="SCP387" s="40"/>
      <c r="SCQ387" s="40"/>
      <c r="SCR387" s="40"/>
      <c r="SCS387" s="40"/>
      <c r="SCT387" s="40"/>
      <c r="SCU387" s="40"/>
      <c r="SCV387" s="40"/>
      <c r="SCW387" s="40"/>
      <c r="SCX387" s="40"/>
      <c r="SCY387" s="40"/>
      <c r="SCZ387" s="40"/>
      <c r="SDA387" s="40"/>
      <c r="SDB387" s="40"/>
      <c r="SDC387" s="40"/>
      <c r="SDD387" s="40"/>
      <c r="SDE387" s="40"/>
      <c r="SDF387" s="40"/>
      <c r="SDG387" s="40"/>
      <c r="SDH387" s="40"/>
      <c r="SDI387" s="40"/>
      <c r="SDJ387" s="40"/>
      <c r="SDK387" s="40"/>
      <c r="SDL387" s="40"/>
      <c r="SDM387" s="40"/>
      <c r="SDN387" s="40"/>
      <c r="SDO387" s="40"/>
      <c r="SDP387" s="40"/>
      <c r="SDQ387" s="40"/>
      <c r="SDR387" s="40"/>
      <c r="SDS387" s="40"/>
      <c r="SDT387" s="40"/>
      <c r="SDU387" s="40"/>
      <c r="SDV387" s="40"/>
      <c r="SDW387" s="40"/>
      <c r="SDX387" s="40"/>
      <c r="SDY387" s="40"/>
      <c r="SDZ387" s="40"/>
      <c r="SEA387" s="40"/>
      <c r="SEB387" s="40"/>
      <c r="SEC387" s="40"/>
      <c r="SED387" s="40"/>
      <c r="SEE387" s="40"/>
      <c r="SEF387" s="40"/>
      <c r="SEG387" s="40"/>
      <c r="SEH387" s="40"/>
      <c r="SEI387" s="40"/>
      <c r="SEJ387" s="40"/>
      <c r="SEK387" s="40"/>
      <c r="SEL387" s="40"/>
      <c r="SEM387" s="40"/>
      <c r="SEN387" s="40"/>
      <c r="SEO387" s="40"/>
      <c r="SEP387" s="40"/>
      <c r="SEQ387" s="40"/>
      <c r="SER387" s="40"/>
      <c r="SES387" s="40"/>
      <c r="SET387" s="40"/>
      <c r="SEU387" s="40"/>
      <c r="SEV387" s="40"/>
      <c r="SEW387" s="40"/>
      <c r="SEX387" s="40"/>
      <c r="SEY387" s="40"/>
      <c r="SEZ387" s="40"/>
      <c r="SFA387" s="40"/>
      <c r="SFB387" s="40"/>
      <c r="SFC387" s="40"/>
      <c r="SFD387" s="40"/>
      <c r="SFE387" s="40"/>
      <c r="SFF387" s="40"/>
      <c r="SFG387" s="40"/>
      <c r="SFH387" s="40"/>
      <c r="SFI387" s="40"/>
      <c r="SFJ387" s="40"/>
      <c r="SFK387" s="40"/>
      <c r="SFL387" s="40"/>
      <c r="SFM387" s="40"/>
      <c r="SFN387" s="40"/>
      <c r="SFO387" s="40"/>
      <c r="SFP387" s="40"/>
      <c r="SFQ387" s="40"/>
      <c r="SFR387" s="40"/>
      <c r="SFS387" s="40"/>
      <c r="SFT387" s="40"/>
      <c r="SFU387" s="40"/>
      <c r="SFV387" s="40"/>
      <c r="SFW387" s="40"/>
      <c r="SFX387" s="40"/>
      <c r="SFY387" s="40"/>
      <c r="SFZ387" s="40"/>
      <c r="SGA387" s="40"/>
      <c r="SGB387" s="40"/>
      <c r="SGC387" s="40"/>
      <c r="SGD387" s="40"/>
      <c r="SGE387" s="40"/>
      <c r="SGF387" s="40"/>
      <c r="SGG387" s="40"/>
      <c r="SGH387" s="40"/>
      <c r="SGI387" s="40"/>
      <c r="SGJ387" s="40"/>
      <c r="SGK387" s="40"/>
      <c r="SGL387" s="40"/>
      <c r="SGM387" s="40"/>
      <c r="SGN387" s="40"/>
      <c r="SGO387" s="40"/>
      <c r="SGP387" s="40"/>
      <c r="SGQ387" s="40"/>
      <c r="SGR387" s="40"/>
      <c r="SGS387" s="40"/>
      <c r="SGT387" s="40"/>
      <c r="SGU387" s="40"/>
      <c r="SGV387" s="40"/>
      <c r="SGW387" s="40"/>
      <c r="SGX387" s="40"/>
      <c r="SGY387" s="40"/>
      <c r="SGZ387" s="40"/>
      <c r="SHA387" s="40"/>
      <c r="SHB387" s="40"/>
      <c r="SHC387" s="40"/>
      <c r="SHD387" s="40"/>
      <c r="SHE387" s="40"/>
      <c r="SHF387" s="40"/>
      <c r="SHG387" s="40"/>
      <c r="SHH387" s="40"/>
      <c r="SHI387" s="40"/>
      <c r="SHJ387" s="40"/>
      <c r="SHK387" s="40"/>
      <c r="SHL387" s="40"/>
      <c r="SHM387" s="40"/>
      <c r="SHN387" s="40"/>
      <c r="SHO387" s="40"/>
      <c r="SHP387" s="40"/>
      <c r="SHQ387" s="40"/>
      <c r="SHR387" s="40"/>
      <c r="SHS387" s="40"/>
      <c r="SHT387" s="40"/>
      <c r="SHU387" s="40"/>
      <c r="SHV387" s="40"/>
      <c r="SHW387" s="40"/>
      <c r="SHX387" s="40"/>
      <c r="SHY387" s="40"/>
      <c r="SHZ387" s="40"/>
      <c r="SIA387" s="40"/>
      <c r="SIB387" s="40"/>
      <c r="SIC387" s="40"/>
      <c r="SID387" s="40"/>
      <c r="SIE387" s="40"/>
      <c r="SIF387" s="40"/>
      <c r="SIG387" s="40"/>
      <c r="SIH387" s="40"/>
      <c r="SII387" s="40"/>
      <c r="SIJ387" s="40"/>
      <c r="SIK387" s="40"/>
      <c r="SIL387" s="40"/>
      <c r="SIM387" s="40"/>
      <c r="SIN387" s="40"/>
      <c r="SIO387" s="40"/>
      <c r="SIP387" s="40"/>
      <c r="SIQ387" s="40"/>
      <c r="SIR387" s="40"/>
      <c r="SIS387" s="40"/>
      <c r="SIT387" s="40"/>
      <c r="SIU387" s="40"/>
      <c r="SIV387" s="40"/>
      <c r="SIW387" s="40"/>
      <c r="SIX387" s="40"/>
      <c r="SIY387" s="40"/>
      <c r="SIZ387" s="40"/>
      <c r="SJA387" s="40"/>
      <c r="SJB387" s="40"/>
      <c r="SJC387" s="40"/>
      <c r="SJD387" s="40"/>
      <c r="SJE387" s="40"/>
      <c r="SJF387" s="40"/>
      <c r="SJG387" s="40"/>
      <c r="SJH387" s="40"/>
      <c r="SJI387" s="40"/>
      <c r="SJJ387" s="40"/>
      <c r="SJK387" s="40"/>
      <c r="SJL387" s="40"/>
      <c r="SJM387" s="40"/>
      <c r="SJN387" s="40"/>
      <c r="SJO387" s="40"/>
      <c r="SJP387" s="40"/>
      <c r="SJQ387" s="40"/>
      <c r="SJR387" s="40"/>
      <c r="SJS387" s="40"/>
      <c r="SJT387" s="40"/>
      <c r="SJU387" s="40"/>
      <c r="SJV387" s="40"/>
      <c r="SJW387" s="40"/>
      <c r="SJX387" s="40"/>
      <c r="SJY387" s="40"/>
      <c r="SJZ387" s="40"/>
      <c r="SKA387" s="40"/>
      <c r="SKB387" s="40"/>
      <c r="SKC387" s="40"/>
      <c r="SKD387" s="40"/>
      <c r="SKE387" s="40"/>
      <c r="SKF387" s="40"/>
      <c r="SKG387" s="40"/>
      <c r="SKH387" s="40"/>
      <c r="SKI387" s="40"/>
      <c r="SKJ387" s="40"/>
      <c r="SKK387" s="40"/>
      <c r="SKL387" s="40"/>
      <c r="SKM387" s="40"/>
      <c r="SKN387" s="40"/>
      <c r="SKO387" s="40"/>
      <c r="SKP387" s="40"/>
      <c r="SKQ387" s="40"/>
      <c r="SKR387" s="40"/>
      <c r="SKS387" s="40"/>
      <c r="SKT387" s="40"/>
      <c r="SKU387" s="40"/>
      <c r="SKV387" s="40"/>
      <c r="SKW387" s="40"/>
      <c r="SKX387" s="40"/>
      <c r="SKY387" s="40"/>
      <c r="SKZ387" s="40"/>
      <c r="SLA387" s="40"/>
      <c r="SLB387" s="40"/>
      <c r="SLC387" s="40"/>
      <c r="SLD387" s="40"/>
      <c r="SLE387" s="40"/>
      <c r="SLF387" s="40"/>
      <c r="SLG387" s="40"/>
      <c r="SLH387" s="40"/>
      <c r="SLI387" s="40"/>
      <c r="SLJ387" s="40"/>
      <c r="SLK387" s="40"/>
      <c r="SLL387" s="40"/>
      <c r="SLM387" s="40"/>
      <c r="SLN387" s="40"/>
      <c r="SLO387" s="40"/>
      <c r="SLP387" s="40"/>
      <c r="SLQ387" s="40"/>
      <c r="SLR387" s="40"/>
      <c r="SLS387" s="40"/>
      <c r="SLT387" s="40"/>
      <c r="SLU387" s="40"/>
      <c r="SLV387" s="40"/>
      <c r="SLW387" s="40"/>
      <c r="SLX387" s="40"/>
      <c r="SLY387" s="40"/>
      <c r="SLZ387" s="40"/>
      <c r="SMA387" s="40"/>
      <c r="SMB387" s="40"/>
      <c r="SMC387" s="40"/>
      <c r="SMD387" s="40"/>
      <c r="SME387" s="40"/>
      <c r="SMF387" s="40"/>
      <c r="SMG387" s="40"/>
      <c r="SMH387" s="40"/>
      <c r="SMI387" s="40"/>
      <c r="SMJ387" s="40"/>
      <c r="SMK387" s="40"/>
      <c r="SML387" s="40"/>
      <c r="SMM387" s="40"/>
      <c r="SMN387" s="40"/>
      <c r="SMO387" s="40"/>
      <c r="SMP387" s="40"/>
      <c r="SMQ387" s="40"/>
      <c r="SMR387" s="40"/>
      <c r="SMS387" s="40"/>
      <c r="SMT387" s="40"/>
      <c r="SMU387" s="40"/>
      <c r="SMV387" s="40"/>
      <c r="SMW387" s="40"/>
      <c r="SMX387" s="40"/>
      <c r="SMY387" s="40"/>
      <c r="SMZ387" s="40"/>
      <c r="SNA387" s="40"/>
      <c r="SNB387" s="40"/>
      <c r="SNC387" s="40"/>
      <c r="SND387" s="40"/>
      <c r="SNE387" s="40"/>
      <c r="SNF387" s="40"/>
      <c r="SNG387" s="40"/>
      <c r="SNH387" s="40"/>
      <c r="SNI387" s="40"/>
      <c r="SNJ387" s="40"/>
      <c r="SNK387" s="40"/>
      <c r="SNL387" s="40"/>
      <c r="SNM387" s="40"/>
      <c r="SNN387" s="40"/>
      <c r="SNO387" s="40"/>
      <c r="SNP387" s="40"/>
      <c r="SNQ387" s="40"/>
      <c r="SNR387" s="40"/>
      <c r="SNS387" s="40"/>
      <c r="SNT387" s="40"/>
      <c r="SNU387" s="40"/>
      <c r="SNV387" s="40"/>
      <c r="SNW387" s="40"/>
      <c r="SNX387" s="40"/>
      <c r="SNY387" s="40"/>
      <c r="SNZ387" s="40"/>
      <c r="SOA387" s="40"/>
      <c r="SOB387" s="40"/>
      <c r="SOC387" s="40"/>
      <c r="SOD387" s="40"/>
      <c r="SOE387" s="40"/>
      <c r="SOF387" s="40"/>
      <c r="SOG387" s="40"/>
      <c r="SOH387" s="40"/>
      <c r="SOI387" s="40"/>
      <c r="SOJ387" s="40"/>
      <c r="SOK387" s="40"/>
      <c r="SOL387" s="40"/>
      <c r="SOM387" s="40"/>
      <c r="SON387" s="40"/>
      <c r="SOO387" s="40"/>
      <c r="SOP387" s="40"/>
      <c r="SOQ387" s="40"/>
      <c r="SOR387" s="40"/>
      <c r="SOS387" s="40"/>
      <c r="SOT387" s="40"/>
      <c r="SOU387" s="40"/>
      <c r="SOV387" s="40"/>
      <c r="SOW387" s="40"/>
      <c r="SOX387" s="40"/>
      <c r="SOY387" s="40"/>
      <c r="SOZ387" s="40"/>
      <c r="SPA387" s="40"/>
      <c r="SPB387" s="40"/>
      <c r="SPC387" s="40"/>
      <c r="SPD387" s="40"/>
      <c r="SPE387" s="40"/>
      <c r="SPF387" s="40"/>
      <c r="SPG387" s="40"/>
      <c r="SPH387" s="40"/>
      <c r="SPI387" s="40"/>
      <c r="SPJ387" s="40"/>
      <c r="SPK387" s="40"/>
      <c r="SPL387" s="40"/>
      <c r="SPM387" s="40"/>
      <c r="SPN387" s="40"/>
      <c r="SPO387" s="40"/>
      <c r="SPP387" s="40"/>
      <c r="SPQ387" s="40"/>
      <c r="SPR387" s="40"/>
      <c r="SPS387" s="40"/>
      <c r="SPT387" s="40"/>
      <c r="SPU387" s="40"/>
      <c r="SPV387" s="40"/>
      <c r="SPW387" s="40"/>
      <c r="SPX387" s="40"/>
      <c r="SPY387" s="40"/>
      <c r="SPZ387" s="40"/>
      <c r="SQA387" s="40"/>
      <c r="SQB387" s="40"/>
      <c r="SQC387" s="40"/>
      <c r="SQD387" s="40"/>
      <c r="SQE387" s="40"/>
      <c r="SQF387" s="40"/>
      <c r="SQG387" s="40"/>
      <c r="SQH387" s="40"/>
      <c r="SQI387" s="40"/>
      <c r="SQJ387" s="40"/>
      <c r="SQK387" s="40"/>
      <c r="SQL387" s="40"/>
      <c r="SQM387" s="40"/>
      <c r="SQN387" s="40"/>
      <c r="SQO387" s="40"/>
      <c r="SQP387" s="40"/>
      <c r="SQQ387" s="40"/>
      <c r="SQR387" s="40"/>
      <c r="SQS387" s="40"/>
      <c r="SQT387" s="40"/>
      <c r="SQU387" s="40"/>
      <c r="SQV387" s="40"/>
      <c r="SQW387" s="40"/>
      <c r="SQX387" s="40"/>
      <c r="SQY387" s="40"/>
      <c r="SQZ387" s="40"/>
      <c r="SRA387" s="40"/>
      <c r="SRB387" s="40"/>
      <c r="SRC387" s="40"/>
      <c r="SRD387" s="40"/>
      <c r="SRE387" s="40"/>
      <c r="SRF387" s="40"/>
      <c r="SRG387" s="40"/>
      <c r="SRH387" s="40"/>
      <c r="SRI387" s="40"/>
      <c r="SRJ387" s="40"/>
      <c r="SRK387" s="40"/>
      <c r="SRL387" s="40"/>
      <c r="SRM387" s="40"/>
      <c r="SRN387" s="40"/>
      <c r="SRO387" s="40"/>
      <c r="SRP387" s="40"/>
      <c r="SRQ387" s="40"/>
      <c r="SRR387" s="40"/>
      <c r="SRS387" s="40"/>
      <c r="SRT387" s="40"/>
      <c r="SRU387" s="40"/>
      <c r="SRV387" s="40"/>
      <c r="SRW387" s="40"/>
      <c r="SRX387" s="40"/>
      <c r="SRY387" s="40"/>
      <c r="SRZ387" s="40"/>
      <c r="SSA387" s="40"/>
      <c r="SSB387" s="40"/>
      <c r="SSC387" s="40"/>
      <c r="SSD387" s="40"/>
      <c r="SSE387" s="40"/>
      <c r="SSF387" s="40"/>
      <c r="SSG387" s="40"/>
      <c r="SSH387" s="40"/>
      <c r="SSI387" s="40"/>
      <c r="SSJ387" s="40"/>
      <c r="SSK387" s="40"/>
      <c r="SSL387" s="40"/>
      <c r="SSM387" s="40"/>
      <c r="SSN387" s="40"/>
      <c r="SSO387" s="40"/>
      <c r="SSP387" s="40"/>
      <c r="SSQ387" s="40"/>
      <c r="SSR387" s="40"/>
      <c r="SSS387" s="40"/>
      <c r="SST387" s="40"/>
      <c r="SSU387" s="40"/>
      <c r="SSV387" s="40"/>
      <c r="SSW387" s="40"/>
      <c r="SSX387" s="40"/>
      <c r="SSY387" s="40"/>
      <c r="SSZ387" s="40"/>
      <c r="STA387" s="40"/>
      <c r="STB387" s="40"/>
      <c r="STC387" s="40"/>
      <c r="STD387" s="40"/>
      <c r="STE387" s="40"/>
      <c r="STF387" s="40"/>
      <c r="STG387" s="40"/>
      <c r="STH387" s="40"/>
      <c r="STI387" s="40"/>
      <c r="STJ387" s="40"/>
      <c r="STK387" s="40"/>
      <c r="STL387" s="40"/>
      <c r="STM387" s="40"/>
      <c r="STN387" s="40"/>
      <c r="STO387" s="40"/>
      <c r="STP387" s="40"/>
      <c r="STQ387" s="40"/>
      <c r="STR387" s="40"/>
      <c r="STS387" s="40"/>
      <c r="STT387" s="40"/>
      <c r="STU387" s="40"/>
      <c r="STV387" s="40"/>
      <c r="STW387" s="40"/>
      <c r="STX387" s="40"/>
      <c r="STY387" s="40"/>
      <c r="STZ387" s="40"/>
      <c r="SUA387" s="40"/>
      <c r="SUB387" s="40"/>
      <c r="SUC387" s="40"/>
      <c r="SUD387" s="40"/>
      <c r="SUE387" s="40"/>
      <c r="SUF387" s="40"/>
      <c r="SUG387" s="40"/>
      <c r="SUH387" s="40"/>
      <c r="SUI387" s="40"/>
      <c r="SUJ387" s="40"/>
      <c r="SUK387" s="40"/>
      <c r="SUL387" s="40"/>
      <c r="SUM387" s="40"/>
      <c r="SUN387" s="40"/>
      <c r="SUO387" s="40"/>
      <c r="SUP387" s="40"/>
      <c r="SUQ387" s="40"/>
      <c r="SUR387" s="40"/>
      <c r="SUS387" s="40"/>
      <c r="SUT387" s="40"/>
      <c r="SUU387" s="40"/>
      <c r="SUV387" s="40"/>
      <c r="SUW387" s="40"/>
      <c r="SUX387" s="40"/>
      <c r="SUY387" s="40"/>
      <c r="SUZ387" s="40"/>
      <c r="SVA387" s="40"/>
      <c r="SVB387" s="40"/>
      <c r="SVC387" s="40"/>
      <c r="SVD387" s="40"/>
      <c r="SVE387" s="40"/>
      <c r="SVF387" s="40"/>
      <c r="SVG387" s="40"/>
      <c r="SVH387" s="40"/>
      <c r="SVI387" s="40"/>
      <c r="SVJ387" s="40"/>
      <c r="SVK387" s="40"/>
      <c r="SVL387" s="40"/>
      <c r="SVM387" s="40"/>
      <c r="SVN387" s="40"/>
      <c r="SVO387" s="40"/>
      <c r="SVP387" s="40"/>
      <c r="SVQ387" s="40"/>
      <c r="SVR387" s="40"/>
      <c r="SVS387" s="40"/>
      <c r="SVT387" s="40"/>
      <c r="SVU387" s="40"/>
      <c r="SVV387" s="40"/>
      <c r="SVW387" s="40"/>
      <c r="SVX387" s="40"/>
      <c r="SVY387" s="40"/>
      <c r="SVZ387" s="40"/>
      <c r="SWA387" s="40"/>
      <c r="SWB387" s="40"/>
      <c r="SWC387" s="40"/>
      <c r="SWD387" s="40"/>
      <c r="SWE387" s="40"/>
      <c r="SWF387" s="40"/>
      <c r="SWG387" s="40"/>
      <c r="SWH387" s="40"/>
      <c r="SWI387" s="40"/>
      <c r="SWJ387" s="40"/>
      <c r="SWK387" s="40"/>
      <c r="SWL387" s="40"/>
      <c r="SWM387" s="40"/>
      <c r="SWN387" s="40"/>
      <c r="SWO387" s="40"/>
      <c r="SWP387" s="40"/>
      <c r="SWQ387" s="40"/>
      <c r="SWR387" s="40"/>
      <c r="SWS387" s="40"/>
      <c r="SWT387" s="40"/>
      <c r="SWU387" s="40"/>
      <c r="SWV387" s="40"/>
      <c r="SWW387" s="40"/>
      <c r="SWX387" s="40"/>
      <c r="SWY387" s="40"/>
      <c r="SWZ387" s="40"/>
      <c r="SXA387" s="40"/>
      <c r="SXB387" s="40"/>
      <c r="SXC387" s="40"/>
      <c r="SXD387" s="40"/>
      <c r="SXE387" s="40"/>
      <c r="SXF387" s="40"/>
      <c r="SXG387" s="40"/>
      <c r="SXH387" s="40"/>
      <c r="SXI387" s="40"/>
      <c r="SXJ387" s="40"/>
      <c r="SXK387" s="40"/>
      <c r="SXL387" s="40"/>
      <c r="SXM387" s="40"/>
      <c r="SXN387" s="40"/>
      <c r="SXO387" s="40"/>
      <c r="SXP387" s="40"/>
      <c r="SXQ387" s="40"/>
      <c r="SXR387" s="40"/>
      <c r="SXS387" s="40"/>
      <c r="SXT387" s="40"/>
      <c r="SXU387" s="40"/>
      <c r="SXV387" s="40"/>
      <c r="SXW387" s="40"/>
      <c r="SXX387" s="40"/>
      <c r="SXY387" s="40"/>
      <c r="SXZ387" s="40"/>
      <c r="SYA387" s="40"/>
      <c r="SYB387" s="40"/>
      <c r="SYC387" s="40"/>
      <c r="SYD387" s="40"/>
      <c r="SYE387" s="40"/>
      <c r="SYF387" s="40"/>
      <c r="SYG387" s="40"/>
      <c r="SYH387" s="40"/>
      <c r="SYI387" s="40"/>
      <c r="SYJ387" s="40"/>
      <c r="SYK387" s="40"/>
      <c r="SYL387" s="40"/>
      <c r="SYM387" s="40"/>
      <c r="SYN387" s="40"/>
      <c r="SYO387" s="40"/>
      <c r="SYP387" s="40"/>
      <c r="SYQ387" s="40"/>
      <c r="SYR387" s="40"/>
      <c r="SYS387" s="40"/>
      <c r="SYT387" s="40"/>
      <c r="SYU387" s="40"/>
      <c r="SYV387" s="40"/>
      <c r="SYW387" s="40"/>
      <c r="SYX387" s="40"/>
      <c r="SYY387" s="40"/>
      <c r="SYZ387" s="40"/>
      <c r="SZA387" s="40"/>
      <c r="SZB387" s="40"/>
      <c r="SZC387" s="40"/>
      <c r="SZD387" s="40"/>
      <c r="SZE387" s="40"/>
      <c r="SZF387" s="40"/>
      <c r="SZG387" s="40"/>
      <c r="SZH387" s="40"/>
      <c r="SZI387" s="40"/>
      <c r="SZJ387" s="40"/>
      <c r="SZK387" s="40"/>
      <c r="SZL387" s="40"/>
      <c r="SZM387" s="40"/>
      <c r="SZN387" s="40"/>
      <c r="SZO387" s="40"/>
      <c r="SZP387" s="40"/>
      <c r="SZQ387" s="40"/>
      <c r="SZR387" s="40"/>
      <c r="SZS387" s="40"/>
      <c r="SZT387" s="40"/>
      <c r="SZU387" s="40"/>
      <c r="SZV387" s="40"/>
      <c r="SZW387" s="40"/>
      <c r="SZX387" s="40"/>
      <c r="SZY387" s="40"/>
      <c r="SZZ387" s="40"/>
      <c r="TAA387" s="40"/>
      <c r="TAB387" s="40"/>
      <c r="TAC387" s="40"/>
      <c r="TAD387" s="40"/>
      <c r="TAE387" s="40"/>
      <c r="TAF387" s="40"/>
      <c r="TAG387" s="40"/>
      <c r="TAH387" s="40"/>
      <c r="TAI387" s="40"/>
      <c r="TAJ387" s="40"/>
      <c r="TAK387" s="40"/>
      <c r="TAL387" s="40"/>
      <c r="TAM387" s="40"/>
      <c r="TAN387" s="40"/>
      <c r="TAO387" s="40"/>
      <c r="TAP387" s="40"/>
      <c r="TAQ387" s="40"/>
      <c r="TAR387" s="40"/>
      <c r="TAS387" s="40"/>
      <c r="TAT387" s="40"/>
      <c r="TAU387" s="40"/>
      <c r="TAV387" s="40"/>
      <c r="TAW387" s="40"/>
      <c r="TAX387" s="40"/>
      <c r="TAY387" s="40"/>
      <c r="TAZ387" s="40"/>
      <c r="TBA387" s="40"/>
      <c r="TBB387" s="40"/>
      <c r="TBC387" s="40"/>
      <c r="TBD387" s="40"/>
      <c r="TBE387" s="40"/>
      <c r="TBF387" s="40"/>
      <c r="TBG387" s="40"/>
      <c r="TBH387" s="40"/>
      <c r="TBI387" s="40"/>
      <c r="TBJ387" s="40"/>
      <c r="TBK387" s="40"/>
      <c r="TBL387" s="40"/>
      <c r="TBM387" s="40"/>
      <c r="TBN387" s="40"/>
      <c r="TBO387" s="40"/>
      <c r="TBP387" s="40"/>
      <c r="TBQ387" s="40"/>
      <c r="TBR387" s="40"/>
      <c r="TBS387" s="40"/>
      <c r="TBT387" s="40"/>
      <c r="TBU387" s="40"/>
      <c r="TBV387" s="40"/>
      <c r="TBW387" s="40"/>
      <c r="TBX387" s="40"/>
      <c r="TBY387" s="40"/>
      <c r="TBZ387" s="40"/>
      <c r="TCA387" s="40"/>
      <c r="TCB387" s="40"/>
      <c r="TCC387" s="40"/>
      <c r="TCD387" s="40"/>
      <c r="TCE387" s="40"/>
      <c r="TCF387" s="40"/>
      <c r="TCG387" s="40"/>
      <c r="TCH387" s="40"/>
      <c r="TCI387" s="40"/>
      <c r="TCJ387" s="40"/>
      <c r="TCK387" s="40"/>
      <c r="TCL387" s="40"/>
      <c r="TCM387" s="40"/>
      <c r="TCN387" s="40"/>
      <c r="TCO387" s="40"/>
      <c r="TCP387" s="40"/>
      <c r="TCQ387" s="40"/>
      <c r="TCR387" s="40"/>
      <c r="TCS387" s="40"/>
      <c r="TCT387" s="40"/>
      <c r="TCU387" s="40"/>
      <c r="TCV387" s="40"/>
      <c r="TCW387" s="40"/>
      <c r="TCX387" s="40"/>
      <c r="TCY387" s="40"/>
      <c r="TCZ387" s="40"/>
      <c r="TDA387" s="40"/>
      <c r="TDB387" s="40"/>
      <c r="TDC387" s="40"/>
      <c r="TDD387" s="40"/>
      <c r="TDE387" s="40"/>
      <c r="TDF387" s="40"/>
      <c r="TDG387" s="40"/>
      <c r="TDH387" s="40"/>
      <c r="TDI387" s="40"/>
      <c r="TDJ387" s="40"/>
      <c r="TDK387" s="40"/>
      <c r="TDL387" s="40"/>
      <c r="TDM387" s="40"/>
      <c r="TDN387" s="40"/>
      <c r="TDO387" s="40"/>
      <c r="TDP387" s="40"/>
      <c r="TDQ387" s="40"/>
      <c r="TDR387" s="40"/>
      <c r="TDS387" s="40"/>
      <c r="TDT387" s="40"/>
      <c r="TDU387" s="40"/>
      <c r="TDV387" s="40"/>
      <c r="TDW387" s="40"/>
      <c r="TDX387" s="40"/>
      <c r="TDY387" s="40"/>
      <c r="TDZ387" s="40"/>
      <c r="TEA387" s="40"/>
      <c r="TEB387" s="40"/>
      <c r="TEC387" s="40"/>
      <c r="TED387" s="40"/>
      <c r="TEE387" s="40"/>
      <c r="TEF387" s="40"/>
      <c r="TEG387" s="40"/>
      <c r="TEH387" s="40"/>
      <c r="TEI387" s="40"/>
      <c r="TEJ387" s="40"/>
      <c r="TEK387" s="40"/>
      <c r="TEL387" s="40"/>
      <c r="TEM387" s="40"/>
      <c r="TEN387" s="40"/>
      <c r="TEO387" s="40"/>
      <c r="TEP387" s="40"/>
      <c r="TEQ387" s="40"/>
      <c r="TER387" s="40"/>
      <c r="TES387" s="40"/>
      <c r="TET387" s="40"/>
      <c r="TEU387" s="40"/>
      <c r="TEV387" s="40"/>
      <c r="TEW387" s="40"/>
      <c r="TEX387" s="40"/>
      <c r="TEY387" s="40"/>
      <c r="TEZ387" s="40"/>
      <c r="TFA387" s="40"/>
      <c r="TFB387" s="40"/>
      <c r="TFC387" s="40"/>
      <c r="TFD387" s="40"/>
      <c r="TFE387" s="40"/>
      <c r="TFF387" s="40"/>
      <c r="TFG387" s="40"/>
      <c r="TFH387" s="40"/>
      <c r="TFI387" s="40"/>
      <c r="TFJ387" s="40"/>
      <c r="TFK387" s="40"/>
      <c r="TFL387" s="40"/>
      <c r="TFM387" s="40"/>
      <c r="TFN387" s="40"/>
      <c r="TFO387" s="40"/>
      <c r="TFP387" s="40"/>
      <c r="TFQ387" s="40"/>
      <c r="TFR387" s="40"/>
      <c r="TFS387" s="40"/>
      <c r="TFT387" s="40"/>
      <c r="TFU387" s="40"/>
      <c r="TFV387" s="40"/>
      <c r="TFW387" s="40"/>
      <c r="TFX387" s="40"/>
      <c r="TFY387" s="40"/>
      <c r="TFZ387" s="40"/>
      <c r="TGA387" s="40"/>
      <c r="TGB387" s="40"/>
      <c r="TGC387" s="40"/>
      <c r="TGD387" s="40"/>
      <c r="TGE387" s="40"/>
      <c r="TGF387" s="40"/>
      <c r="TGG387" s="40"/>
      <c r="TGH387" s="40"/>
      <c r="TGI387" s="40"/>
      <c r="TGJ387" s="40"/>
      <c r="TGK387" s="40"/>
      <c r="TGL387" s="40"/>
      <c r="TGM387" s="40"/>
      <c r="TGN387" s="40"/>
      <c r="TGO387" s="40"/>
      <c r="TGP387" s="40"/>
      <c r="TGQ387" s="40"/>
      <c r="TGR387" s="40"/>
      <c r="TGS387" s="40"/>
      <c r="TGT387" s="40"/>
      <c r="TGU387" s="40"/>
      <c r="TGV387" s="40"/>
      <c r="TGW387" s="40"/>
      <c r="TGX387" s="40"/>
      <c r="TGY387" s="40"/>
      <c r="TGZ387" s="40"/>
      <c r="THA387" s="40"/>
      <c r="THB387" s="40"/>
      <c r="THC387" s="40"/>
      <c r="THD387" s="40"/>
      <c r="THE387" s="40"/>
      <c r="THF387" s="40"/>
      <c r="THG387" s="40"/>
      <c r="THH387" s="40"/>
      <c r="THI387" s="40"/>
      <c r="THJ387" s="40"/>
      <c r="THK387" s="40"/>
      <c r="THL387" s="40"/>
      <c r="THM387" s="40"/>
      <c r="THN387" s="40"/>
      <c r="THO387" s="40"/>
      <c r="THP387" s="40"/>
      <c r="THQ387" s="40"/>
      <c r="THR387" s="40"/>
      <c r="THS387" s="40"/>
      <c r="THT387" s="40"/>
      <c r="THU387" s="40"/>
      <c r="THV387" s="40"/>
      <c r="THW387" s="40"/>
      <c r="THX387" s="40"/>
      <c r="THY387" s="40"/>
      <c r="THZ387" s="40"/>
      <c r="TIA387" s="40"/>
      <c r="TIB387" s="40"/>
      <c r="TIC387" s="40"/>
      <c r="TID387" s="40"/>
      <c r="TIE387" s="40"/>
      <c r="TIF387" s="40"/>
      <c r="TIG387" s="40"/>
      <c r="TIH387" s="40"/>
      <c r="TII387" s="40"/>
      <c r="TIJ387" s="40"/>
      <c r="TIK387" s="40"/>
      <c r="TIL387" s="40"/>
      <c r="TIM387" s="40"/>
      <c r="TIN387" s="40"/>
      <c r="TIO387" s="40"/>
      <c r="TIP387" s="40"/>
      <c r="TIQ387" s="40"/>
      <c r="TIR387" s="40"/>
      <c r="TIS387" s="40"/>
      <c r="TIT387" s="40"/>
      <c r="TIU387" s="40"/>
      <c r="TIV387" s="40"/>
      <c r="TIW387" s="40"/>
      <c r="TIX387" s="40"/>
      <c r="TIY387" s="40"/>
      <c r="TIZ387" s="40"/>
      <c r="TJA387" s="40"/>
      <c r="TJB387" s="40"/>
      <c r="TJC387" s="40"/>
      <c r="TJD387" s="40"/>
      <c r="TJE387" s="40"/>
      <c r="TJF387" s="40"/>
      <c r="TJG387" s="40"/>
      <c r="TJH387" s="40"/>
      <c r="TJI387" s="40"/>
      <c r="TJJ387" s="40"/>
      <c r="TJK387" s="40"/>
      <c r="TJL387" s="40"/>
      <c r="TJM387" s="40"/>
      <c r="TJN387" s="40"/>
      <c r="TJO387" s="40"/>
      <c r="TJP387" s="40"/>
      <c r="TJQ387" s="40"/>
      <c r="TJR387" s="40"/>
      <c r="TJS387" s="40"/>
      <c r="TJT387" s="40"/>
      <c r="TJU387" s="40"/>
      <c r="TJV387" s="40"/>
      <c r="TJW387" s="40"/>
      <c r="TJX387" s="40"/>
      <c r="TJY387" s="40"/>
      <c r="TJZ387" s="40"/>
      <c r="TKA387" s="40"/>
      <c r="TKB387" s="40"/>
      <c r="TKC387" s="40"/>
      <c r="TKD387" s="40"/>
      <c r="TKE387" s="40"/>
      <c r="TKF387" s="40"/>
      <c r="TKG387" s="40"/>
      <c r="TKH387" s="40"/>
      <c r="TKI387" s="40"/>
      <c r="TKJ387" s="40"/>
      <c r="TKK387" s="40"/>
      <c r="TKL387" s="40"/>
      <c r="TKM387" s="40"/>
      <c r="TKN387" s="40"/>
      <c r="TKO387" s="40"/>
      <c r="TKP387" s="40"/>
      <c r="TKQ387" s="40"/>
      <c r="TKR387" s="40"/>
      <c r="TKS387" s="40"/>
      <c r="TKT387" s="40"/>
      <c r="TKU387" s="40"/>
      <c r="TKV387" s="40"/>
      <c r="TKW387" s="40"/>
      <c r="TKX387" s="40"/>
      <c r="TKY387" s="40"/>
      <c r="TKZ387" s="40"/>
      <c r="TLA387" s="40"/>
      <c r="TLB387" s="40"/>
      <c r="TLC387" s="40"/>
      <c r="TLD387" s="40"/>
      <c r="TLE387" s="40"/>
      <c r="TLF387" s="40"/>
      <c r="TLG387" s="40"/>
      <c r="TLH387" s="40"/>
      <c r="TLI387" s="40"/>
      <c r="TLJ387" s="40"/>
      <c r="TLK387" s="40"/>
      <c r="TLL387" s="40"/>
      <c r="TLM387" s="40"/>
      <c r="TLN387" s="40"/>
      <c r="TLO387" s="40"/>
      <c r="TLP387" s="40"/>
      <c r="TLQ387" s="40"/>
      <c r="TLR387" s="40"/>
      <c r="TLS387" s="40"/>
      <c r="TLT387" s="40"/>
      <c r="TLU387" s="40"/>
      <c r="TLV387" s="40"/>
      <c r="TLW387" s="40"/>
      <c r="TLX387" s="40"/>
      <c r="TLY387" s="40"/>
      <c r="TLZ387" s="40"/>
      <c r="TMA387" s="40"/>
      <c r="TMB387" s="40"/>
      <c r="TMC387" s="40"/>
      <c r="TMD387" s="40"/>
      <c r="TME387" s="40"/>
      <c r="TMF387" s="40"/>
      <c r="TMG387" s="40"/>
      <c r="TMH387" s="40"/>
      <c r="TMI387" s="40"/>
      <c r="TMJ387" s="40"/>
      <c r="TMK387" s="40"/>
      <c r="TML387" s="40"/>
      <c r="TMM387" s="40"/>
      <c r="TMN387" s="40"/>
      <c r="TMO387" s="40"/>
      <c r="TMP387" s="40"/>
      <c r="TMQ387" s="40"/>
      <c r="TMR387" s="40"/>
      <c r="TMS387" s="40"/>
      <c r="TMT387" s="40"/>
      <c r="TMU387" s="40"/>
      <c r="TMV387" s="40"/>
      <c r="TMW387" s="40"/>
      <c r="TMX387" s="40"/>
      <c r="TMY387" s="40"/>
      <c r="TMZ387" s="40"/>
      <c r="TNA387" s="40"/>
      <c r="TNB387" s="40"/>
      <c r="TNC387" s="40"/>
      <c r="TND387" s="40"/>
      <c r="TNE387" s="40"/>
      <c r="TNF387" s="40"/>
      <c r="TNG387" s="40"/>
      <c r="TNH387" s="40"/>
      <c r="TNI387" s="40"/>
      <c r="TNJ387" s="40"/>
      <c r="TNK387" s="40"/>
      <c r="TNL387" s="40"/>
      <c r="TNM387" s="40"/>
      <c r="TNN387" s="40"/>
      <c r="TNO387" s="40"/>
      <c r="TNP387" s="40"/>
      <c r="TNQ387" s="40"/>
      <c r="TNR387" s="40"/>
      <c r="TNS387" s="40"/>
      <c r="TNT387" s="40"/>
      <c r="TNU387" s="40"/>
      <c r="TNV387" s="40"/>
      <c r="TNW387" s="40"/>
      <c r="TNX387" s="40"/>
      <c r="TNY387" s="40"/>
      <c r="TNZ387" s="40"/>
      <c r="TOA387" s="40"/>
      <c r="TOB387" s="40"/>
      <c r="TOC387" s="40"/>
      <c r="TOD387" s="40"/>
      <c r="TOE387" s="40"/>
      <c r="TOF387" s="40"/>
      <c r="TOG387" s="40"/>
      <c r="TOH387" s="40"/>
      <c r="TOI387" s="40"/>
      <c r="TOJ387" s="40"/>
      <c r="TOK387" s="40"/>
      <c r="TOL387" s="40"/>
      <c r="TOM387" s="40"/>
      <c r="TON387" s="40"/>
      <c r="TOO387" s="40"/>
      <c r="TOP387" s="40"/>
      <c r="TOQ387" s="40"/>
      <c r="TOR387" s="40"/>
      <c r="TOS387" s="40"/>
      <c r="TOT387" s="40"/>
      <c r="TOU387" s="40"/>
      <c r="TOV387" s="40"/>
      <c r="TOW387" s="40"/>
      <c r="TOX387" s="40"/>
      <c r="TOY387" s="40"/>
      <c r="TOZ387" s="40"/>
      <c r="TPA387" s="40"/>
      <c r="TPB387" s="40"/>
      <c r="TPC387" s="40"/>
      <c r="TPD387" s="40"/>
      <c r="TPE387" s="40"/>
      <c r="TPF387" s="40"/>
      <c r="TPG387" s="40"/>
      <c r="TPH387" s="40"/>
      <c r="TPI387" s="40"/>
      <c r="TPJ387" s="40"/>
      <c r="TPK387" s="40"/>
      <c r="TPL387" s="40"/>
      <c r="TPM387" s="40"/>
      <c r="TPN387" s="40"/>
      <c r="TPO387" s="40"/>
      <c r="TPP387" s="40"/>
      <c r="TPQ387" s="40"/>
      <c r="TPR387" s="40"/>
      <c r="TPS387" s="40"/>
      <c r="TPT387" s="40"/>
      <c r="TPU387" s="40"/>
      <c r="TPV387" s="40"/>
      <c r="TPW387" s="40"/>
      <c r="TPX387" s="40"/>
      <c r="TPY387" s="40"/>
      <c r="TPZ387" s="40"/>
      <c r="TQA387" s="40"/>
      <c r="TQB387" s="40"/>
      <c r="TQC387" s="40"/>
      <c r="TQD387" s="40"/>
      <c r="TQE387" s="40"/>
      <c r="TQF387" s="40"/>
      <c r="TQG387" s="40"/>
      <c r="TQH387" s="40"/>
      <c r="TQI387" s="40"/>
      <c r="TQJ387" s="40"/>
      <c r="TQK387" s="40"/>
      <c r="TQL387" s="40"/>
      <c r="TQM387" s="40"/>
      <c r="TQN387" s="40"/>
      <c r="TQO387" s="40"/>
      <c r="TQP387" s="40"/>
      <c r="TQQ387" s="40"/>
      <c r="TQR387" s="40"/>
      <c r="TQS387" s="40"/>
      <c r="TQT387" s="40"/>
      <c r="TQU387" s="40"/>
      <c r="TQV387" s="40"/>
      <c r="TQW387" s="40"/>
      <c r="TQX387" s="40"/>
      <c r="TQY387" s="40"/>
      <c r="TQZ387" s="40"/>
      <c r="TRA387" s="40"/>
      <c r="TRB387" s="40"/>
      <c r="TRC387" s="40"/>
      <c r="TRD387" s="40"/>
      <c r="TRE387" s="40"/>
      <c r="TRF387" s="40"/>
      <c r="TRG387" s="40"/>
      <c r="TRH387" s="40"/>
      <c r="TRI387" s="40"/>
      <c r="TRJ387" s="40"/>
      <c r="TRK387" s="40"/>
      <c r="TRL387" s="40"/>
      <c r="TRM387" s="40"/>
      <c r="TRN387" s="40"/>
      <c r="TRO387" s="40"/>
      <c r="TRP387" s="40"/>
      <c r="TRQ387" s="40"/>
      <c r="TRR387" s="40"/>
      <c r="TRS387" s="40"/>
      <c r="TRT387" s="40"/>
      <c r="TRU387" s="40"/>
      <c r="TRV387" s="40"/>
      <c r="TRW387" s="40"/>
      <c r="TRX387" s="40"/>
      <c r="TRY387" s="40"/>
      <c r="TRZ387" s="40"/>
      <c r="TSA387" s="40"/>
      <c r="TSB387" s="40"/>
      <c r="TSC387" s="40"/>
      <c r="TSD387" s="40"/>
      <c r="TSE387" s="40"/>
      <c r="TSF387" s="40"/>
      <c r="TSG387" s="40"/>
      <c r="TSH387" s="40"/>
      <c r="TSI387" s="40"/>
      <c r="TSJ387" s="40"/>
      <c r="TSK387" s="40"/>
      <c r="TSL387" s="40"/>
      <c r="TSM387" s="40"/>
      <c r="TSN387" s="40"/>
      <c r="TSO387" s="40"/>
      <c r="TSP387" s="40"/>
      <c r="TSQ387" s="40"/>
      <c r="TSR387" s="40"/>
      <c r="TSS387" s="40"/>
      <c r="TST387" s="40"/>
      <c r="TSU387" s="40"/>
      <c r="TSV387" s="40"/>
      <c r="TSW387" s="40"/>
      <c r="TSX387" s="40"/>
      <c r="TSY387" s="40"/>
      <c r="TSZ387" s="40"/>
      <c r="TTA387" s="40"/>
      <c r="TTB387" s="40"/>
      <c r="TTC387" s="40"/>
      <c r="TTD387" s="40"/>
      <c r="TTE387" s="40"/>
      <c r="TTF387" s="40"/>
      <c r="TTG387" s="40"/>
      <c r="TTH387" s="40"/>
      <c r="TTI387" s="40"/>
      <c r="TTJ387" s="40"/>
      <c r="TTK387" s="40"/>
      <c r="TTL387" s="40"/>
      <c r="TTM387" s="40"/>
      <c r="TTN387" s="40"/>
      <c r="TTO387" s="40"/>
      <c r="TTP387" s="40"/>
      <c r="TTQ387" s="40"/>
      <c r="TTR387" s="40"/>
      <c r="TTS387" s="40"/>
      <c r="TTT387" s="40"/>
      <c r="TTU387" s="40"/>
      <c r="TTV387" s="40"/>
      <c r="TTW387" s="40"/>
      <c r="TTX387" s="40"/>
      <c r="TTY387" s="40"/>
      <c r="TTZ387" s="40"/>
      <c r="TUA387" s="40"/>
      <c r="TUB387" s="40"/>
      <c r="TUC387" s="40"/>
      <c r="TUD387" s="40"/>
      <c r="TUE387" s="40"/>
      <c r="TUF387" s="40"/>
      <c r="TUG387" s="40"/>
      <c r="TUH387" s="40"/>
      <c r="TUI387" s="40"/>
      <c r="TUJ387" s="40"/>
      <c r="TUK387" s="40"/>
      <c r="TUL387" s="40"/>
      <c r="TUM387" s="40"/>
      <c r="TUN387" s="40"/>
      <c r="TUO387" s="40"/>
      <c r="TUP387" s="40"/>
      <c r="TUQ387" s="40"/>
      <c r="TUR387" s="40"/>
      <c r="TUS387" s="40"/>
      <c r="TUT387" s="40"/>
      <c r="TUU387" s="40"/>
      <c r="TUV387" s="40"/>
      <c r="TUW387" s="40"/>
      <c r="TUX387" s="40"/>
      <c r="TUY387" s="40"/>
      <c r="TUZ387" s="40"/>
      <c r="TVA387" s="40"/>
      <c r="TVB387" s="40"/>
      <c r="TVC387" s="40"/>
      <c r="TVD387" s="40"/>
      <c r="TVE387" s="40"/>
      <c r="TVF387" s="40"/>
      <c r="TVG387" s="40"/>
      <c r="TVH387" s="40"/>
      <c r="TVI387" s="40"/>
      <c r="TVJ387" s="40"/>
      <c r="TVK387" s="40"/>
      <c r="TVL387" s="40"/>
      <c r="TVM387" s="40"/>
      <c r="TVN387" s="40"/>
      <c r="TVO387" s="40"/>
      <c r="TVP387" s="40"/>
      <c r="TVQ387" s="40"/>
      <c r="TVR387" s="40"/>
      <c r="TVS387" s="40"/>
      <c r="TVT387" s="40"/>
      <c r="TVU387" s="40"/>
      <c r="TVV387" s="40"/>
      <c r="TVW387" s="40"/>
      <c r="TVX387" s="40"/>
      <c r="TVY387" s="40"/>
      <c r="TVZ387" s="40"/>
      <c r="TWA387" s="40"/>
      <c r="TWB387" s="40"/>
      <c r="TWC387" s="40"/>
      <c r="TWD387" s="40"/>
      <c r="TWE387" s="40"/>
      <c r="TWF387" s="40"/>
      <c r="TWG387" s="40"/>
      <c r="TWH387" s="40"/>
      <c r="TWI387" s="40"/>
      <c r="TWJ387" s="40"/>
      <c r="TWK387" s="40"/>
      <c r="TWL387" s="40"/>
      <c r="TWM387" s="40"/>
      <c r="TWN387" s="40"/>
      <c r="TWO387" s="40"/>
      <c r="TWP387" s="40"/>
      <c r="TWQ387" s="40"/>
      <c r="TWR387" s="40"/>
      <c r="TWS387" s="40"/>
      <c r="TWT387" s="40"/>
      <c r="TWU387" s="40"/>
      <c r="TWV387" s="40"/>
      <c r="TWW387" s="40"/>
      <c r="TWX387" s="40"/>
      <c r="TWY387" s="40"/>
      <c r="TWZ387" s="40"/>
      <c r="TXA387" s="40"/>
      <c r="TXB387" s="40"/>
      <c r="TXC387" s="40"/>
      <c r="TXD387" s="40"/>
      <c r="TXE387" s="40"/>
      <c r="TXF387" s="40"/>
      <c r="TXG387" s="40"/>
      <c r="TXH387" s="40"/>
      <c r="TXI387" s="40"/>
      <c r="TXJ387" s="40"/>
      <c r="TXK387" s="40"/>
      <c r="TXL387" s="40"/>
      <c r="TXM387" s="40"/>
      <c r="TXN387" s="40"/>
      <c r="TXO387" s="40"/>
      <c r="TXP387" s="40"/>
      <c r="TXQ387" s="40"/>
      <c r="TXR387" s="40"/>
      <c r="TXS387" s="40"/>
      <c r="TXT387" s="40"/>
      <c r="TXU387" s="40"/>
      <c r="TXV387" s="40"/>
      <c r="TXW387" s="40"/>
      <c r="TXX387" s="40"/>
      <c r="TXY387" s="40"/>
      <c r="TXZ387" s="40"/>
      <c r="TYA387" s="40"/>
      <c r="TYB387" s="40"/>
      <c r="TYC387" s="40"/>
      <c r="TYD387" s="40"/>
      <c r="TYE387" s="40"/>
      <c r="TYF387" s="40"/>
      <c r="TYG387" s="40"/>
      <c r="TYH387" s="40"/>
      <c r="TYI387" s="40"/>
      <c r="TYJ387" s="40"/>
      <c r="TYK387" s="40"/>
      <c r="TYL387" s="40"/>
      <c r="TYM387" s="40"/>
      <c r="TYN387" s="40"/>
      <c r="TYO387" s="40"/>
      <c r="TYP387" s="40"/>
      <c r="TYQ387" s="40"/>
      <c r="TYR387" s="40"/>
      <c r="TYS387" s="40"/>
      <c r="TYT387" s="40"/>
      <c r="TYU387" s="40"/>
      <c r="TYV387" s="40"/>
      <c r="TYW387" s="40"/>
      <c r="TYX387" s="40"/>
      <c r="TYY387" s="40"/>
      <c r="TYZ387" s="40"/>
      <c r="TZA387" s="40"/>
      <c r="TZB387" s="40"/>
      <c r="TZC387" s="40"/>
      <c r="TZD387" s="40"/>
      <c r="TZE387" s="40"/>
      <c r="TZF387" s="40"/>
      <c r="TZG387" s="40"/>
      <c r="TZH387" s="40"/>
      <c r="TZI387" s="40"/>
      <c r="TZJ387" s="40"/>
      <c r="TZK387" s="40"/>
      <c r="TZL387" s="40"/>
      <c r="TZM387" s="40"/>
      <c r="TZN387" s="40"/>
      <c r="TZO387" s="40"/>
      <c r="TZP387" s="40"/>
      <c r="TZQ387" s="40"/>
      <c r="TZR387" s="40"/>
      <c r="TZS387" s="40"/>
      <c r="TZT387" s="40"/>
      <c r="TZU387" s="40"/>
      <c r="TZV387" s="40"/>
      <c r="TZW387" s="40"/>
      <c r="TZX387" s="40"/>
      <c r="TZY387" s="40"/>
      <c r="TZZ387" s="40"/>
      <c r="UAA387" s="40"/>
      <c r="UAB387" s="40"/>
      <c r="UAC387" s="40"/>
      <c r="UAD387" s="40"/>
      <c r="UAE387" s="40"/>
      <c r="UAF387" s="40"/>
      <c r="UAG387" s="40"/>
      <c r="UAH387" s="40"/>
      <c r="UAI387" s="40"/>
      <c r="UAJ387" s="40"/>
      <c r="UAK387" s="40"/>
      <c r="UAL387" s="40"/>
      <c r="UAM387" s="40"/>
      <c r="UAN387" s="40"/>
      <c r="UAO387" s="40"/>
      <c r="UAP387" s="40"/>
      <c r="UAQ387" s="40"/>
      <c r="UAR387" s="40"/>
      <c r="UAS387" s="40"/>
      <c r="UAT387" s="40"/>
      <c r="UAU387" s="40"/>
      <c r="UAV387" s="40"/>
      <c r="UAW387" s="40"/>
      <c r="UAX387" s="40"/>
      <c r="UAY387" s="40"/>
      <c r="UAZ387" s="40"/>
      <c r="UBA387" s="40"/>
      <c r="UBB387" s="40"/>
      <c r="UBC387" s="40"/>
      <c r="UBD387" s="40"/>
      <c r="UBE387" s="40"/>
      <c r="UBF387" s="40"/>
      <c r="UBG387" s="40"/>
      <c r="UBH387" s="40"/>
      <c r="UBI387" s="40"/>
      <c r="UBJ387" s="40"/>
      <c r="UBK387" s="40"/>
      <c r="UBL387" s="40"/>
      <c r="UBM387" s="40"/>
      <c r="UBN387" s="40"/>
      <c r="UBO387" s="40"/>
      <c r="UBP387" s="40"/>
      <c r="UBQ387" s="40"/>
      <c r="UBR387" s="40"/>
      <c r="UBS387" s="40"/>
      <c r="UBT387" s="40"/>
      <c r="UBU387" s="40"/>
      <c r="UBV387" s="40"/>
      <c r="UBW387" s="40"/>
      <c r="UBX387" s="40"/>
      <c r="UBY387" s="40"/>
      <c r="UBZ387" s="40"/>
      <c r="UCA387" s="40"/>
      <c r="UCB387" s="40"/>
      <c r="UCC387" s="40"/>
      <c r="UCD387" s="40"/>
      <c r="UCE387" s="40"/>
      <c r="UCF387" s="40"/>
      <c r="UCG387" s="40"/>
      <c r="UCH387" s="40"/>
      <c r="UCI387" s="40"/>
      <c r="UCJ387" s="40"/>
      <c r="UCK387" s="40"/>
      <c r="UCL387" s="40"/>
      <c r="UCM387" s="40"/>
      <c r="UCN387" s="40"/>
      <c r="UCO387" s="40"/>
      <c r="UCP387" s="40"/>
      <c r="UCQ387" s="40"/>
      <c r="UCR387" s="40"/>
      <c r="UCS387" s="40"/>
      <c r="UCT387" s="40"/>
      <c r="UCU387" s="40"/>
      <c r="UCV387" s="40"/>
      <c r="UCW387" s="40"/>
      <c r="UCX387" s="40"/>
      <c r="UCY387" s="40"/>
      <c r="UCZ387" s="40"/>
      <c r="UDA387" s="40"/>
      <c r="UDB387" s="40"/>
      <c r="UDC387" s="40"/>
      <c r="UDD387" s="40"/>
      <c r="UDE387" s="40"/>
      <c r="UDF387" s="40"/>
      <c r="UDG387" s="40"/>
      <c r="UDH387" s="40"/>
      <c r="UDI387" s="40"/>
      <c r="UDJ387" s="40"/>
      <c r="UDK387" s="40"/>
      <c r="UDL387" s="40"/>
      <c r="UDM387" s="40"/>
      <c r="UDN387" s="40"/>
      <c r="UDO387" s="40"/>
      <c r="UDP387" s="40"/>
      <c r="UDQ387" s="40"/>
      <c r="UDR387" s="40"/>
      <c r="UDS387" s="40"/>
      <c r="UDT387" s="40"/>
      <c r="UDU387" s="40"/>
      <c r="UDV387" s="40"/>
      <c r="UDW387" s="40"/>
      <c r="UDX387" s="40"/>
      <c r="UDY387" s="40"/>
      <c r="UDZ387" s="40"/>
      <c r="UEA387" s="40"/>
      <c r="UEB387" s="40"/>
      <c r="UEC387" s="40"/>
      <c r="UED387" s="40"/>
      <c r="UEE387" s="40"/>
      <c r="UEF387" s="40"/>
      <c r="UEG387" s="40"/>
      <c r="UEH387" s="40"/>
      <c r="UEI387" s="40"/>
      <c r="UEJ387" s="40"/>
      <c r="UEK387" s="40"/>
      <c r="UEL387" s="40"/>
      <c r="UEM387" s="40"/>
      <c r="UEN387" s="40"/>
      <c r="UEO387" s="40"/>
      <c r="UEP387" s="40"/>
      <c r="UEQ387" s="40"/>
      <c r="UER387" s="40"/>
      <c r="UES387" s="40"/>
      <c r="UET387" s="40"/>
      <c r="UEU387" s="40"/>
      <c r="UEV387" s="40"/>
      <c r="UEW387" s="40"/>
      <c r="UEX387" s="40"/>
      <c r="UEY387" s="40"/>
      <c r="UEZ387" s="40"/>
      <c r="UFA387" s="40"/>
      <c r="UFB387" s="40"/>
      <c r="UFC387" s="40"/>
      <c r="UFD387" s="40"/>
      <c r="UFE387" s="40"/>
      <c r="UFF387" s="40"/>
      <c r="UFG387" s="40"/>
      <c r="UFH387" s="40"/>
      <c r="UFI387" s="40"/>
      <c r="UFJ387" s="40"/>
      <c r="UFK387" s="40"/>
      <c r="UFL387" s="40"/>
      <c r="UFM387" s="40"/>
      <c r="UFN387" s="40"/>
      <c r="UFO387" s="40"/>
      <c r="UFP387" s="40"/>
      <c r="UFQ387" s="40"/>
      <c r="UFR387" s="40"/>
      <c r="UFS387" s="40"/>
      <c r="UFT387" s="40"/>
      <c r="UFU387" s="40"/>
      <c r="UFV387" s="40"/>
      <c r="UFW387" s="40"/>
      <c r="UFX387" s="40"/>
      <c r="UFY387" s="40"/>
      <c r="UFZ387" s="40"/>
      <c r="UGA387" s="40"/>
      <c r="UGB387" s="40"/>
      <c r="UGC387" s="40"/>
      <c r="UGD387" s="40"/>
      <c r="UGE387" s="40"/>
      <c r="UGF387" s="40"/>
      <c r="UGG387" s="40"/>
      <c r="UGH387" s="40"/>
      <c r="UGI387" s="40"/>
      <c r="UGJ387" s="40"/>
      <c r="UGK387" s="40"/>
      <c r="UGL387" s="40"/>
      <c r="UGM387" s="40"/>
      <c r="UGN387" s="40"/>
      <c r="UGO387" s="40"/>
      <c r="UGP387" s="40"/>
      <c r="UGQ387" s="40"/>
      <c r="UGR387" s="40"/>
      <c r="UGS387" s="40"/>
      <c r="UGT387" s="40"/>
      <c r="UGU387" s="40"/>
      <c r="UGV387" s="40"/>
      <c r="UGW387" s="40"/>
      <c r="UGX387" s="40"/>
      <c r="UGY387" s="40"/>
      <c r="UGZ387" s="40"/>
      <c r="UHA387" s="40"/>
      <c r="UHB387" s="40"/>
      <c r="UHC387" s="40"/>
      <c r="UHD387" s="40"/>
      <c r="UHE387" s="40"/>
      <c r="UHF387" s="40"/>
      <c r="UHG387" s="40"/>
      <c r="UHH387" s="40"/>
      <c r="UHI387" s="40"/>
      <c r="UHJ387" s="40"/>
      <c r="UHK387" s="40"/>
      <c r="UHL387" s="40"/>
      <c r="UHM387" s="40"/>
      <c r="UHN387" s="40"/>
      <c r="UHO387" s="40"/>
      <c r="UHP387" s="40"/>
      <c r="UHQ387" s="40"/>
      <c r="UHR387" s="40"/>
      <c r="UHS387" s="40"/>
      <c r="UHT387" s="40"/>
      <c r="UHU387" s="40"/>
      <c r="UHV387" s="40"/>
      <c r="UHW387" s="40"/>
      <c r="UHX387" s="40"/>
      <c r="UHY387" s="40"/>
      <c r="UHZ387" s="40"/>
      <c r="UIA387" s="40"/>
      <c r="UIB387" s="40"/>
      <c r="UIC387" s="40"/>
      <c r="UID387" s="40"/>
      <c r="UIE387" s="40"/>
      <c r="UIF387" s="40"/>
      <c r="UIG387" s="40"/>
      <c r="UIH387" s="40"/>
      <c r="UII387" s="40"/>
      <c r="UIJ387" s="40"/>
      <c r="UIK387" s="40"/>
      <c r="UIL387" s="40"/>
      <c r="UIM387" s="40"/>
      <c r="UIN387" s="40"/>
      <c r="UIO387" s="40"/>
      <c r="UIP387" s="40"/>
      <c r="UIQ387" s="40"/>
      <c r="UIR387" s="40"/>
      <c r="UIS387" s="40"/>
      <c r="UIT387" s="40"/>
      <c r="UIU387" s="40"/>
      <c r="UIV387" s="40"/>
      <c r="UIW387" s="40"/>
      <c r="UIX387" s="40"/>
      <c r="UIY387" s="40"/>
      <c r="UIZ387" s="40"/>
      <c r="UJA387" s="40"/>
      <c r="UJB387" s="40"/>
      <c r="UJC387" s="40"/>
      <c r="UJD387" s="40"/>
      <c r="UJE387" s="40"/>
      <c r="UJF387" s="40"/>
      <c r="UJG387" s="40"/>
      <c r="UJH387" s="40"/>
      <c r="UJI387" s="40"/>
      <c r="UJJ387" s="40"/>
      <c r="UJK387" s="40"/>
      <c r="UJL387" s="40"/>
      <c r="UJM387" s="40"/>
      <c r="UJN387" s="40"/>
      <c r="UJO387" s="40"/>
      <c r="UJP387" s="40"/>
      <c r="UJQ387" s="40"/>
      <c r="UJR387" s="40"/>
      <c r="UJS387" s="40"/>
      <c r="UJT387" s="40"/>
      <c r="UJU387" s="40"/>
      <c r="UJV387" s="40"/>
      <c r="UJW387" s="40"/>
      <c r="UJX387" s="40"/>
      <c r="UJY387" s="40"/>
      <c r="UJZ387" s="40"/>
      <c r="UKA387" s="40"/>
      <c r="UKB387" s="40"/>
      <c r="UKC387" s="40"/>
      <c r="UKD387" s="40"/>
      <c r="UKE387" s="40"/>
      <c r="UKF387" s="40"/>
      <c r="UKG387" s="40"/>
      <c r="UKH387" s="40"/>
      <c r="UKI387" s="40"/>
      <c r="UKJ387" s="40"/>
      <c r="UKK387" s="40"/>
      <c r="UKL387" s="40"/>
      <c r="UKM387" s="40"/>
      <c r="UKN387" s="40"/>
      <c r="UKO387" s="40"/>
      <c r="UKP387" s="40"/>
      <c r="UKQ387" s="40"/>
      <c r="UKR387" s="40"/>
      <c r="UKS387" s="40"/>
      <c r="UKT387" s="40"/>
      <c r="UKU387" s="40"/>
      <c r="UKV387" s="40"/>
      <c r="UKW387" s="40"/>
      <c r="UKX387" s="40"/>
      <c r="UKY387" s="40"/>
      <c r="UKZ387" s="40"/>
      <c r="ULA387" s="40"/>
      <c r="ULB387" s="40"/>
      <c r="ULC387" s="40"/>
      <c r="ULD387" s="40"/>
      <c r="ULE387" s="40"/>
      <c r="ULF387" s="40"/>
      <c r="ULG387" s="40"/>
      <c r="ULH387" s="40"/>
      <c r="ULI387" s="40"/>
      <c r="ULJ387" s="40"/>
      <c r="ULK387" s="40"/>
      <c r="ULL387" s="40"/>
      <c r="ULM387" s="40"/>
      <c r="ULN387" s="40"/>
      <c r="ULO387" s="40"/>
      <c r="ULP387" s="40"/>
      <c r="ULQ387" s="40"/>
      <c r="ULR387" s="40"/>
      <c r="ULS387" s="40"/>
      <c r="ULT387" s="40"/>
      <c r="ULU387" s="40"/>
      <c r="ULV387" s="40"/>
      <c r="ULW387" s="40"/>
      <c r="ULX387" s="40"/>
      <c r="ULY387" s="40"/>
      <c r="ULZ387" s="40"/>
      <c r="UMA387" s="40"/>
      <c r="UMB387" s="40"/>
      <c r="UMC387" s="40"/>
      <c r="UMD387" s="40"/>
      <c r="UME387" s="40"/>
      <c r="UMF387" s="40"/>
      <c r="UMG387" s="40"/>
      <c r="UMH387" s="40"/>
      <c r="UMI387" s="40"/>
      <c r="UMJ387" s="40"/>
      <c r="UMK387" s="40"/>
      <c r="UML387" s="40"/>
      <c r="UMM387" s="40"/>
      <c r="UMN387" s="40"/>
      <c r="UMO387" s="40"/>
      <c r="UMP387" s="40"/>
      <c r="UMQ387" s="40"/>
      <c r="UMR387" s="40"/>
      <c r="UMS387" s="40"/>
      <c r="UMT387" s="40"/>
      <c r="UMU387" s="40"/>
      <c r="UMV387" s="40"/>
      <c r="UMW387" s="40"/>
      <c r="UMX387" s="40"/>
      <c r="UMY387" s="40"/>
      <c r="UMZ387" s="40"/>
      <c r="UNA387" s="40"/>
      <c r="UNB387" s="40"/>
      <c r="UNC387" s="40"/>
      <c r="UND387" s="40"/>
      <c r="UNE387" s="40"/>
      <c r="UNF387" s="40"/>
      <c r="UNG387" s="40"/>
      <c r="UNH387" s="40"/>
      <c r="UNI387" s="40"/>
      <c r="UNJ387" s="40"/>
      <c r="UNK387" s="40"/>
      <c r="UNL387" s="40"/>
      <c r="UNM387" s="40"/>
      <c r="UNN387" s="40"/>
      <c r="UNO387" s="40"/>
      <c r="UNP387" s="40"/>
      <c r="UNQ387" s="40"/>
      <c r="UNR387" s="40"/>
      <c r="UNS387" s="40"/>
      <c r="UNT387" s="40"/>
      <c r="UNU387" s="40"/>
      <c r="UNV387" s="40"/>
      <c r="UNW387" s="40"/>
      <c r="UNX387" s="40"/>
      <c r="UNY387" s="40"/>
      <c r="UNZ387" s="40"/>
      <c r="UOA387" s="40"/>
      <c r="UOB387" s="40"/>
      <c r="UOC387" s="40"/>
      <c r="UOD387" s="40"/>
      <c r="UOE387" s="40"/>
      <c r="UOF387" s="40"/>
      <c r="UOG387" s="40"/>
      <c r="UOH387" s="40"/>
      <c r="UOI387" s="40"/>
      <c r="UOJ387" s="40"/>
      <c r="UOK387" s="40"/>
      <c r="UOL387" s="40"/>
      <c r="UOM387" s="40"/>
      <c r="UON387" s="40"/>
      <c r="UOO387" s="40"/>
      <c r="UOP387" s="40"/>
      <c r="UOQ387" s="40"/>
      <c r="UOR387" s="40"/>
      <c r="UOS387" s="40"/>
      <c r="UOT387" s="40"/>
      <c r="UOU387" s="40"/>
      <c r="UOV387" s="40"/>
      <c r="UOW387" s="40"/>
      <c r="UOX387" s="40"/>
      <c r="UOY387" s="40"/>
      <c r="UOZ387" s="40"/>
      <c r="UPA387" s="40"/>
      <c r="UPB387" s="40"/>
      <c r="UPC387" s="40"/>
      <c r="UPD387" s="40"/>
      <c r="UPE387" s="40"/>
      <c r="UPF387" s="40"/>
      <c r="UPG387" s="40"/>
      <c r="UPH387" s="40"/>
      <c r="UPI387" s="40"/>
      <c r="UPJ387" s="40"/>
      <c r="UPK387" s="40"/>
      <c r="UPL387" s="40"/>
      <c r="UPM387" s="40"/>
      <c r="UPN387" s="40"/>
      <c r="UPO387" s="40"/>
      <c r="UPP387" s="40"/>
      <c r="UPQ387" s="40"/>
      <c r="UPR387" s="40"/>
      <c r="UPS387" s="40"/>
      <c r="UPT387" s="40"/>
      <c r="UPU387" s="40"/>
      <c r="UPV387" s="40"/>
      <c r="UPW387" s="40"/>
      <c r="UPX387" s="40"/>
      <c r="UPY387" s="40"/>
      <c r="UPZ387" s="40"/>
      <c r="UQA387" s="40"/>
      <c r="UQB387" s="40"/>
      <c r="UQC387" s="40"/>
      <c r="UQD387" s="40"/>
      <c r="UQE387" s="40"/>
      <c r="UQF387" s="40"/>
      <c r="UQG387" s="40"/>
      <c r="UQH387" s="40"/>
      <c r="UQI387" s="40"/>
      <c r="UQJ387" s="40"/>
      <c r="UQK387" s="40"/>
      <c r="UQL387" s="40"/>
      <c r="UQM387" s="40"/>
      <c r="UQN387" s="40"/>
      <c r="UQO387" s="40"/>
      <c r="UQP387" s="40"/>
      <c r="UQQ387" s="40"/>
      <c r="UQR387" s="40"/>
      <c r="UQS387" s="40"/>
      <c r="UQT387" s="40"/>
      <c r="UQU387" s="40"/>
      <c r="UQV387" s="40"/>
      <c r="UQW387" s="40"/>
      <c r="UQX387" s="40"/>
      <c r="UQY387" s="40"/>
      <c r="UQZ387" s="40"/>
      <c r="URA387" s="40"/>
      <c r="URB387" s="40"/>
      <c r="URC387" s="40"/>
      <c r="URD387" s="40"/>
      <c r="URE387" s="40"/>
      <c r="URF387" s="40"/>
      <c r="URG387" s="40"/>
      <c r="URH387" s="40"/>
      <c r="URI387" s="40"/>
      <c r="URJ387" s="40"/>
      <c r="URK387" s="40"/>
      <c r="URL387" s="40"/>
      <c r="URM387" s="40"/>
      <c r="URN387" s="40"/>
      <c r="URO387" s="40"/>
      <c r="URP387" s="40"/>
      <c r="URQ387" s="40"/>
      <c r="URR387" s="40"/>
      <c r="URS387" s="40"/>
      <c r="URT387" s="40"/>
      <c r="URU387" s="40"/>
      <c r="URV387" s="40"/>
      <c r="URW387" s="40"/>
      <c r="URX387" s="40"/>
      <c r="URY387" s="40"/>
      <c r="URZ387" s="40"/>
      <c r="USA387" s="40"/>
      <c r="USB387" s="40"/>
      <c r="USC387" s="40"/>
      <c r="USD387" s="40"/>
      <c r="USE387" s="40"/>
      <c r="USF387" s="40"/>
      <c r="USG387" s="40"/>
      <c r="USH387" s="40"/>
      <c r="USI387" s="40"/>
      <c r="USJ387" s="40"/>
      <c r="USK387" s="40"/>
      <c r="USL387" s="40"/>
      <c r="USM387" s="40"/>
      <c r="USN387" s="40"/>
      <c r="USO387" s="40"/>
      <c r="USP387" s="40"/>
      <c r="USQ387" s="40"/>
      <c r="USR387" s="40"/>
      <c r="USS387" s="40"/>
      <c r="UST387" s="40"/>
      <c r="USU387" s="40"/>
      <c r="USV387" s="40"/>
      <c r="USW387" s="40"/>
      <c r="USX387" s="40"/>
      <c r="USY387" s="40"/>
      <c r="USZ387" s="40"/>
      <c r="UTA387" s="40"/>
      <c r="UTB387" s="40"/>
      <c r="UTC387" s="40"/>
      <c r="UTD387" s="40"/>
      <c r="UTE387" s="40"/>
      <c r="UTF387" s="40"/>
      <c r="UTG387" s="40"/>
      <c r="UTH387" s="40"/>
      <c r="UTI387" s="40"/>
      <c r="UTJ387" s="40"/>
      <c r="UTK387" s="40"/>
      <c r="UTL387" s="40"/>
      <c r="UTM387" s="40"/>
      <c r="UTN387" s="40"/>
      <c r="UTO387" s="40"/>
      <c r="UTP387" s="40"/>
      <c r="UTQ387" s="40"/>
      <c r="UTR387" s="40"/>
      <c r="UTS387" s="40"/>
      <c r="UTT387" s="40"/>
      <c r="UTU387" s="40"/>
      <c r="UTV387" s="40"/>
      <c r="UTW387" s="40"/>
      <c r="UTX387" s="40"/>
      <c r="UTY387" s="40"/>
      <c r="UTZ387" s="40"/>
      <c r="UUA387" s="40"/>
      <c r="UUB387" s="40"/>
      <c r="UUC387" s="40"/>
      <c r="UUD387" s="40"/>
      <c r="UUE387" s="40"/>
      <c r="UUF387" s="40"/>
      <c r="UUG387" s="40"/>
      <c r="UUH387" s="40"/>
      <c r="UUI387" s="40"/>
      <c r="UUJ387" s="40"/>
      <c r="UUK387" s="40"/>
      <c r="UUL387" s="40"/>
      <c r="UUM387" s="40"/>
      <c r="UUN387" s="40"/>
      <c r="UUO387" s="40"/>
      <c r="UUP387" s="40"/>
      <c r="UUQ387" s="40"/>
      <c r="UUR387" s="40"/>
      <c r="UUS387" s="40"/>
      <c r="UUT387" s="40"/>
      <c r="UUU387" s="40"/>
      <c r="UUV387" s="40"/>
      <c r="UUW387" s="40"/>
      <c r="UUX387" s="40"/>
      <c r="UUY387" s="40"/>
      <c r="UUZ387" s="40"/>
      <c r="UVA387" s="40"/>
      <c r="UVB387" s="40"/>
      <c r="UVC387" s="40"/>
      <c r="UVD387" s="40"/>
      <c r="UVE387" s="40"/>
      <c r="UVF387" s="40"/>
      <c r="UVG387" s="40"/>
      <c r="UVH387" s="40"/>
      <c r="UVI387" s="40"/>
      <c r="UVJ387" s="40"/>
      <c r="UVK387" s="40"/>
      <c r="UVL387" s="40"/>
      <c r="UVM387" s="40"/>
      <c r="UVN387" s="40"/>
      <c r="UVO387" s="40"/>
      <c r="UVP387" s="40"/>
      <c r="UVQ387" s="40"/>
      <c r="UVR387" s="40"/>
      <c r="UVS387" s="40"/>
      <c r="UVT387" s="40"/>
      <c r="UVU387" s="40"/>
      <c r="UVV387" s="40"/>
      <c r="UVW387" s="40"/>
      <c r="UVX387" s="40"/>
      <c r="UVY387" s="40"/>
      <c r="UVZ387" s="40"/>
      <c r="UWA387" s="40"/>
      <c r="UWB387" s="40"/>
      <c r="UWC387" s="40"/>
      <c r="UWD387" s="40"/>
      <c r="UWE387" s="40"/>
      <c r="UWF387" s="40"/>
      <c r="UWG387" s="40"/>
      <c r="UWH387" s="40"/>
      <c r="UWI387" s="40"/>
      <c r="UWJ387" s="40"/>
      <c r="UWK387" s="40"/>
      <c r="UWL387" s="40"/>
      <c r="UWM387" s="40"/>
      <c r="UWN387" s="40"/>
      <c r="UWO387" s="40"/>
      <c r="UWP387" s="40"/>
      <c r="UWQ387" s="40"/>
      <c r="UWR387" s="40"/>
      <c r="UWS387" s="40"/>
      <c r="UWT387" s="40"/>
      <c r="UWU387" s="40"/>
      <c r="UWV387" s="40"/>
      <c r="UWW387" s="40"/>
      <c r="UWX387" s="40"/>
      <c r="UWY387" s="40"/>
      <c r="UWZ387" s="40"/>
      <c r="UXA387" s="40"/>
      <c r="UXB387" s="40"/>
      <c r="UXC387" s="40"/>
      <c r="UXD387" s="40"/>
      <c r="UXE387" s="40"/>
      <c r="UXF387" s="40"/>
      <c r="UXG387" s="40"/>
      <c r="UXH387" s="40"/>
      <c r="UXI387" s="40"/>
      <c r="UXJ387" s="40"/>
      <c r="UXK387" s="40"/>
      <c r="UXL387" s="40"/>
      <c r="UXM387" s="40"/>
      <c r="UXN387" s="40"/>
      <c r="UXO387" s="40"/>
      <c r="UXP387" s="40"/>
      <c r="UXQ387" s="40"/>
      <c r="UXR387" s="40"/>
      <c r="UXS387" s="40"/>
      <c r="UXT387" s="40"/>
      <c r="UXU387" s="40"/>
      <c r="UXV387" s="40"/>
      <c r="UXW387" s="40"/>
      <c r="UXX387" s="40"/>
      <c r="UXY387" s="40"/>
      <c r="UXZ387" s="40"/>
      <c r="UYA387" s="40"/>
      <c r="UYB387" s="40"/>
      <c r="UYC387" s="40"/>
      <c r="UYD387" s="40"/>
      <c r="UYE387" s="40"/>
      <c r="UYF387" s="40"/>
      <c r="UYG387" s="40"/>
      <c r="UYH387" s="40"/>
      <c r="UYI387" s="40"/>
      <c r="UYJ387" s="40"/>
      <c r="UYK387" s="40"/>
      <c r="UYL387" s="40"/>
      <c r="UYM387" s="40"/>
      <c r="UYN387" s="40"/>
      <c r="UYO387" s="40"/>
      <c r="UYP387" s="40"/>
      <c r="UYQ387" s="40"/>
      <c r="UYR387" s="40"/>
      <c r="UYS387" s="40"/>
      <c r="UYT387" s="40"/>
      <c r="UYU387" s="40"/>
      <c r="UYV387" s="40"/>
      <c r="UYW387" s="40"/>
      <c r="UYX387" s="40"/>
      <c r="UYY387" s="40"/>
      <c r="UYZ387" s="40"/>
      <c r="UZA387" s="40"/>
      <c r="UZB387" s="40"/>
      <c r="UZC387" s="40"/>
      <c r="UZD387" s="40"/>
      <c r="UZE387" s="40"/>
      <c r="UZF387" s="40"/>
      <c r="UZG387" s="40"/>
      <c r="UZH387" s="40"/>
      <c r="UZI387" s="40"/>
      <c r="UZJ387" s="40"/>
      <c r="UZK387" s="40"/>
      <c r="UZL387" s="40"/>
      <c r="UZM387" s="40"/>
      <c r="UZN387" s="40"/>
      <c r="UZO387" s="40"/>
      <c r="UZP387" s="40"/>
      <c r="UZQ387" s="40"/>
      <c r="UZR387" s="40"/>
      <c r="UZS387" s="40"/>
      <c r="UZT387" s="40"/>
      <c r="UZU387" s="40"/>
      <c r="UZV387" s="40"/>
      <c r="UZW387" s="40"/>
      <c r="UZX387" s="40"/>
      <c r="UZY387" s="40"/>
      <c r="UZZ387" s="40"/>
      <c r="VAA387" s="40"/>
      <c r="VAB387" s="40"/>
      <c r="VAC387" s="40"/>
      <c r="VAD387" s="40"/>
      <c r="VAE387" s="40"/>
      <c r="VAF387" s="40"/>
      <c r="VAG387" s="40"/>
      <c r="VAH387" s="40"/>
      <c r="VAI387" s="40"/>
      <c r="VAJ387" s="40"/>
      <c r="VAK387" s="40"/>
      <c r="VAL387" s="40"/>
      <c r="VAM387" s="40"/>
      <c r="VAN387" s="40"/>
      <c r="VAO387" s="40"/>
      <c r="VAP387" s="40"/>
      <c r="VAQ387" s="40"/>
      <c r="VAR387" s="40"/>
      <c r="VAS387" s="40"/>
      <c r="VAT387" s="40"/>
      <c r="VAU387" s="40"/>
      <c r="VAV387" s="40"/>
      <c r="VAW387" s="40"/>
      <c r="VAX387" s="40"/>
      <c r="VAY387" s="40"/>
      <c r="VAZ387" s="40"/>
      <c r="VBA387" s="40"/>
      <c r="VBB387" s="40"/>
      <c r="VBC387" s="40"/>
      <c r="VBD387" s="40"/>
      <c r="VBE387" s="40"/>
      <c r="VBF387" s="40"/>
      <c r="VBG387" s="40"/>
      <c r="VBH387" s="40"/>
      <c r="VBI387" s="40"/>
      <c r="VBJ387" s="40"/>
      <c r="VBK387" s="40"/>
      <c r="VBL387" s="40"/>
      <c r="VBM387" s="40"/>
      <c r="VBN387" s="40"/>
      <c r="VBO387" s="40"/>
      <c r="VBP387" s="40"/>
      <c r="VBQ387" s="40"/>
      <c r="VBR387" s="40"/>
      <c r="VBS387" s="40"/>
      <c r="VBT387" s="40"/>
      <c r="VBU387" s="40"/>
      <c r="VBV387" s="40"/>
      <c r="VBW387" s="40"/>
      <c r="VBX387" s="40"/>
      <c r="VBY387" s="40"/>
      <c r="VBZ387" s="40"/>
      <c r="VCA387" s="40"/>
      <c r="VCB387" s="40"/>
      <c r="VCC387" s="40"/>
      <c r="VCD387" s="40"/>
      <c r="VCE387" s="40"/>
      <c r="VCF387" s="40"/>
      <c r="VCG387" s="40"/>
      <c r="VCH387" s="40"/>
      <c r="VCI387" s="40"/>
      <c r="VCJ387" s="40"/>
      <c r="VCK387" s="40"/>
      <c r="VCL387" s="40"/>
      <c r="VCM387" s="40"/>
      <c r="VCN387" s="40"/>
      <c r="VCO387" s="40"/>
      <c r="VCP387" s="40"/>
      <c r="VCQ387" s="40"/>
      <c r="VCR387" s="40"/>
      <c r="VCS387" s="40"/>
      <c r="VCT387" s="40"/>
      <c r="VCU387" s="40"/>
      <c r="VCV387" s="40"/>
      <c r="VCW387" s="40"/>
      <c r="VCX387" s="40"/>
      <c r="VCY387" s="40"/>
      <c r="VCZ387" s="40"/>
      <c r="VDA387" s="40"/>
      <c r="VDB387" s="40"/>
      <c r="VDC387" s="40"/>
      <c r="VDD387" s="40"/>
      <c r="VDE387" s="40"/>
      <c r="VDF387" s="40"/>
      <c r="VDG387" s="40"/>
      <c r="VDH387" s="40"/>
      <c r="VDI387" s="40"/>
      <c r="VDJ387" s="40"/>
      <c r="VDK387" s="40"/>
      <c r="VDL387" s="40"/>
      <c r="VDM387" s="40"/>
      <c r="VDN387" s="40"/>
      <c r="VDO387" s="40"/>
      <c r="VDP387" s="40"/>
      <c r="VDQ387" s="40"/>
      <c r="VDR387" s="40"/>
      <c r="VDS387" s="40"/>
      <c r="VDT387" s="40"/>
      <c r="VDU387" s="40"/>
      <c r="VDV387" s="40"/>
      <c r="VDW387" s="40"/>
      <c r="VDX387" s="40"/>
      <c r="VDY387" s="40"/>
      <c r="VDZ387" s="40"/>
      <c r="VEA387" s="40"/>
      <c r="VEB387" s="40"/>
      <c r="VEC387" s="40"/>
      <c r="VED387" s="40"/>
      <c r="VEE387" s="40"/>
      <c r="VEF387" s="40"/>
      <c r="VEG387" s="40"/>
      <c r="VEH387" s="40"/>
      <c r="VEI387" s="40"/>
      <c r="VEJ387" s="40"/>
      <c r="VEK387" s="40"/>
      <c r="VEL387" s="40"/>
      <c r="VEM387" s="40"/>
      <c r="VEN387" s="40"/>
      <c r="VEO387" s="40"/>
      <c r="VEP387" s="40"/>
      <c r="VEQ387" s="40"/>
      <c r="VER387" s="40"/>
      <c r="VES387" s="40"/>
      <c r="VET387" s="40"/>
      <c r="VEU387" s="40"/>
      <c r="VEV387" s="40"/>
      <c r="VEW387" s="40"/>
      <c r="VEX387" s="40"/>
      <c r="VEY387" s="40"/>
      <c r="VEZ387" s="40"/>
      <c r="VFA387" s="40"/>
      <c r="VFB387" s="40"/>
      <c r="VFC387" s="40"/>
      <c r="VFD387" s="40"/>
      <c r="VFE387" s="40"/>
      <c r="VFF387" s="40"/>
      <c r="VFG387" s="40"/>
      <c r="VFH387" s="40"/>
      <c r="VFI387" s="40"/>
      <c r="VFJ387" s="40"/>
      <c r="VFK387" s="40"/>
      <c r="VFL387" s="40"/>
      <c r="VFM387" s="40"/>
      <c r="VFN387" s="40"/>
      <c r="VFO387" s="40"/>
      <c r="VFP387" s="40"/>
      <c r="VFQ387" s="40"/>
      <c r="VFR387" s="40"/>
      <c r="VFS387" s="40"/>
      <c r="VFT387" s="40"/>
      <c r="VFU387" s="40"/>
      <c r="VFV387" s="40"/>
      <c r="VFW387" s="40"/>
      <c r="VFX387" s="40"/>
      <c r="VFY387" s="40"/>
      <c r="VFZ387" s="40"/>
      <c r="VGA387" s="40"/>
      <c r="VGB387" s="40"/>
      <c r="VGC387" s="40"/>
      <c r="VGD387" s="40"/>
      <c r="VGE387" s="40"/>
      <c r="VGF387" s="40"/>
      <c r="VGG387" s="40"/>
      <c r="VGH387" s="40"/>
      <c r="VGI387" s="40"/>
      <c r="VGJ387" s="40"/>
      <c r="VGK387" s="40"/>
      <c r="VGL387" s="40"/>
      <c r="VGM387" s="40"/>
      <c r="VGN387" s="40"/>
      <c r="VGO387" s="40"/>
      <c r="VGP387" s="40"/>
      <c r="VGQ387" s="40"/>
      <c r="VGR387" s="40"/>
      <c r="VGS387" s="40"/>
      <c r="VGT387" s="40"/>
      <c r="VGU387" s="40"/>
      <c r="VGV387" s="40"/>
      <c r="VGW387" s="40"/>
      <c r="VGX387" s="40"/>
      <c r="VGY387" s="40"/>
      <c r="VGZ387" s="40"/>
      <c r="VHA387" s="40"/>
      <c r="VHB387" s="40"/>
      <c r="VHC387" s="40"/>
      <c r="VHD387" s="40"/>
      <c r="VHE387" s="40"/>
      <c r="VHF387" s="40"/>
      <c r="VHG387" s="40"/>
      <c r="VHH387" s="40"/>
      <c r="VHI387" s="40"/>
      <c r="VHJ387" s="40"/>
      <c r="VHK387" s="40"/>
      <c r="VHL387" s="40"/>
      <c r="VHM387" s="40"/>
      <c r="VHN387" s="40"/>
      <c r="VHO387" s="40"/>
      <c r="VHP387" s="40"/>
      <c r="VHQ387" s="40"/>
      <c r="VHR387" s="40"/>
      <c r="VHS387" s="40"/>
      <c r="VHT387" s="40"/>
      <c r="VHU387" s="40"/>
      <c r="VHV387" s="40"/>
      <c r="VHW387" s="40"/>
      <c r="VHX387" s="40"/>
      <c r="VHY387" s="40"/>
      <c r="VHZ387" s="40"/>
      <c r="VIA387" s="40"/>
      <c r="VIB387" s="40"/>
      <c r="VIC387" s="40"/>
      <c r="VID387" s="40"/>
      <c r="VIE387" s="40"/>
      <c r="VIF387" s="40"/>
      <c r="VIG387" s="40"/>
      <c r="VIH387" s="40"/>
      <c r="VII387" s="40"/>
      <c r="VIJ387" s="40"/>
      <c r="VIK387" s="40"/>
      <c r="VIL387" s="40"/>
      <c r="VIM387" s="40"/>
      <c r="VIN387" s="40"/>
      <c r="VIO387" s="40"/>
      <c r="VIP387" s="40"/>
      <c r="VIQ387" s="40"/>
      <c r="VIR387" s="40"/>
      <c r="VIS387" s="40"/>
      <c r="VIT387" s="40"/>
      <c r="VIU387" s="40"/>
      <c r="VIV387" s="40"/>
      <c r="VIW387" s="40"/>
      <c r="VIX387" s="40"/>
      <c r="VIY387" s="40"/>
      <c r="VIZ387" s="40"/>
      <c r="VJA387" s="40"/>
      <c r="VJB387" s="40"/>
      <c r="VJC387" s="40"/>
      <c r="VJD387" s="40"/>
      <c r="VJE387" s="40"/>
      <c r="VJF387" s="40"/>
      <c r="VJG387" s="40"/>
      <c r="VJH387" s="40"/>
      <c r="VJI387" s="40"/>
      <c r="VJJ387" s="40"/>
      <c r="VJK387" s="40"/>
      <c r="VJL387" s="40"/>
      <c r="VJM387" s="40"/>
      <c r="VJN387" s="40"/>
      <c r="VJO387" s="40"/>
      <c r="VJP387" s="40"/>
      <c r="VJQ387" s="40"/>
      <c r="VJR387" s="40"/>
      <c r="VJS387" s="40"/>
      <c r="VJT387" s="40"/>
      <c r="VJU387" s="40"/>
      <c r="VJV387" s="40"/>
      <c r="VJW387" s="40"/>
      <c r="VJX387" s="40"/>
      <c r="VJY387" s="40"/>
      <c r="VJZ387" s="40"/>
      <c r="VKA387" s="40"/>
      <c r="VKB387" s="40"/>
      <c r="VKC387" s="40"/>
      <c r="VKD387" s="40"/>
      <c r="VKE387" s="40"/>
      <c r="VKF387" s="40"/>
      <c r="VKG387" s="40"/>
      <c r="VKH387" s="40"/>
      <c r="VKI387" s="40"/>
      <c r="VKJ387" s="40"/>
      <c r="VKK387" s="40"/>
      <c r="VKL387" s="40"/>
      <c r="VKM387" s="40"/>
      <c r="VKN387" s="40"/>
      <c r="VKO387" s="40"/>
      <c r="VKP387" s="40"/>
      <c r="VKQ387" s="40"/>
      <c r="VKR387" s="40"/>
      <c r="VKS387" s="40"/>
      <c r="VKT387" s="40"/>
      <c r="VKU387" s="40"/>
      <c r="VKV387" s="40"/>
      <c r="VKW387" s="40"/>
      <c r="VKX387" s="40"/>
      <c r="VKY387" s="40"/>
      <c r="VKZ387" s="40"/>
      <c r="VLA387" s="40"/>
      <c r="VLB387" s="40"/>
      <c r="VLC387" s="40"/>
      <c r="VLD387" s="40"/>
      <c r="VLE387" s="40"/>
      <c r="VLF387" s="40"/>
      <c r="VLG387" s="40"/>
      <c r="VLH387" s="40"/>
      <c r="VLI387" s="40"/>
      <c r="VLJ387" s="40"/>
      <c r="VLK387" s="40"/>
      <c r="VLL387" s="40"/>
      <c r="VLM387" s="40"/>
      <c r="VLN387" s="40"/>
      <c r="VLO387" s="40"/>
      <c r="VLP387" s="40"/>
      <c r="VLQ387" s="40"/>
      <c r="VLR387" s="40"/>
      <c r="VLS387" s="40"/>
      <c r="VLT387" s="40"/>
      <c r="VLU387" s="40"/>
      <c r="VLV387" s="40"/>
      <c r="VLW387" s="40"/>
      <c r="VLX387" s="40"/>
      <c r="VLY387" s="40"/>
      <c r="VLZ387" s="40"/>
      <c r="VMA387" s="40"/>
      <c r="VMB387" s="40"/>
      <c r="VMC387" s="40"/>
      <c r="VMD387" s="40"/>
      <c r="VME387" s="40"/>
      <c r="VMF387" s="40"/>
      <c r="VMG387" s="40"/>
      <c r="VMH387" s="40"/>
      <c r="VMI387" s="40"/>
      <c r="VMJ387" s="40"/>
      <c r="VMK387" s="40"/>
      <c r="VML387" s="40"/>
      <c r="VMM387" s="40"/>
      <c r="VMN387" s="40"/>
      <c r="VMO387" s="40"/>
      <c r="VMP387" s="40"/>
      <c r="VMQ387" s="40"/>
      <c r="VMR387" s="40"/>
      <c r="VMS387" s="40"/>
      <c r="VMT387" s="40"/>
      <c r="VMU387" s="40"/>
      <c r="VMV387" s="40"/>
      <c r="VMW387" s="40"/>
      <c r="VMX387" s="40"/>
      <c r="VMY387" s="40"/>
      <c r="VMZ387" s="40"/>
      <c r="VNA387" s="40"/>
      <c r="VNB387" s="40"/>
      <c r="VNC387" s="40"/>
      <c r="VND387" s="40"/>
      <c r="VNE387" s="40"/>
      <c r="VNF387" s="40"/>
      <c r="VNG387" s="40"/>
      <c r="VNH387" s="40"/>
      <c r="VNI387" s="40"/>
      <c r="VNJ387" s="40"/>
      <c r="VNK387" s="40"/>
      <c r="VNL387" s="40"/>
      <c r="VNM387" s="40"/>
      <c r="VNN387" s="40"/>
      <c r="VNO387" s="40"/>
      <c r="VNP387" s="40"/>
      <c r="VNQ387" s="40"/>
      <c r="VNR387" s="40"/>
      <c r="VNS387" s="40"/>
      <c r="VNT387" s="40"/>
      <c r="VNU387" s="40"/>
      <c r="VNV387" s="40"/>
      <c r="VNW387" s="40"/>
      <c r="VNX387" s="40"/>
      <c r="VNY387" s="40"/>
      <c r="VNZ387" s="40"/>
      <c r="VOA387" s="40"/>
      <c r="VOB387" s="40"/>
      <c r="VOC387" s="40"/>
      <c r="VOD387" s="40"/>
      <c r="VOE387" s="40"/>
      <c r="VOF387" s="40"/>
      <c r="VOG387" s="40"/>
      <c r="VOH387" s="40"/>
      <c r="VOI387" s="40"/>
      <c r="VOJ387" s="40"/>
      <c r="VOK387" s="40"/>
      <c r="VOL387" s="40"/>
      <c r="VOM387" s="40"/>
      <c r="VON387" s="40"/>
      <c r="VOO387" s="40"/>
      <c r="VOP387" s="40"/>
      <c r="VOQ387" s="40"/>
      <c r="VOR387" s="40"/>
      <c r="VOS387" s="40"/>
      <c r="VOT387" s="40"/>
      <c r="VOU387" s="40"/>
      <c r="VOV387" s="40"/>
      <c r="VOW387" s="40"/>
      <c r="VOX387" s="40"/>
      <c r="VOY387" s="40"/>
      <c r="VOZ387" s="40"/>
      <c r="VPA387" s="40"/>
      <c r="VPB387" s="40"/>
      <c r="VPC387" s="40"/>
      <c r="VPD387" s="40"/>
      <c r="VPE387" s="40"/>
      <c r="VPF387" s="40"/>
      <c r="VPG387" s="40"/>
      <c r="VPH387" s="40"/>
      <c r="VPI387" s="40"/>
      <c r="VPJ387" s="40"/>
      <c r="VPK387" s="40"/>
      <c r="VPL387" s="40"/>
      <c r="VPM387" s="40"/>
      <c r="VPN387" s="40"/>
      <c r="VPO387" s="40"/>
      <c r="VPP387" s="40"/>
      <c r="VPQ387" s="40"/>
      <c r="VPR387" s="40"/>
      <c r="VPS387" s="40"/>
      <c r="VPT387" s="40"/>
      <c r="VPU387" s="40"/>
      <c r="VPV387" s="40"/>
      <c r="VPW387" s="40"/>
      <c r="VPX387" s="40"/>
      <c r="VPY387" s="40"/>
      <c r="VPZ387" s="40"/>
      <c r="VQA387" s="40"/>
      <c r="VQB387" s="40"/>
      <c r="VQC387" s="40"/>
      <c r="VQD387" s="40"/>
      <c r="VQE387" s="40"/>
      <c r="VQF387" s="40"/>
      <c r="VQG387" s="40"/>
      <c r="VQH387" s="40"/>
      <c r="VQI387" s="40"/>
      <c r="VQJ387" s="40"/>
      <c r="VQK387" s="40"/>
      <c r="VQL387" s="40"/>
      <c r="VQM387" s="40"/>
      <c r="VQN387" s="40"/>
      <c r="VQO387" s="40"/>
      <c r="VQP387" s="40"/>
      <c r="VQQ387" s="40"/>
      <c r="VQR387" s="40"/>
      <c r="VQS387" s="40"/>
      <c r="VQT387" s="40"/>
      <c r="VQU387" s="40"/>
      <c r="VQV387" s="40"/>
      <c r="VQW387" s="40"/>
      <c r="VQX387" s="40"/>
      <c r="VQY387" s="40"/>
      <c r="VQZ387" s="40"/>
      <c r="VRA387" s="40"/>
      <c r="VRB387" s="40"/>
      <c r="VRC387" s="40"/>
      <c r="VRD387" s="40"/>
      <c r="VRE387" s="40"/>
      <c r="VRF387" s="40"/>
      <c r="VRG387" s="40"/>
      <c r="VRH387" s="40"/>
      <c r="VRI387" s="40"/>
      <c r="VRJ387" s="40"/>
      <c r="VRK387" s="40"/>
      <c r="VRL387" s="40"/>
      <c r="VRM387" s="40"/>
      <c r="VRN387" s="40"/>
      <c r="VRO387" s="40"/>
      <c r="VRP387" s="40"/>
      <c r="VRQ387" s="40"/>
      <c r="VRR387" s="40"/>
      <c r="VRS387" s="40"/>
      <c r="VRT387" s="40"/>
      <c r="VRU387" s="40"/>
      <c r="VRV387" s="40"/>
      <c r="VRW387" s="40"/>
      <c r="VRX387" s="40"/>
      <c r="VRY387" s="40"/>
      <c r="VRZ387" s="40"/>
      <c r="VSA387" s="40"/>
      <c r="VSB387" s="40"/>
      <c r="VSC387" s="40"/>
      <c r="VSD387" s="40"/>
      <c r="VSE387" s="40"/>
      <c r="VSF387" s="40"/>
      <c r="VSG387" s="40"/>
      <c r="VSH387" s="40"/>
      <c r="VSI387" s="40"/>
      <c r="VSJ387" s="40"/>
      <c r="VSK387" s="40"/>
      <c r="VSL387" s="40"/>
      <c r="VSM387" s="40"/>
      <c r="VSN387" s="40"/>
      <c r="VSO387" s="40"/>
      <c r="VSP387" s="40"/>
      <c r="VSQ387" s="40"/>
      <c r="VSR387" s="40"/>
      <c r="VSS387" s="40"/>
      <c r="VST387" s="40"/>
      <c r="VSU387" s="40"/>
      <c r="VSV387" s="40"/>
      <c r="VSW387" s="40"/>
      <c r="VSX387" s="40"/>
      <c r="VSY387" s="40"/>
      <c r="VSZ387" s="40"/>
      <c r="VTA387" s="40"/>
      <c r="VTB387" s="40"/>
      <c r="VTC387" s="40"/>
      <c r="VTD387" s="40"/>
      <c r="VTE387" s="40"/>
      <c r="VTF387" s="40"/>
      <c r="VTG387" s="40"/>
      <c r="VTH387" s="40"/>
      <c r="VTI387" s="40"/>
      <c r="VTJ387" s="40"/>
      <c r="VTK387" s="40"/>
      <c r="VTL387" s="40"/>
      <c r="VTM387" s="40"/>
      <c r="VTN387" s="40"/>
      <c r="VTO387" s="40"/>
      <c r="VTP387" s="40"/>
      <c r="VTQ387" s="40"/>
      <c r="VTR387" s="40"/>
      <c r="VTS387" s="40"/>
      <c r="VTT387" s="40"/>
      <c r="VTU387" s="40"/>
      <c r="VTV387" s="40"/>
      <c r="VTW387" s="40"/>
      <c r="VTX387" s="40"/>
      <c r="VTY387" s="40"/>
      <c r="VTZ387" s="40"/>
      <c r="VUA387" s="40"/>
      <c r="VUB387" s="40"/>
      <c r="VUC387" s="40"/>
      <c r="VUD387" s="40"/>
      <c r="VUE387" s="40"/>
      <c r="VUF387" s="40"/>
      <c r="VUG387" s="40"/>
      <c r="VUH387" s="40"/>
      <c r="VUI387" s="40"/>
      <c r="VUJ387" s="40"/>
      <c r="VUK387" s="40"/>
      <c r="VUL387" s="40"/>
      <c r="VUM387" s="40"/>
      <c r="VUN387" s="40"/>
      <c r="VUO387" s="40"/>
      <c r="VUP387" s="40"/>
      <c r="VUQ387" s="40"/>
      <c r="VUR387" s="40"/>
      <c r="VUS387" s="40"/>
      <c r="VUT387" s="40"/>
      <c r="VUU387" s="40"/>
      <c r="VUV387" s="40"/>
      <c r="VUW387" s="40"/>
      <c r="VUX387" s="40"/>
      <c r="VUY387" s="40"/>
      <c r="VUZ387" s="40"/>
      <c r="VVA387" s="40"/>
      <c r="VVB387" s="40"/>
      <c r="VVC387" s="40"/>
      <c r="VVD387" s="40"/>
      <c r="VVE387" s="40"/>
      <c r="VVF387" s="40"/>
      <c r="VVG387" s="40"/>
      <c r="VVH387" s="40"/>
      <c r="VVI387" s="40"/>
      <c r="VVJ387" s="40"/>
      <c r="VVK387" s="40"/>
      <c r="VVL387" s="40"/>
      <c r="VVM387" s="40"/>
      <c r="VVN387" s="40"/>
      <c r="VVO387" s="40"/>
      <c r="VVP387" s="40"/>
      <c r="VVQ387" s="40"/>
      <c r="VVR387" s="40"/>
      <c r="VVS387" s="40"/>
      <c r="VVT387" s="40"/>
      <c r="VVU387" s="40"/>
      <c r="VVV387" s="40"/>
      <c r="VVW387" s="40"/>
      <c r="VVX387" s="40"/>
      <c r="VVY387" s="40"/>
      <c r="VVZ387" s="40"/>
      <c r="VWA387" s="40"/>
      <c r="VWB387" s="40"/>
      <c r="VWC387" s="40"/>
      <c r="VWD387" s="40"/>
      <c r="VWE387" s="40"/>
      <c r="VWF387" s="40"/>
      <c r="VWG387" s="40"/>
      <c r="VWH387" s="40"/>
      <c r="VWI387" s="40"/>
      <c r="VWJ387" s="40"/>
      <c r="VWK387" s="40"/>
      <c r="VWL387" s="40"/>
      <c r="VWM387" s="40"/>
      <c r="VWN387" s="40"/>
      <c r="VWO387" s="40"/>
      <c r="VWP387" s="40"/>
      <c r="VWQ387" s="40"/>
      <c r="VWR387" s="40"/>
      <c r="VWS387" s="40"/>
      <c r="VWT387" s="40"/>
      <c r="VWU387" s="40"/>
      <c r="VWV387" s="40"/>
      <c r="VWW387" s="40"/>
      <c r="VWX387" s="40"/>
      <c r="VWY387" s="40"/>
      <c r="VWZ387" s="40"/>
      <c r="VXA387" s="40"/>
      <c r="VXB387" s="40"/>
      <c r="VXC387" s="40"/>
      <c r="VXD387" s="40"/>
      <c r="VXE387" s="40"/>
      <c r="VXF387" s="40"/>
      <c r="VXG387" s="40"/>
      <c r="VXH387" s="40"/>
      <c r="VXI387" s="40"/>
      <c r="VXJ387" s="40"/>
      <c r="VXK387" s="40"/>
      <c r="VXL387" s="40"/>
      <c r="VXM387" s="40"/>
      <c r="VXN387" s="40"/>
      <c r="VXO387" s="40"/>
      <c r="VXP387" s="40"/>
      <c r="VXQ387" s="40"/>
      <c r="VXR387" s="40"/>
      <c r="VXS387" s="40"/>
      <c r="VXT387" s="40"/>
      <c r="VXU387" s="40"/>
      <c r="VXV387" s="40"/>
      <c r="VXW387" s="40"/>
      <c r="VXX387" s="40"/>
      <c r="VXY387" s="40"/>
      <c r="VXZ387" s="40"/>
      <c r="VYA387" s="40"/>
      <c r="VYB387" s="40"/>
      <c r="VYC387" s="40"/>
      <c r="VYD387" s="40"/>
      <c r="VYE387" s="40"/>
      <c r="VYF387" s="40"/>
      <c r="VYG387" s="40"/>
      <c r="VYH387" s="40"/>
      <c r="VYI387" s="40"/>
      <c r="VYJ387" s="40"/>
      <c r="VYK387" s="40"/>
      <c r="VYL387" s="40"/>
      <c r="VYM387" s="40"/>
      <c r="VYN387" s="40"/>
      <c r="VYO387" s="40"/>
      <c r="VYP387" s="40"/>
      <c r="VYQ387" s="40"/>
      <c r="VYR387" s="40"/>
      <c r="VYS387" s="40"/>
      <c r="VYT387" s="40"/>
      <c r="VYU387" s="40"/>
      <c r="VYV387" s="40"/>
      <c r="VYW387" s="40"/>
      <c r="VYX387" s="40"/>
      <c r="VYY387" s="40"/>
      <c r="VYZ387" s="40"/>
      <c r="VZA387" s="40"/>
      <c r="VZB387" s="40"/>
      <c r="VZC387" s="40"/>
      <c r="VZD387" s="40"/>
      <c r="VZE387" s="40"/>
      <c r="VZF387" s="40"/>
      <c r="VZG387" s="40"/>
      <c r="VZH387" s="40"/>
      <c r="VZI387" s="40"/>
      <c r="VZJ387" s="40"/>
      <c r="VZK387" s="40"/>
      <c r="VZL387" s="40"/>
      <c r="VZM387" s="40"/>
      <c r="VZN387" s="40"/>
      <c r="VZO387" s="40"/>
      <c r="VZP387" s="40"/>
      <c r="VZQ387" s="40"/>
      <c r="VZR387" s="40"/>
      <c r="VZS387" s="40"/>
      <c r="VZT387" s="40"/>
      <c r="VZU387" s="40"/>
      <c r="VZV387" s="40"/>
      <c r="VZW387" s="40"/>
      <c r="VZX387" s="40"/>
      <c r="VZY387" s="40"/>
      <c r="VZZ387" s="40"/>
      <c r="WAA387" s="40"/>
      <c r="WAB387" s="40"/>
      <c r="WAC387" s="40"/>
      <c r="WAD387" s="40"/>
      <c r="WAE387" s="40"/>
      <c r="WAF387" s="40"/>
      <c r="WAG387" s="40"/>
      <c r="WAH387" s="40"/>
      <c r="WAI387" s="40"/>
      <c r="WAJ387" s="40"/>
      <c r="WAK387" s="40"/>
      <c r="WAL387" s="40"/>
      <c r="WAM387" s="40"/>
      <c r="WAN387" s="40"/>
      <c r="WAO387" s="40"/>
      <c r="WAP387" s="40"/>
      <c r="WAQ387" s="40"/>
      <c r="WAR387" s="40"/>
      <c r="WAS387" s="40"/>
      <c r="WAT387" s="40"/>
      <c r="WAU387" s="40"/>
      <c r="WAV387" s="40"/>
      <c r="WAW387" s="40"/>
      <c r="WAX387" s="40"/>
      <c r="WAY387" s="40"/>
      <c r="WAZ387" s="40"/>
      <c r="WBA387" s="40"/>
      <c r="WBB387" s="40"/>
      <c r="WBC387" s="40"/>
      <c r="WBD387" s="40"/>
      <c r="WBE387" s="40"/>
      <c r="WBF387" s="40"/>
      <c r="WBG387" s="40"/>
      <c r="WBH387" s="40"/>
      <c r="WBI387" s="40"/>
      <c r="WBJ387" s="40"/>
      <c r="WBK387" s="40"/>
      <c r="WBL387" s="40"/>
      <c r="WBM387" s="40"/>
      <c r="WBN387" s="40"/>
      <c r="WBO387" s="40"/>
      <c r="WBP387" s="40"/>
      <c r="WBQ387" s="40"/>
      <c r="WBR387" s="40"/>
      <c r="WBS387" s="40"/>
      <c r="WBT387" s="40"/>
      <c r="WBU387" s="40"/>
      <c r="WBV387" s="40"/>
      <c r="WBW387" s="40"/>
      <c r="WBX387" s="40"/>
      <c r="WBY387" s="40"/>
      <c r="WBZ387" s="40"/>
      <c r="WCA387" s="40"/>
      <c r="WCB387" s="40"/>
      <c r="WCC387" s="40"/>
      <c r="WCD387" s="40"/>
      <c r="WCE387" s="40"/>
      <c r="WCF387" s="40"/>
      <c r="WCG387" s="40"/>
      <c r="WCH387" s="40"/>
      <c r="WCI387" s="40"/>
      <c r="WCJ387" s="40"/>
      <c r="WCK387" s="40"/>
      <c r="WCL387" s="40"/>
      <c r="WCM387" s="40"/>
      <c r="WCN387" s="40"/>
      <c r="WCO387" s="40"/>
      <c r="WCP387" s="40"/>
      <c r="WCQ387" s="40"/>
      <c r="WCR387" s="40"/>
      <c r="WCS387" s="40"/>
      <c r="WCT387" s="40"/>
      <c r="WCU387" s="40"/>
      <c r="WCV387" s="40"/>
      <c r="WCW387" s="40"/>
      <c r="WCX387" s="40"/>
      <c r="WCY387" s="40"/>
      <c r="WCZ387" s="40"/>
      <c r="WDA387" s="40"/>
      <c r="WDB387" s="40"/>
      <c r="WDC387" s="40"/>
      <c r="WDD387" s="40"/>
      <c r="WDE387" s="40"/>
      <c r="WDF387" s="40"/>
      <c r="WDG387" s="40"/>
      <c r="WDH387" s="40"/>
      <c r="WDI387" s="40"/>
      <c r="WDJ387" s="40"/>
      <c r="WDK387" s="40"/>
      <c r="WDL387" s="40"/>
      <c r="WDM387" s="40"/>
      <c r="WDN387" s="40"/>
      <c r="WDO387" s="40"/>
      <c r="WDP387" s="40"/>
      <c r="WDQ387" s="40"/>
      <c r="WDR387" s="40"/>
      <c r="WDS387" s="40"/>
      <c r="WDT387" s="40"/>
      <c r="WDU387" s="40"/>
      <c r="WDV387" s="40"/>
      <c r="WDW387" s="40"/>
      <c r="WDX387" s="40"/>
      <c r="WDY387" s="40"/>
      <c r="WDZ387" s="40"/>
      <c r="WEA387" s="40"/>
      <c r="WEB387" s="40"/>
      <c r="WEC387" s="40"/>
      <c r="WED387" s="40"/>
      <c r="WEE387" s="40"/>
      <c r="WEF387" s="40"/>
      <c r="WEG387" s="40"/>
      <c r="WEH387" s="40"/>
      <c r="WEI387" s="40"/>
      <c r="WEJ387" s="40"/>
      <c r="WEK387" s="40"/>
      <c r="WEL387" s="40"/>
      <c r="WEM387" s="40"/>
      <c r="WEN387" s="40"/>
      <c r="WEO387" s="40"/>
      <c r="WEP387" s="40"/>
      <c r="WEQ387" s="40"/>
      <c r="WER387" s="40"/>
      <c r="WES387" s="40"/>
      <c r="WET387" s="40"/>
      <c r="WEU387" s="40"/>
      <c r="WEV387" s="40"/>
      <c r="WEW387" s="40"/>
      <c r="WEX387" s="40"/>
      <c r="WEY387" s="40"/>
      <c r="WEZ387" s="40"/>
      <c r="WFA387" s="40"/>
      <c r="WFB387" s="40"/>
      <c r="WFC387" s="40"/>
      <c r="WFD387" s="40"/>
      <c r="WFE387" s="40"/>
      <c r="WFF387" s="40"/>
      <c r="WFG387" s="40"/>
      <c r="WFH387" s="40"/>
      <c r="WFI387" s="40"/>
      <c r="WFJ387" s="40"/>
      <c r="WFK387" s="40"/>
      <c r="WFL387" s="40"/>
      <c r="WFM387" s="40"/>
      <c r="WFN387" s="40"/>
      <c r="WFO387" s="40"/>
      <c r="WFP387" s="40"/>
      <c r="WFQ387" s="40"/>
      <c r="WFR387" s="40"/>
      <c r="WFS387" s="40"/>
      <c r="WFT387" s="40"/>
      <c r="WFU387" s="40"/>
      <c r="WFV387" s="40"/>
      <c r="WFW387" s="40"/>
      <c r="WFX387" s="40"/>
      <c r="WFY387" s="40"/>
      <c r="WFZ387" s="40"/>
      <c r="WGA387" s="40"/>
      <c r="WGB387" s="40"/>
      <c r="WGC387" s="40"/>
      <c r="WGD387" s="40"/>
      <c r="WGE387" s="40"/>
      <c r="WGF387" s="40"/>
      <c r="WGG387" s="40"/>
      <c r="WGH387" s="40"/>
      <c r="WGI387" s="40"/>
      <c r="WGJ387" s="40"/>
      <c r="WGK387" s="40"/>
      <c r="WGL387" s="40"/>
      <c r="WGM387" s="40"/>
      <c r="WGN387" s="40"/>
      <c r="WGO387" s="40"/>
      <c r="WGP387" s="40"/>
      <c r="WGQ387" s="40"/>
      <c r="WGR387" s="40"/>
      <c r="WGS387" s="40"/>
      <c r="WGT387" s="40"/>
      <c r="WGU387" s="40"/>
      <c r="WGV387" s="40"/>
      <c r="WGW387" s="40"/>
      <c r="WGX387" s="40"/>
      <c r="WGY387" s="40"/>
      <c r="WGZ387" s="40"/>
      <c r="WHA387" s="40"/>
      <c r="WHB387" s="40"/>
      <c r="WHC387" s="40"/>
      <c r="WHD387" s="40"/>
      <c r="WHE387" s="40"/>
      <c r="WHF387" s="40"/>
      <c r="WHG387" s="40"/>
      <c r="WHH387" s="40"/>
      <c r="WHI387" s="40"/>
      <c r="WHJ387" s="40"/>
      <c r="WHK387" s="40"/>
      <c r="WHL387" s="40"/>
      <c r="WHM387" s="40"/>
      <c r="WHN387" s="40"/>
      <c r="WHO387" s="40"/>
      <c r="WHP387" s="40"/>
      <c r="WHQ387" s="40"/>
      <c r="WHR387" s="40"/>
      <c r="WHS387" s="40"/>
      <c r="WHT387" s="40"/>
      <c r="WHU387" s="40"/>
      <c r="WHV387" s="40"/>
      <c r="WHW387" s="40"/>
      <c r="WHX387" s="40"/>
      <c r="WHY387" s="40"/>
      <c r="WHZ387" s="40"/>
      <c r="WIA387" s="40"/>
      <c r="WIB387" s="40"/>
      <c r="WIC387" s="40"/>
      <c r="WID387" s="40"/>
      <c r="WIE387" s="40"/>
      <c r="WIF387" s="40"/>
      <c r="WIG387" s="40"/>
      <c r="WIH387" s="40"/>
      <c r="WII387" s="40"/>
      <c r="WIJ387" s="40"/>
      <c r="WIK387" s="40"/>
      <c r="WIL387" s="40"/>
      <c r="WIM387" s="40"/>
      <c r="WIN387" s="40"/>
      <c r="WIO387" s="40"/>
      <c r="WIP387" s="40"/>
      <c r="WIQ387" s="40"/>
      <c r="WIR387" s="40"/>
      <c r="WIS387" s="40"/>
      <c r="WIT387" s="40"/>
      <c r="WIU387" s="40"/>
      <c r="WIV387" s="40"/>
      <c r="WIW387" s="40"/>
      <c r="WIX387" s="40"/>
      <c r="WIY387" s="40"/>
      <c r="WIZ387" s="40"/>
      <c r="WJA387" s="40"/>
      <c r="WJB387" s="40"/>
      <c r="WJC387" s="40"/>
      <c r="WJD387" s="40"/>
      <c r="WJE387" s="40"/>
      <c r="WJF387" s="40"/>
      <c r="WJG387" s="40"/>
      <c r="WJH387" s="40"/>
      <c r="WJI387" s="40"/>
      <c r="WJJ387" s="40"/>
      <c r="WJK387" s="40"/>
      <c r="WJL387" s="40"/>
      <c r="WJM387" s="40"/>
      <c r="WJN387" s="40"/>
      <c r="WJO387" s="40"/>
      <c r="WJP387" s="40"/>
      <c r="WJQ387" s="40"/>
      <c r="WJR387" s="40"/>
      <c r="WJS387" s="40"/>
      <c r="WJT387" s="40"/>
      <c r="WJU387" s="40"/>
      <c r="WJV387" s="40"/>
      <c r="WJW387" s="40"/>
      <c r="WJX387" s="40"/>
      <c r="WJY387" s="40"/>
      <c r="WJZ387" s="40"/>
      <c r="WKA387" s="40"/>
      <c r="WKB387" s="40"/>
      <c r="WKC387" s="40"/>
      <c r="WKD387" s="40"/>
      <c r="WKE387" s="40"/>
      <c r="WKF387" s="40"/>
      <c r="WKG387" s="40"/>
      <c r="WKH387" s="40"/>
      <c r="WKI387" s="40"/>
      <c r="WKJ387" s="40"/>
      <c r="WKK387" s="40"/>
      <c r="WKL387" s="40"/>
      <c r="WKM387" s="40"/>
      <c r="WKN387" s="40"/>
      <c r="WKO387" s="40"/>
      <c r="WKP387" s="40"/>
      <c r="WKQ387" s="40"/>
      <c r="WKR387" s="40"/>
      <c r="WKS387" s="40"/>
      <c r="WKT387" s="40"/>
      <c r="WKU387" s="40"/>
      <c r="WKV387" s="40"/>
      <c r="WKW387" s="40"/>
      <c r="WKX387" s="40"/>
      <c r="WKY387" s="40"/>
      <c r="WKZ387" s="40"/>
      <c r="WLA387" s="40"/>
      <c r="WLB387" s="40"/>
      <c r="WLC387" s="40"/>
      <c r="WLD387" s="40"/>
      <c r="WLE387" s="40"/>
      <c r="WLF387" s="40"/>
      <c r="WLG387" s="40"/>
      <c r="WLH387" s="40"/>
      <c r="WLI387" s="40"/>
      <c r="WLJ387" s="40"/>
      <c r="WLK387" s="40"/>
      <c r="WLL387" s="40"/>
      <c r="WLM387" s="40"/>
      <c r="WLN387" s="40"/>
      <c r="WLO387" s="40"/>
      <c r="WLP387" s="40"/>
      <c r="WLQ387" s="40"/>
      <c r="WLR387" s="40"/>
      <c r="WLS387" s="40"/>
      <c r="WLT387" s="40"/>
      <c r="WLU387" s="40"/>
      <c r="WLV387" s="40"/>
      <c r="WLW387" s="40"/>
      <c r="WLX387" s="40"/>
      <c r="WLY387" s="40"/>
      <c r="WLZ387" s="40"/>
      <c r="WMA387" s="40"/>
      <c r="WMB387" s="40"/>
      <c r="WMC387" s="40"/>
      <c r="WMD387" s="40"/>
      <c r="WME387" s="40"/>
      <c r="WMF387" s="40"/>
      <c r="WMG387" s="40"/>
      <c r="WMH387" s="40"/>
      <c r="WMI387" s="40"/>
      <c r="WMJ387" s="40"/>
      <c r="WMK387" s="40"/>
      <c r="WML387" s="40"/>
      <c r="WMM387" s="40"/>
      <c r="WMN387" s="40"/>
      <c r="WMO387" s="40"/>
      <c r="WMP387" s="40"/>
      <c r="WMQ387" s="40"/>
      <c r="WMR387" s="40"/>
      <c r="WMS387" s="40"/>
      <c r="WMT387" s="40"/>
      <c r="WMU387" s="40"/>
      <c r="WMV387" s="40"/>
      <c r="WMW387" s="40"/>
      <c r="WMX387" s="40"/>
      <c r="WMY387" s="40"/>
      <c r="WMZ387" s="40"/>
      <c r="WNA387" s="40"/>
      <c r="WNB387" s="40"/>
      <c r="WNC387" s="40"/>
      <c r="WND387" s="40"/>
      <c r="WNE387" s="40"/>
      <c r="WNF387" s="40"/>
      <c r="WNG387" s="40"/>
      <c r="WNH387" s="40"/>
      <c r="WNI387" s="40"/>
      <c r="WNJ387" s="40"/>
      <c r="WNK387" s="40"/>
      <c r="WNL387" s="40"/>
      <c r="WNM387" s="40"/>
      <c r="WNN387" s="40"/>
      <c r="WNO387" s="40"/>
      <c r="WNP387" s="40"/>
      <c r="WNQ387" s="40"/>
      <c r="WNR387" s="40"/>
      <c r="WNS387" s="40"/>
      <c r="WNT387" s="40"/>
      <c r="WNU387" s="40"/>
      <c r="WNV387" s="40"/>
      <c r="WNW387" s="40"/>
      <c r="WNX387" s="40"/>
      <c r="WNY387" s="40"/>
      <c r="WNZ387" s="40"/>
      <c r="WOA387" s="40"/>
      <c r="WOB387" s="40"/>
      <c r="WOC387" s="40"/>
      <c r="WOD387" s="40"/>
      <c r="WOE387" s="40"/>
      <c r="WOF387" s="40"/>
      <c r="WOG387" s="40"/>
      <c r="WOH387" s="40"/>
      <c r="WOI387" s="40"/>
      <c r="WOJ387" s="40"/>
      <c r="WOK387" s="40"/>
      <c r="WOL387" s="40"/>
      <c r="WOM387" s="40"/>
      <c r="WON387" s="40"/>
      <c r="WOO387" s="40"/>
      <c r="WOP387" s="40"/>
      <c r="WOQ387" s="40"/>
      <c r="WOR387" s="40"/>
      <c r="WOS387" s="40"/>
      <c r="WOT387" s="40"/>
      <c r="WOU387" s="40"/>
      <c r="WOV387" s="40"/>
      <c r="WOW387" s="40"/>
      <c r="WOX387" s="40"/>
      <c r="WOY387" s="40"/>
      <c r="WOZ387" s="40"/>
      <c r="WPA387" s="40"/>
      <c r="WPB387" s="40"/>
      <c r="WPC387" s="40"/>
      <c r="WPD387" s="40"/>
      <c r="WPE387" s="40"/>
      <c r="WPF387" s="40"/>
      <c r="WPG387" s="40"/>
      <c r="WPH387" s="40"/>
      <c r="WPI387" s="40"/>
      <c r="WPJ387" s="40"/>
      <c r="WPK387" s="40"/>
      <c r="WPL387" s="40"/>
      <c r="WPM387" s="40"/>
      <c r="WPN387" s="40"/>
      <c r="WPO387" s="40"/>
      <c r="WPP387" s="40"/>
      <c r="WPQ387" s="40"/>
      <c r="WPR387" s="40"/>
      <c r="WPS387" s="40"/>
      <c r="WPT387" s="40"/>
      <c r="WPU387" s="40"/>
      <c r="WPV387" s="40"/>
      <c r="WPW387" s="40"/>
      <c r="WPX387" s="40"/>
      <c r="WPY387" s="40"/>
      <c r="WPZ387" s="40"/>
      <c r="WQA387" s="40"/>
      <c r="WQB387" s="40"/>
      <c r="WQC387" s="40"/>
      <c r="WQD387" s="40"/>
      <c r="WQE387" s="40"/>
      <c r="WQF387" s="40"/>
      <c r="WQG387" s="40"/>
      <c r="WQH387" s="40"/>
      <c r="WQI387" s="40"/>
      <c r="WQJ387" s="40"/>
      <c r="WQK387" s="40"/>
      <c r="WQL387" s="40"/>
      <c r="WQM387" s="40"/>
      <c r="WQN387" s="40"/>
      <c r="WQO387" s="40"/>
      <c r="WQP387" s="40"/>
      <c r="WQQ387" s="40"/>
      <c r="WQR387" s="40"/>
      <c r="WQS387" s="40"/>
      <c r="WQT387" s="40"/>
      <c r="WQU387" s="40"/>
      <c r="WQV387" s="40"/>
      <c r="WQW387" s="40"/>
      <c r="WQX387" s="40"/>
      <c r="WQY387" s="40"/>
      <c r="WQZ387" s="40"/>
      <c r="WRA387" s="40"/>
      <c r="WRB387" s="40"/>
      <c r="WRC387" s="40"/>
      <c r="WRD387" s="40"/>
      <c r="WRE387" s="40"/>
      <c r="WRF387" s="40"/>
      <c r="WRG387" s="40"/>
      <c r="WRH387" s="40"/>
      <c r="WRI387" s="40"/>
      <c r="WRJ387" s="40"/>
      <c r="WRK387" s="40"/>
      <c r="WRL387" s="40"/>
      <c r="WRM387" s="40"/>
      <c r="WRN387" s="40"/>
      <c r="WRO387" s="40"/>
      <c r="WRP387" s="40"/>
      <c r="WRQ387" s="40"/>
      <c r="WRR387" s="40"/>
      <c r="WRS387" s="40"/>
      <c r="WRT387" s="40"/>
      <c r="WRU387" s="40"/>
      <c r="WRV387" s="40"/>
      <c r="WRW387" s="40"/>
      <c r="WRX387" s="40"/>
      <c r="WRY387" s="40"/>
      <c r="WRZ387" s="40"/>
      <c r="WSA387" s="40"/>
      <c r="WSB387" s="40"/>
      <c r="WSC387" s="40"/>
      <c r="WSD387" s="40"/>
      <c r="WSE387" s="40"/>
      <c r="WSF387" s="40"/>
      <c r="WSG387" s="40"/>
      <c r="WSH387" s="40"/>
      <c r="WSI387" s="40"/>
      <c r="WSJ387" s="40"/>
      <c r="WSK387" s="40"/>
      <c r="WSL387" s="40"/>
      <c r="WSM387" s="40"/>
      <c r="WSN387" s="40"/>
      <c r="WSO387" s="40"/>
      <c r="WSP387" s="40"/>
      <c r="WSQ387" s="40"/>
      <c r="WSR387" s="40"/>
      <c r="WSS387" s="40"/>
      <c r="WST387" s="40"/>
      <c r="WSU387" s="40"/>
      <c r="WSV387" s="40"/>
      <c r="WSW387" s="40"/>
      <c r="WSX387" s="40"/>
      <c r="WSY387" s="40"/>
      <c r="WSZ387" s="40"/>
      <c r="WTA387" s="40"/>
      <c r="WTB387" s="40"/>
      <c r="WTC387" s="40"/>
      <c r="WTD387" s="40"/>
      <c r="WTE387" s="40"/>
      <c r="WTF387" s="40"/>
      <c r="WTG387" s="40"/>
      <c r="WTH387" s="40"/>
      <c r="WTI387" s="40"/>
      <c r="WTJ387" s="40"/>
      <c r="WTK387" s="40"/>
      <c r="WTL387" s="40"/>
      <c r="WTM387" s="40"/>
      <c r="WTN387" s="40"/>
      <c r="WTO387" s="40"/>
      <c r="WTP387" s="40"/>
      <c r="WTQ387" s="40"/>
      <c r="WTR387" s="40"/>
      <c r="WTS387" s="40"/>
      <c r="WTT387" s="40"/>
      <c r="WTU387" s="40"/>
      <c r="WTV387" s="40"/>
      <c r="WTW387" s="40"/>
      <c r="WTX387" s="40"/>
      <c r="WTY387" s="40"/>
      <c r="WTZ387" s="40"/>
      <c r="WUA387" s="40"/>
      <c r="WUB387" s="40"/>
      <c r="WUC387" s="40"/>
      <c r="WUD387" s="40"/>
      <c r="WUE387" s="40"/>
      <c r="WUF387" s="40"/>
      <c r="WUG387" s="40"/>
      <c r="WUH387" s="40"/>
      <c r="WUI387" s="40"/>
      <c r="WUJ387" s="40"/>
      <c r="WUK387" s="40"/>
      <c r="WUL387" s="40"/>
      <c r="WUM387" s="40"/>
      <c r="WUN387" s="40"/>
      <c r="WUO387" s="40"/>
      <c r="WUP387" s="40"/>
      <c r="WUQ387" s="40"/>
      <c r="WUR387" s="40"/>
      <c r="WUS387" s="40"/>
      <c r="WUT387" s="40"/>
      <c r="WUU387" s="40"/>
      <c r="WUV387" s="40"/>
      <c r="WUW387" s="40"/>
      <c r="WUX387" s="40"/>
      <c r="WUY387" s="40"/>
      <c r="WUZ387" s="40"/>
      <c r="WVA387" s="40"/>
      <c r="WVB387" s="40"/>
      <c r="WVC387" s="40"/>
      <c r="WVD387" s="40"/>
      <c r="WVE387" s="40"/>
      <c r="WVF387" s="40"/>
      <c r="WVG387" s="40"/>
      <c r="WVH387" s="40"/>
      <c r="WVI387" s="40"/>
      <c r="WVJ387" s="40"/>
      <c r="WVK387" s="40"/>
      <c r="WVL387" s="40"/>
      <c r="WVM387" s="40"/>
      <c r="WVN387" s="40"/>
      <c r="WVO387" s="40"/>
      <c r="WVP387" s="40"/>
      <c r="WVQ387" s="40"/>
      <c r="WVR387" s="40"/>
      <c r="WVS387" s="40"/>
      <c r="WVT387" s="40"/>
      <c r="WVU387" s="40"/>
      <c r="WVV387" s="40"/>
      <c r="WVW387" s="40"/>
      <c r="WVX387" s="40"/>
      <c r="WVY387" s="40"/>
      <c r="WVZ387" s="40"/>
      <c r="WWA387" s="40"/>
      <c r="WWB387" s="40"/>
      <c r="WWC387" s="40"/>
      <c r="WWD387" s="40"/>
      <c r="WWE387" s="40"/>
      <c r="WWF387" s="40"/>
      <c r="WWG387" s="40"/>
      <c r="WWH387" s="40"/>
      <c r="WWI387" s="40"/>
      <c r="WWJ387" s="40"/>
      <c r="WWK387" s="40"/>
      <c r="WWL387" s="40"/>
      <c r="WWM387" s="40"/>
      <c r="WWN387" s="40"/>
      <c r="WWO387" s="40"/>
      <c r="WWP387" s="40"/>
      <c r="WWQ387" s="40"/>
      <c r="WWR387" s="40"/>
      <c r="WWS387" s="40"/>
      <c r="WWT387" s="40"/>
      <c r="WWU387" s="40"/>
      <c r="WWV387" s="40"/>
      <c r="WWW387" s="40"/>
      <c r="WWX387" s="40"/>
      <c r="WWY387" s="40"/>
      <c r="WWZ387" s="40"/>
      <c r="WXA387" s="40"/>
      <c r="WXB387" s="40"/>
      <c r="WXC387" s="40"/>
      <c r="WXD387" s="40"/>
      <c r="WXE387" s="40"/>
      <c r="WXF387" s="40"/>
      <c r="WXG387" s="40"/>
      <c r="WXH387" s="40"/>
      <c r="WXI387" s="40"/>
      <c r="WXJ387" s="40"/>
      <c r="WXK387" s="40"/>
      <c r="WXL387" s="40"/>
      <c r="WXM387" s="40"/>
      <c r="WXN387" s="40"/>
      <c r="WXO387" s="40"/>
      <c r="WXP387" s="40"/>
      <c r="WXQ387" s="40"/>
      <c r="WXR387" s="40"/>
      <c r="WXS387" s="40"/>
      <c r="WXT387" s="40"/>
      <c r="WXU387" s="40"/>
      <c r="WXV387" s="40"/>
      <c r="WXW387" s="40"/>
      <c r="WXX387" s="40"/>
      <c r="WXY387" s="40"/>
      <c r="WXZ387" s="40"/>
      <c r="WYA387" s="40"/>
      <c r="WYB387" s="40"/>
      <c r="WYC387" s="40"/>
      <c r="WYD387" s="40"/>
      <c r="WYE387" s="40"/>
      <c r="WYF387" s="40"/>
      <c r="WYG387" s="40"/>
      <c r="WYH387" s="40"/>
      <c r="WYI387" s="40"/>
      <c r="WYJ387" s="40"/>
      <c r="WYK387" s="40"/>
      <c r="WYL387" s="40"/>
      <c r="WYM387" s="40"/>
      <c r="WYN387" s="40"/>
      <c r="WYO387" s="40"/>
      <c r="WYP387" s="40"/>
      <c r="WYQ387" s="40"/>
      <c r="WYR387" s="40"/>
      <c r="WYS387" s="40"/>
      <c r="WYT387" s="40"/>
      <c r="WYU387" s="40"/>
      <c r="WYV387" s="40"/>
      <c r="WYW387" s="40"/>
      <c r="WYX387" s="40"/>
      <c r="WYY387" s="40"/>
      <c r="WYZ387" s="40"/>
      <c r="WZA387" s="40"/>
      <c r="WZB387" s="40"/>
      <c r="WZC387" s="40"/>
      <c r="WZD387" s="40"/>
      <c r="WZE387" s="40"/>
      <c r="WZF387" s="40"/>
      <c r="WZG387" s="40"/>
      <c r="WZH387" s="40"/>
      <c r="WZI387" s="40"/>
      <c r="WZJ387" s="40"/>
      <c r="WZK387" s="40"/>
      <c r="WZL387" s="40"/>
      <c r="WZM387" s="40"/>
      <c r="WZN387" s="40"/>
      <c r="WZO387" s="40"/>
      <c r="WZP387" s="40"/>
      <c r="WZQ387" s="40"/>
      <c r="WZR387" s="40"/>
      <c r="WZS387" s="40"/>
      <c r="WZT387" s="40"/>
      <c r="WZU387" s="40"/>
      <c r="WZV387" s="40"/>
      <c r="WZW387" s="40"/>
      <c r="WZX387" s="40"/>
      <c r="WZY387" s="40"/>
      <c r="WZZ387" s="40"/>
      <c r="XAA387" s="40"/>
      <c r="XAB387" s="40"/>
      <c r="XAC387" s="40"/>
      <c r="XAD387" s="40"/>
      <c r="XAE387" s="40"/>
      <c r="XAF387" s="40"/>
      <c r="XAG387" s="40"/>
      <c r="XAH387" s="40"/>
      <c r="XAI387" s="40"/>
      <c r="XAJ387" s="40"/>
      <c r="XAK387" s="40"/>
      <c r="XAL387" s="40"/>
      <c r="XAM387" s="40"/>
      <c r="XAN387" s="40"/>
      <c r="XAO387" s="40"/>
      <c r="XAP387" s="40"/>
      <c r="XAQ387" s="40"/>
      <c r="XAR387" s="40"/>
      <c r="XAS387" s="40"/>
      <c r="XAT387" s="40"/>
      <c r="XAU387" s="40"/>
      <c r="XAV387" s="40"/>
      <c r="XAW387" s="40"/>
      <c r="XAX387" s="40"/>
      <c r="XAY387" s="40"/>
      <c r="XAZ387" s="40"/>
      <c r="XBA387" s="40"/>
      <c r="XBB387" s="40"/>
      <c r="XBC387" s="40"/>
      <c r="XBD387" s="40"/>
      <c r="XBE387" s="40"/>
      <c r="XBF387" s="40"/>
      <c r="XBG387" s="40"/>
      <c r="XBH387" s="40"/>
      <c r="XBI387" s="40"/>
      <c r="XBJ387" s="40"/>
      <c r="XBK387" s="40"/>
      <c r="XBL387" s="40"/>
      <c r="XBM387" s="40"/>
      <c r="XBN387" s="40"/>
      <c r="XBO387" s="40"/>
      <c r="XBP387" s="40"/>
      <c r="XBQ387" s="40"/>
      <c r="XBR387" s="40"/>
      <c r="XBS387" s="40"/>
      <c r="XBT387" s="40"/>
      <c r="XBU387" s="40"/>
      <c r="XBV387" s="40"/>
      <c r="XBW387" s="40"/>
      <c r="XBX387" s="40"/>
      <c r="XBY387" s="40"/>
      <c r="XBZ387" s="40"/>
      <c r="XCA387" s="40"/>
      <c r="XCB387" s="40"/>
      <c r="XCC387" s="40"/>
      <c r="XCD387" s="40"/>
      <c r="XCE387" s="40"/>
      <c r="XCF387" s="40"/>
      <c r="XCG387" s="40"/>
      <c r="XCH387" s="40"/>
      <c r="XCI387" s="40"/>
      <c r="XCJ387" s="40"/>
      <c r="XCK387" s="40"/>
      <c r="XCL387" s="40"/>
      <c r="XCM387" s="40"/>
      <c r="XCN387" s="40"/>
      <c r="XCO387" s="40"/>
      <c r="XCP387" s="40"/>
      <c r="XCQ387" s="40"/>
      <c r="XCR387" s="40"/>
      <c r="XCS387" s="40"/>
      <c r="XCT387" s="40"/>
      <c r="XCU387" s="40"/>
      <c r="XCV387" s="40"/>
      <c r="XCW387" s="40"/>
      <c r="XCX387" s="40"/>
      <c r="XCY387" s="40"/>
      <c r="XCZ387" s="40"/>
      <c r="XDA387" s="40"/>
      <c r="XDB387" s="40"/>
      <c r="XDC387" s="40"/>
      <c r="XDD387" s="40"/>
      <c r="XDE387" s="40"/>
      <c r="XDF387" s="40"/>
      <c r="XDG387" s="40"/>
      <c r="XDH387" s="40"/>
      <c r="XDI387" s="40"/>
      <c r="XDJ387" s="40"/>
      <c r="XDK387" s="40"/>
      <c r="XDL387" s="40"/>
      <c r="XDM387" s="40"/>
      <c r="XDN387" s="40"/>
      <c r="XDO387" s="40"/>
      <c r="XDP387" s="40"/>
      <c r="XDQ387" s="40"/>
      <c r="XDR387" s="40"/>
      <c r="XDS387" s="40"/>
      <c r="XDT387" s="40"/>
      <c r="XDU387" s="40"/>
      <c r="XDV387" s="40"/>
      <c r="XDW387" s="40"/>
      <c r="XDX387" s="40"/>
      <c r="XDY387" s="40"/>
      <c r="XDZ387" s="40"/>
      <c r="XEA387" s="40"/>
      <c r="XEB387" s="40"/>
      <c r="XEC387" s="40"/>
      <c r="XED387" s="40"/>
      <c r="XEE387" s="40"/>
      <c r="XEF387" s="40"/>
      <c r="XEG387" s="40"/>
      <c r="XEH387" s="40"/>
      <c r="XEI387" s="40"/>
      <c r="XEJ387" s="40"/>
      <c r="XEK387" s="40"/>
      <c r="XEL387" s="40"/>
      <c r="XEM387" s="40"/>
      <c r="XEN387" s="40"/>
      <c r="XEO387" s="40"/>
      <c r="XEP387" s="40"/>
      <c r="XEQ387" s="40"/>
      <c r="XER387" s="40"/>
      <c r="XES387" s="40"/>
      <c r="XET387" s="40"/>
      <c r="XEU387" s="40"/>
      <c r="XEV387" s="40"/>
      <c r="XEW387" s="40"/>
      <c r="XEX387" s="40"/>
      <c r="XEY387" s="40"/>
      <c r="XEZ387" s="40"/>
      <c r="XFA387" s="40"/>
      <c r="XFB387" s="40"/>
    </row>
  </sheetData>
  <sortState ref="A1:AA397">
    <sortCondition ref="A1"/>
  </sortState>
  <mergeCells count="7">
    <mergeCell ref="H1:K1"/>
    <mergeCell ref="L1:O1"/>
    <mergeCell ref="P1:R1"/>
    <mergeCell ref="U1:W1"/>
    <mergeCell ref="X1:Z1"/>
    <mergeCell ref="S1:S2"/>
    <mergeCell ref="T1:T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"/>
  <sheetViews>
    <sheetView workbookViewId="0">
      <selection activeCell="A1" sqref="A1:M13"/>
    </sheetView>
  </sheetViews>
  <sheetFormatPr defaultColWidth="9" defaultRowHeight="23" customHeight="1"/>
  <cols>
    <col min="1" max="1" width="4.375" style="89" customWidth="1"/>
    <col min="2" max="2" width="8.375" style="89" customWidth="1"/>
    <col min="3" max="3" width="22.5" style="90" customWidth="1"/>
    <col min="4" max="4" width="7.125" style="89" customWidth="1"/>
    <col min="5" max="5" width="11.375" style="91" customWidth="1"/>
    <col min="6" max="6" width="10" style="91" customWidth="1"/>
    <col min="7" max="7" width="7.375" style="92" customWidth="1"/>
    <col min="8" max="8" width="11.625" style="91" customWidth="1"/>
    <col min="9" max="9" width="8.5" style="91" customWidth="1"/>
    <col min="10" max="12" width="9.25" style="93" customWidth="1"/>
    <col min="13" max="13" width="10.75" style="94" customWidth="1"/>
    <col min="14" max="16384" width="9" style="89"/>
  </cols>
  <sheetData>
    <row r="1" customHeight="1" spans="1:13">
      <c r="A1" s="95" t="s">
        <v>803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05"/>
    </row>
    <row r="2" customHeight="1" spans="1:13">
      <c r="A2" s="97" t="s">
        <v>804</v>
      </c>
      <c r="B2" s="97" t="s">
        <v>0</v>
      </c>
      <c r="C2" s="98" t="s">
        <v>805</v>
      </c>
      <c r="D2" s="3" t="s">
        <v>806</v>
      </c>
      <c r="E2" s="3"/>
      <c r="F2" s="3"/>
      <c r="G2" s="99" t="s">
        <v>807</v>
      </c>
      <c r="H2" s="99"/>
      <c r="I2" s="99"/>
      <c r="J2" s="106" t="s">
        <v>808</v>
      </c>
      <c r="K2" s="106"/>
      <c r="L2" s="106"/>
      <c r="M2" s="5" t="s">
        <v>10</v>
      </c>
    </row>
    <row r="3" customHeight="1" spans="1:13">
      <c r="A3" s="100"/>
      <c r="B3" s="100"/>
      <c r="C3" s="101"/>
      <c r="D3" s="3" t="s">
        <v>14</v>
      </c>
      <c r="E3" s="102" t="s">
        <v>15</v>
      </c>
      <c r="F3" s="102" t="s">
        <v>16</v>
      </c>
      <c r="G3" s="99" t="s">
        <v>809</v>
      </c>
      <c r="H3" s="102" t="s">
        <v>810</v>
      </c>
      <c r="I3" s="102" t="s">
        <v>811</v>
      </c>
      <c r="J3" s="107" t="s">
        <v>18</v>
      </c>
      <c r="K3" s="107" t="s">
        <v>19</v>
      </c>
      <c r="L3" s="107" t="s">
        <v>812</v>
      </c>
      <c r="M3" s="5"/>
    </row>
    <row r="4" customHeight="1" spans="1:13">
      <c r="A4" s="7">
        <v>1</v>
      </c>
      <c r="B4" s="7">
        <v>391</v>
      </c>
      <c r="C4" s="8" t="s">
        <v>143</v>
      </c>
      <c r="D4" s="7">
        <v>230</v>
      </c>
      <c r="E4" s="103">
        <v>25414.07</v>
      </c>
      <c r="F4" s="103">
        <v>9223.907463</v>
      </c>
      <c r="G4" s="104">
        <v>204.8</v>
      </c>
      <c r="H4" s="103">
        <v>14681.817</v>
      </c>
      <c r="I4" s="103">
        <v>5546.7904626</v>
      </c>
      <c r="J4" s="108">
        <f t="shared" ref="J4:J12" si="0">(D4-G4)/G4</f>
        <v>0.123046875</v>
      </c>
      <c r="K4" s="108">
        <f t="shared" ref="K4:K12" si="1">(E4-H4)/H4</f>
        <v>0.730989427262307</v>
      </c>
      <c r="L4" s="108">
        <f t="shared" ref="L4:L12" si="2">(F4-I4)/I4</f>
        <v>0.662926971046314</v>
      </c>
      <c r="M4" s="9">
        <v>912.50332996</v>
      </c>
    </row>
    <row r="5" customHeight="1" spans="1:13">
      <c r="A5" s="7">
        <v>2</v>
      </c>
      <c r="B5" s="7">
        <v>752</v>
      </c>
      <c r="C5" s="8" t="s">
        <v>426</v>
      </c>
      <c r="D5" s="7">
        <v>169</v>
      </c>
      <c r="E5" s="103">
        <v>11705.65</v>
      </c>
      <c r="F5" s="103">
        <v>3663.694466</v>
      </c>
      <c r="G5" s="104">
        <v>124.466666666667</v>
      </c>
      <c r="H5" s="103">
        <v>6921.21733333334</v>
      </c>
      <c r="I5" s="103">
        <v>2113.7397736</v>
      </c>
      <c r="J5" s="108">
        <f t="shared" si="0"/>
        <v>0.357793251205138</v>
      </c>
      <c r="K5" s="108">
        <f t="shared" si="1"/>
        <v>0.691270398868174</v>
      </c>
      <c r="L5" s="108">
        <f t="shared" si="2"/>
        <v>0.733276021844546</v>
      </c>
      <c r="M5" s="9">
        <v>231.14002264</v>
      </c>
    </row>
    <row r="6" customHeight="1" spans="1:13">
      <c r="A6" s="7">
        <v>3</v>
      </c>
      <c r="B6" s="7">
        <v>106568</v>
      </c>
      <c r="C6" s="8" t="s">
        <v>451</v>
      </c>
      <c r="D6" s="7">
        <v>68</v>
      </c>
      <c r="E6" s="103">
        <v>4377.68</v>
      </c>
      <c r="F6" s="103">
        <v>1509.424064</v>
      </c>
      <c r="G6" s="104">
        <v>34.9333333333333</v>
      </c>
      <c r="H6" s="103">
        <v>2371.69133333333</v>
      </c>
      <c r="I6" s="103">
        <v>789.773213999999</v>
      </c>
      <c r="J6" s="108">
        <f t="shared" si="0"/>
        <v>0.946564885496185</v>
      </c>
      <c r="K6" s="108">
        <f t="shared" si="1"/>
        <v>0.845805117416912</v>
      </c>
      <c r="L6" s="108">
        <f t="shared" si="2"/>
        <v>0.911212025481535</v>
      </c>
      <c r="M6" s="9">
        <v>143.93017</v>
      </c>
    </row>
    <row r="7" customHeight="1" spans="1:13">
      <c r="A7" s="7">
        <v>4</v>
      </c>
      <c r="B7" s="7">
        <v>117491</v>
      </c>
      <c r="C7" s="8" t="s">
        <v>591</v>
      </c>
      <c r="D7" s="7">
        <v>79</v>
      </c>
      <c r="E7" s="103">
        <v>12741.27</v>
      </c>
      <c r="F7" s="103">
        <v>2029.684311</v>
      </c>
      <c r="G7" s="104">
        <v>65.4</v>
      </c>
      <c r="H7" s="103">
        <v>7343.13466666667</v>
      </c>
      <c r="I7" s="103">
        <v>1325.43580733333</v>
      </c>
      <c r="J7" s="108">
        <f t="shared" si="0"/>
        <v>0.207951070336391</v>
      </c>
      <c r="K7" s="108">
        <f t="shared" si="1"/>
        <v>0.735126833208923</v>
      </c>
      <c r="L7" s="108">
        <f t="shared" si="2"/>
        <v>0.531333543103503</v>
      </c>
      <c r="M7" s="9">
        <v>140.849700733333</v>
      </c>
    </row>
    <row r="8" customHeight="1" spans="1:13">
      <c r="A8" s="7">
        <v>5</v>
      </c>
      <c r="B8" s="7">
        <v>733</v>
      </c>
      <c r="C8" s="8" t="s">
        <v>320</v>
      </c>
      <c r="D8" s="7">
        <v>91</v>
      </c>
      <c r="E8" s="103">
        <v>7279.07</v>
      </c>
      <c r="F8" s="103">
        <v>1934.776806</v>
      </c>
      <c r="G8" s="104">
        <v>69.4666666666667</v>
      </c>
      <c r="H8" s="103">
        <v>3784.092</v>
      </c>
      <c r="I8" s="103">
        <v>1304.7549216</v>
      </c>
      <c r="J8" s="108">
        <f t="shared" si="0"/>
        <v>0.309980806142034</v>
      </c>
      <c r="K8" s="108">
        <f t="shared" si="1"/>
        <v>0.923597523527441</v>
      </c>
      <c r="L8" s="108">
        <f t="shared" si="2"/>
        <v>0.482866072371212</v>
      </c>
      <c r="M8" s="9">
        <v>126.00437688</v>
      </c>
    </row>
    <row r="9" customHeight="1" spans="1:13">
      <c r="A9" s="7">
        <v>6</v>
      </c>
      <c r="B9" s="7">
        <v>104428</v>
      </c>
      <c r="C9" s="8" t="s">
        <v>422</v>
      </c>
      <c r="D9" s="7">
        <v>216</v>
      </c>
      <c r="E9" s="103">
        <v>14639.85</v>
      </c>
      <c r="F9" s="103">
        <v>4913.277348</v>
      </c>
      <c r="G9" s="104">
        <v>162.533333333333</v>
      </c>
      <c r="H9" s="103">
        <v>10021.8326666667</v>
      </c>
      <c r="I9" s="103">
        <v>3257.09561666666</v>
      </c>
      <c r="J9" s="108">
        <f t="shared" si="0"/>
        <v>0.328958162428223</v>
      </c>
      <c r="K9" s="108">
        <f t="shared" si="1"/>
        <v>0.460795693455663</v>
      </c>
      <c r="L9" s="108">
        <f t="shared" si="2"/>
        <v>0.508484222218901</v>
      </c>
      <c r="M9" s="9">
        <v>91.830231566667</v>
      </c>
    </row>
    <row r="10" customHeight="1" spans="1:13">
      <c r="A10" s="7">
        <v>7</v>
      </c>
      <c r="B10" s="7">
        <v>113833</v>
      </c>
      <c r="C10" s="8" t="s">
        <v>501</v>
      </c>
      <c r="D10" s="7">
        <v>187</v>
      </c>
      <c r="E10" s="103">
        <v>9518.13</v>
      </c>
      <c r="F10" s="103">
        <v>2596.302825</v>
      </c>
      <c r="G10" s="104">
        <v>112.8</v>
      </c>
      <c r="H10" s="103">
        <v>5684.63133333334</v>
      </c>
      <c r="I10" s="103">
        <v>1817.37663726667</v>
      </c>
      <c r="J10" s="108">
        <f t="shared" si="0"/>
        <v>0.657801418439716</v>
      </c>
      <c r="K10" s="108">
        <f t="shared" si="1"/>
        <v>0.674361878876459</v>
      </c>
      <c r="L10" s="108">
        <f t="shared" si="2"/>
        <v>0.428599208199811</v>
      </c>
      <c r="M10" s="9">
        <v>77.8926187733332</v>
      </c>
    </row>
    <row r="11" customHeight="1" spans="1:13">
      <c r="A11" s="7">
        <v>8</v>
      </c>
      <c r="B11" s="7">
        <v>54</v>
      </c>
      <c r="C11" s="8" t="s">
        <v>27</v>
      </c>
      <c r="D11" s="7">
        <v>122</v>
      </c>
      <c r="E11" s="103">
        <v>10385.7</v>
      </c>
      <c r="F11" s="103">
        <v>2890.34031</v>
      </c>
      <c r="G11" s="104">
        <v>93.9666666666667</v>
      </c>
      <c r="H11" s="103">
        <v>7138.723</v>
      </c>
      <c r="I11" s="103">
        <v>2205.865407</v>
      </c>
      <c r="J11" s="108">
        <f t="shared" si="0"/>
        <v>0.29833274210713</v>
      </c>
      <c r="K11" s="108">
        <f t="shared" si="1"/>
        <v>0.454840032313903</v>
      </c>
      <c r="L11" s="108">
        <f t="shared" si="2"/>
        <v>0.310297673116373</v>
      </c>
      <c r="M11" s="9">
        <v>68.4474903</v>
      </c>
    </row>
    <row r="12" customHeight="1" spans="1:13">
      <c r="A12" s="7">
        <v>9</v>
      </c>
      <c r="B12" s="7">
        <v>339</v>
      </c>
      <c r="C12" s="8" t="s">
        <v>41</v>
      </c>
      <c r="D12" s="7">
        <v>69</v>
      </c>
      <c r="E12" s="103">
        <v>5009.06</v>
      </c>
      <c r="F12" s="103">
        <v>1269.295804</v>
      </c>
      <c r="G12" s="104">
        <v>55.0666666666667</v>
      </c>
      <c r="H12" s="103">
        <v>3546.332</v>
      </c>
      <c r="I12" s="103">
        <v>1031.982612</v>
      </c>
      <c r="J12" s="108">
        <f t="shared" si="0"/>
        <v>0.253026634382566</v>
      </c>
      <c r="K12" s="108">
        <f t="shared" si="1"/>
        <v>0.412462228578712</v>
      </c>
      <c r="L12" s="108">
        <f t="shared" si="2"/>
        <v>0.229958517944487</v>
      </c>
      <c r="M12" s="9">
        <v>23.7313192</v>
      </c>
    </row>
    <row r="13" customHeight="1" spans="1:13">
      <c r="A13" s="3" t="s">
        <v>813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>
        <f>SUM(M4:M12)</f>
        <v>1816.32926005333</v>
      </c>
    </row>
  </sheetData>
  <sortState ref="B1:M29">
    <sortCondition ref="M1" descending="1"/>
  </sortState>
  <mergeCells count="9">
    <mergeCell ref="A1:M1"/>
    <mergeCell ref="D2:F2"/>
    <mergeCell ref="G2:I2"/>
    <mergeCell ref="J2:L2"/>
    <mergeCell ref="A13:L13"/>
    <mergeCell ref="A2:A3"/>
    <mergeCell ref="B2:B3"/>
    <mergeCell ref="C2:C3"/>
    <mergeCell ref="M2:M3"/>
  </mergeCells>
  <pageMargins left="0.0388888888888889" right="0.43263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workbookViewId="0">
      <selection activeCell="A1" sqref="$A1:$XFD1048576"/>
    </sheetView>
  </sheetViews>
  <sheetFormatPr defaultColWidth="9" defaultRowHeight="15" customHeight="1"/>
  <cols>
    <col min="1" max="1" width="6.625" style="32" customWidth="1"/>
    <col min="2" max="2" width="19.75" style="33" customWidth="1"/>
    <col min="3" max="3" width="9" style="32"/>
    <col min="4" max="4" width="7.375" style="32" customWidth="1"/>
    <col min="5" max="5" width="11.625" style="34" customWidth="1"/>
    <col min="6" max="6" width="6" style="34" customWidth="1"/>
    <col min="7" max="7" width="6.375" style="35" customWidth="1"/>
    <col min="8" max="8" width="9.25" style="36"/>
    <col min="9" max="9" width="9" style="36"/>
    <col min="10" max="10" width="9" style="37"/>
    <col min="11" max="11" width="6.625" style="35" customWidth="1"/>
    <col min="12" max="13" width="9" style="36"/>
    <col min="14" max="17" width="9" style="37"/>
    <col min="18" max="18" width="9" style="38"/>
    <col min="19" max="19" width="9" style="39"/>
    <col min="20" max="20" width="9" style="35"/>
    <col min="21" max="21" width="9" style="36"/>
    <col min="22" max="25" width="9" style="37"/>
    <col min="26" max="16381" width="9" style="32"/>
    <col min="16382" max="16383" width="9" style="40"/>
  </cols>
  <sheetData>
    <row r="1" s="32" customFormat="1" customHeight="1" spans="1:16384">
      <c r="A1" s="41" t="s">
        <v>0</v>
      </c>
      <c r="B1" s="41" t="s">
        <v>1</v>
      </c>
      <c r="C1" s="42" t="s">
        <v>2</v>
      </c>
      <c r="D1" s="43" t="s">
        <v>4</v>
      </c>
      <c r="E1" s="44" t="s">
        <v>5</v>
      </c>
      <c r="F1" s="45" t="s">
        <v>6</v>
      </c>
      <c r="G1" s="46" t="s">
        <v>14</v>
      </c>
      <c r="H1" s="47" t="s">
        <v>15</v>
      </c>
      <c r="I1" s="47" t="s">
        <v>16</v>
      </c>
      <c r="J1" s="62" t="s">
        <v>17</v>
      </c>
      <c r="K1" s="63" t="s">
        <v>14</v>
      </c>
      <c r="L1" s="64" t="s">
        <v>15</v>
      </c>
      <c r="M1" s="64" t="s">
        <v>16</v>
      </c>
      <c r="N1" s="65" t="s">
        <v>17</v>
      </c>
      <c r="O1" s="66" t="s">
        <v>18</v>
      </c>
      <c r="P1" s="67" t="s">
        <v>19</v>
      </c>
      <c r="Q1" s="75" t="s">
        <v>17</v>
      </c>
      <c r="R1" s="76" t="s">
        <v>10</v>
      </c>
      <c r="S1" s="77" t="s">
        <v>11</v>
      </c>
      <c r="T1" s="78" t="s">
        <v>14</v>
      </c>
      <c r="U1" s="79" t="s">
        <v>15</v>
      </c>
      <c r="V1" s="80" t="s">
        <v>17</v>
      </c>
      <c r="W1" s="81" t="s">
        <v>18</v>
      </c>
      <c r="X1" s="82" t="s">
        <v>19</v>
      </c>
      <c r="Y1" s="88" t="s">
        <v>17</v>
      </c>
      <c r="XFB1" s="40"/>
      <c r="XFC1" s="40"/>
      <c r="XFD1"/>
    </row>
    <row r="2" s="32" customFormat="1" customHeight="1" spans="1:16384">
      <c r="A2" s="48">
        <v>54</v>
      </c>
      <c r="B2" s="49" t="s">
        <v>27</v>
      </c>
      <c r="C2" s="48" t="s">
        <v>21</v>
      </c>
      <c r="D2" s="50">
        <v>6.3</v>
      </c>
      <c r="E2" s="51" t="s">
        <v>28</v>
      </c>
      <c r="F2" s="51" t="s">
        <v>29</v>
      </c>
      <c r="G2" s="52">
        <v>122</v>
      </c>
      <c r="H2" s="53">
        <v>10385.7</v>
      </c>
      <c r="I2" s="53">
        <v>2890.34031</v>
      </c>
      <c r="J2" s="68" t="s">
        <v>30</v>
      </c>
      <c r="K2" s="69">
        <v>93.9666666666667</v>
      </c>
      <c r="L2" s="70">
        <v>7138.723</v>
      </c>
      <c r="M2" s="70">
        <v>2205.865407</v>
      </c>
      <c r="N2" s="71" t="s">
        <v>31</v>
      </c>
      <c r="O2" s="72">
        <v>0.29833274210713</v>
      </c>
      <c r="P2" s="72">
        <v>0.454840032313903</v>
      </c>
      <c r="Q2" s="73">
        <v>-0.0307</v>
      </c>
      <c r="R2" s="83">
        <v>68.4474903</v>
      </c>
      <c r="S2" s="84"/>
      <c r="T2" s="85">
        <v>109</v>
      </c>
      <c r="U2" s="54">
        <v>4876.75</v>
      </c>
      <c r="V2" s="86" t="s">
        <v>32</v>
      </c>
      <c r="W2" s="86">
        <v>0.119266055045872</v>
      </c>
      <c r="X2" s="86">
        <v>1.12963551545599</v>
      </c>
      <c r="Y2" s="86">
        <v>-0.0503</v>
      </c>
      <c r="XFB2" s="40"/>
      <c r="XFC2" s="40"/>
      <c r="XFD2"/>
    </row>
    <row r="3" s="32" customFormat="1" customHeight="1" spans="1:16384">
      <c r="A3" s="48">
        <v>347</v>
      </c>
      <c r="B3" s="49" t="s">
        <v>48</v>
      </c>
      <c r="C3" s="48" t="s">
        <v>42</v>
      </c>
      <c r="D3" s="50">
        <v>6.11</v>
      </c>
      <c r="E3" s="51" t="s">
        <v>49</v>
      </c>
      <c r="F3" s="51" t="s">
        <v>44</v>
      </c>
      <c r="G3" s="52">
        <v>68</v>
      </c>
      <c r="H3" s="53">
        <v>5705.78</v>
      </c>
      <c r="I3" s="53">
        <v>830.761568</v>
      </c>
      <c r="J3" s="68" t="s">
        <v>53</v>
      </c>
      <c r="K3" s="69">
        <v>64.7333333333333</v>
      </c>
      <c r="L3" s="70">
        <v>3796.64633333333</v>
      </c>
      <c r="M3" s="70">
        <v>1060.4033209</v>
      </c>
      <c r="N3" s="71" t="s">
        <v>51</v>
      </c>
      <c r="O3" s="72">
        <v>0.0504634397528326</v>
      </c>
      <c r="P3" s="72">
        <v>0.502847381359989</v>
      </c>
      <c r="Q3" s="73">
        <v>-0.1337</v>
      </c>
      <c r="R3" s="83">
        <v>0</v>
      </c>
      <c r="S3" s="84"/>
      <c r="T3" s="85">
        <v>50</v>
      </c>
      <c r="U3" s="54">
        <v>3178.09</v>
      </c>
      <c r="V3" s="86" t="s">
        <v>54</v>
      </c>
      <c r="W3" s="86">
        <v>0.36</v>
      </c>
      <c r="X3" s="86">
        <v>0.795348778668949</v>
      </c>
      <c r="Y3" s="86">
        <v>-0.2086</v>
      </c>
      <c r="XFB3" s="40"/>
      <c r="XFC3" s="40"/>
      <c r="XFD3"/>
    </row>
    <row r="4" s="32" customFormat="1" customHeight="1" spans="1:16384">
      <c r="A4" s="48">
        <v>347</v>
      </c>
      <c r="B4" s="49" t="s">
        <v>48</v>
      </c>
      <c r="C4" s="48" t="s">
        <v>42</v>
      </c>
      <c r="D4" s="50">
        <v>6.18</v>
      </c>
      <c r="E4" s="51" t="s">
        <v>49</v>
      </c>
      <c r="F4" s="51" t="s">
        <v>44</v>
      </c>
      <c r="G4" s="52">
        <v>74</v>
      </c>
      <c r="H4" s="53">
        <v>5565.13</v>
      </c>
      <c r="I4" s="53">
        <v>1081.861272</v>
      </c>
      <c r="J4" s="68" t="s">
        <v>55</v>
      </c>
      <c r="K4" s="69">
        <v>64.7333333333333</v>
      </c>
      <c r="L4" s="70">
        <v>3796.64633333333</v>
      </c>
      <c r="M4" s="70">
        <v>1060.4033209</v>
      </c>
      <c r="N4" s="71" t="s">
        <v>51</v>
      </c>
      <c r="O4" s="72">
        <v>0.143151390319259</v>
      </c>
      <c r="P4" s="72">
        <v>0.465801528875617</v>
      </c>
      <c r="Q4" s="73">
        <v>-0.0849</v>
      </c>
      <c r="R4" s="83">
        <v>0</v>
      </c>
      <c r="S4" s="84" t="s">
        <v>56</v>
      </c>
      <c r="T4" s="85">
        <v>57</v>
      </c>
      <c r="U4" s="54">
        <v>4057.5</v>
      </c>
      <c r="V4" s="86" t="s">
        <v>57</v>
      </c>
      <c r="W4" s="86">
        <v>0.298245614035088</v>
      </c>
      <c r="X4" s="86">
        <v>0.371566235366605</v>
      </c>
      <c r="Y4" s="86">
        <v>-0.1507</v>
      </c>
      <c r="XFB4" s="40"/>
      <c r="XFC4" s="40"/>
      <c r="XFD4"/>
    </row>
    <row r="5" s="32" customFormat="1" customHeight="1" spans="1:16384">
      <c r="A5" s="48">
        <v>339</v>
      </c>
      <c r="B5" s="49" t="s">
        <v>41</v>
      </c>
      <c r="C5" s="48" t="s">
        <v>42</v>
      </c>
      <c r="D5" s="50">
        <v>6.9</v>
      </c>
      <c r="E5" s="51" t="s">
        <v>43</v>
      </c>
      <c r="F5" s="51" t="s">
        <v>44</v>
      </c>
      <c r="G5" s="52">
        <v>69</v>
      </c>
      <c r="H5" s="53">
        <v>5009.06</v>
      </c>
      <c r="I5" s="53">
        <v>1269.295804</v>
      </c>
      <c r="J5" s="68" t="s">
        <v>83</v>
      </c>
      <c r="K5" s="69">
        <v>55.0666666666667</v>
      </c>
      <c r="L5" s="70">
        <v>3546.332</v>
      </c>
      <c r="M5" s="70">
        <v>1031.982612</v>
      </c>
      <c r="N5" s="71" t="s">
        <v>46</v>
      </c>
      <c r="O5" s="72">
        <v>0.253026634382566</v>
      </c>
      <c r="P5" s="72">
        <v>0.412462228578712</v>
      </c>
      <c r="Q5" s="73">
        <v>-0.0376</v>
      </c>
      <c r="R5" s="83">
        <v>23.7313192</v>
      </c>
      <c r="S5" s="84"/>
      <c r="T5" s="85">
        <v>66</v>
      </c>
      <c r="U5" s="54">
        <v>3577.8</v>
      </c>
      <c r="V5" s="86" t="s">
        <v>84</v>
      </c>
      <c r="W5" s="86">
        <v>0.0454545454545455</v>
      </c>
      <c r="X5" s="86">
        <v>0.400039130191738</v>
      </c>
      <c r="Y5" s="86">
        <v>-0.0365</v>
      </c>
      <c r="XFB5" s="40"/>
      <c r="XFC5" s="40"/>
      <c r="XFD5"/>
    </row>
    <row r="6" s="32" customFormat="1" customHeight="1" spans="1:16384">
      <c r="A6" s="48">
        <v>365</v>
      </c>
      <c r="B6" s="49" t="s">
        <v>79</v>
      </c>
      <c r="C6" s="48" t="s">
        <v>42</v>
      </c>
      <c r="D6" s="50">
        <v>6.12</v>
      </c>
      <c r="E6" s="51" t="s">
        <v>43</v>
      </c>
      <c r="F6" s="51" t="s">
        <v>80</v>
      </c>
      <c r="G6" s="52">
        <v>135</v>
      </c>
      <c r="H6" s="53">
        <v>18139.27</v>
      </c>
      <c r="I6" s="53">
        <v>4099.47502</v>
      </c>
      <c r="J6" s="68" t="s">
        <v>96</v>
      </c>
      <c r="K6" s="69">
        <v>103.766666666667</v>
      </c>
      <c r="L6" s="70">
        <v>10056.069</v>
      </c>
      <c r="M6" s="70">
        <v>2673.9087471</v>
      </c>
      <c r="N6" s="71" t="s">
        <v>82</v>
      </c>
      <c r="O6" s="72">
        <v>0.300995823964018</v>
      </c>
      <c r="P6" s="72">
        <v>0.803813199770209</v>
      </c>
      <c r="Q6" s="73">
        <v>-0.0399</v>
      </c>
      <c r="R6" s="83">
        <v>0</v>
      </c>
      <c r="S6" s="84" t="s">
        <v>97</v>
      </c>
      <c r="T6" s="85">
        <v>98</v>
      </c>
      <c r="U6" s="54">
        <v>6943.57</v>
      </c>
      <c r="V6" s="86" t="s">
        <v>98</v>
      </c>
      <c r="W6" s="86">
        <v>0.377551020408163</v>
      </c>
      <c r="X6" s="86">
        <v>1.61238383137205</v>
      </c>
      <c r="Y6" s="86">
        <v>-0.1254</v>
      </c>
      <c r="XFB6" s="40"/>
      <c r="XFC6" s="40"/>
      <c r="XFD6"/>
    </row>
    <row r="7" s="32" customFormat="1" customHeight="1" spans="1:16384">
      <c r="A7" s="48">
        <v>391</v>
      </c>
      <c r="B7" s="49" t="s">
        <v>143</v>
      </c>
      <c r="C7" s="48" t="s">
        <v>115</v>
      </c>
      <c r="D7" s="50">
        <v>6.8</v>
      </c>
      <c r="E7" s="51" t="s">
        <v>144</v>
      </c>
      <c r="F7" s="51" t="s">
        <v>137</v>
      </c>
      <c r="G7" s="52">
        <v>76</v>
      </c>
      <c r="H7" s="53">
        <v>8844.7</v>
      </c>
      <c r="I7" s="53">
        <v>3262.80983</v>
      </c>
      <c r="J7" s="68" t="s">
        <v>145</v>
      </c>
      <c r="K7" s="69">
        <v>68.2666666666667</v>
      </c>
      <c r="L7" s="70">
        <v>4893.939</v>
      </c>
      <c r="M7" s="70">
        <v>1848.9301542</v>
      </c>
      <c r="N7" s="71" t="s">
        <v>146</v>
      </c>
      <c r="O7" s="72">
        <v>0.11328125</v>
      </c>
      <c r="P7" s="72">
        <v>0.807276306468062</v>
      </c>
      <c r="Q7" s="73">
        <v>-0.00890000000000002</v>
      </c>
      <c r="R7" s="83">
        <v>424.16390274</v>
      </c>
      <c r="S7" s="84"/>
      <c r="T7" s="85">
        <v>64</v>
      </c>
      <c r="U7" s="54">
        <v>4495.69</v>
      </c>
      <c r="V7" s="86" t="s">
        <v>147</v>
      </c>
      <c r="W7" s="86">
        <v>0.1875</v>
      </c>
      <c r="X7" s="86">
        <v>0.967373195215863</v>
      </c>
      <c r="Y7" s="86">
        <v>-0.00459999999999999</v>
      </c>
      <c r="XFB7" s="40"/>
      <c r="XFC7" s="40"/>
      <c r="XFD7"/>
    </row>
    <row r="8" s="32" customFormat="1" customHeight="1" spans="1:16384">
      <c r="A8" s="48">
        <v>513</v>
      </c>
      <c r="B8" s="49" t="s">
        <v>165</v>
      </c>
      <c r="C8" s="48" t="s">
        <v>166</v>
      </c>
      <c r="D8" s="50">
        <v>6.18</v>
      </c>
      <c r="E8" s="51" t="s">
        <v>167</v>
      </c>
      <c r="F8" s="51" t="s">
        <v>29</v>
      </c>
      <c r="G8" s="52">
        <v>132</v>
      </c>
      <c r="H8" s="53">
        <v>10592.97</v>
      </c>
      <c r="I8" s="53">
        <v>2830.441584</v>
      </c>
      <c r="J8" s="68" t="s">
        <v>172</v>
      </c>
      <c r="K8" s="69">
        <v>103.8</v>
      </c>
      <c r="L8" s="70">
        <v>7531.57433333333</v>
      </c>
      <c r="M8" s="70">
        <v>2329.5159413</v>
      </c>
      <c r="N8" s="71" t="s">
        <v>168</v>
      </c>
      <c r="O8" s="72">
        <v>0.271676300578035</v>
      </c>
      <c r="P8" s="72">
        <v>0.406474865834824</v>
      </c>
      <c r="Q8" s="73">
        <v>-0.0421</v>
      </c>
      <c r="R8" s="83">
        <v>0</v>
      </c>
      <c r="S8" s="84" t="s">
        <v>56</v>
      </c>
      <c r="T8" s="85">
        <v>110</v>
      </c>
      <c r="U8" s="54">
        <v>6643.14</v>
      </c>
      <c r="V8" s="86" t="s">
        <v>173</v>
      </c>
      <c r="W8" s="86">
        <v>0.2</v>
      </c>
      <c r="X8" s="86">
        <v>0.594572747224957</v>
      </c>
      <c r="Y8" s="86">
        <v>-0.0649</v>
      </c>
      <c r="XFB8" s="40"/>
      <c r="XFC8" s="40"/>
      <c r="XFD8"/>
    </row>
    <row r="9" s="32" customFormat="1" customHeight="1" spans="1:16384">
      <c r="A9" s="48">
        <v>391</v>
      </c>
      <c r="B9" s="49" t="s">
        <v>143</v>
      </c>
      <c r="C9" s="48" t="s">
        <v>115</v>
      </c>
      <c r="D9" s="50">
        <v>6.29</v>
      </c>
      <c r="E9" s="51" t="s">
        <v>144</v>
      </c>
      <c r="F9" s="51" t="s">
        <v>137</v>
      </c>
      <c r="G9" s="52">
        <v>74</v>
      </c>
      <c r="H9" s="53">
        <v>7013.99</v>
      </c>
      <c r="I9" s="53">
        <v>2802.089005</v>
      </c>
      <c r="J9" s="68" t="s">
        <v>185</v>
      </c>
      <c r="K9" s="69">
        <v>68.2666666666667</v>
      </c>
      <c r="L9" s="70">
        <v>4893.939</v>
      </c>
      <c r="M9" s="70">
        <v>1848.9301542</v>
      </c>
      <c r="N9" s="71" t="s">
        <v>146</v>
      </c>
      <c r="O9" s="72">
        <v>0.0839843749999996</v>
      </c>
      <c r="P9" s="72">
        <v>0.433199310412328</v>
      </c>
      <c r="Q9" s="73">
        <v>0.0217</v>
      </c>
      <c r="R9" s="83">
        <v>95.31588508</v>
      </c>
      <c r="S9" s="84"/>
      <c r="T9" s="85">
        <v>100</v>
      </c>
      <c r="U9" s="54">
        <v>6112.53</v>
      </c>
      <c r="V9" s="86" t="s">
        <v>186</v>
      </c>
      <c r="W9" s="86">
        <v>-0.26</v>
      </c>
      <c r="X9" s="86">
        <v>0.147477394793972</v>
      </c>
      <c r="Y9" s="86">
        <v>0.00130000000000002</v>
      </c>
      <c r="XFB9" s="40"/>
      <c r="XFC9" s="40"/>
      <c r="XFD9"/>
    </row>
    <row r="10" s="32" customFormat="1" customHeight="1" spans="1:16384">
      <c r="A10" s="48">
        <v>391</v>
      </c>
      <c r="B10" s="49" t="s">
        <v>143</v>
      </c>
      <c r="C10" s="48" t="s">
        <v>115</v>
      </c>
      <c r="D10" s="54">
        <v>6.3</v>
      </c>
      <c r="E10" s="51" t="s">
        <v>144</v>
      </c>
      <c r="F10" s="51" t="s">
        <v>137</v>
      </c>
      <c r="G10" s="52">
        <v>80</v>
      </c>
      <c r="H10" s="53">
        <v>9555.38</v>
      </c>
      <c r="I10" s="53">
        <v>3159.008628</v>
      </c>
      <c r="J10" s="68" t="s">
        <v>187</v>
      </c>
      <c r="K10" s="69">
        <v>68.2666666666667</v>
      </c>
      <c r="L10" s="70">
        <v>4893.939</v>
      </c>
      <c r="M10" s="70">
        <v>1848.9301542</v>
      </c>
      <c r="N10" s="71" t="s">
        <v>146</v>
      </c>
      <c r="O10" s="72">
        <v>0.171875</v>
      </c>
      <c r="P10" s="72">
        <v>0.95249266490653</v>
      </c>
      <c r="Q10" s="73">
        <v>-0.0472</v>
      </c>
      <c r="R10" s="83">
        <v>393.02354214</v>
      </c>
      <c r="S10" s="84"/>
      <c r="T10" s="85">
        <v>100</v>
      </c>
      <c r="U10" s="54">
        <v>6112.53</v>
      </c>
      <c r="V10" s="86" t="s">
        <v>186</v>
      </c>
      <c r="W10" s="86">
        <v>-0.2</v>
      </c>
      <c r="X10" s="86">
        <v>0.563244679371717</v>
      </c>
      <c r="Y10" s="86">
        <v>-0.0676</v>
      </c>
      <c r="XFB10" s="40"/>
      <c r="XFC10" s="40"/>
      <c r="XFD10"/>
    </row>
    <row r="11" s="32" customFormat="1" customHeight="1" spans="1:16384">
      <c r="A11" s="48">
        <v>371</v>
      </c>
      <c r="B11" s="49" t="s">
        <v>101</v>
      </c>
      <c r="C11" s="48" t="s">
        <v>102</v>
      </c>
      <c r="D11" s="50">
        <v>6.19</v>
      </c>
      <c r="E11" s="51" t="s">
        <v>103</v>
      </c>
      <c r="F11" s="51" t="s">
        <v>23</v>
      </c>
      <c r="G11" s="52">
        <v>64</v>
      </c>
      <c r="H11" s="53">
        <v>3933.43</v>
      </c>
      <c r="I11" s="53">
        <v>1340.512944</v>
      </c>
      <c r="J11" s="68" t="s">
        <v>199</v>
      </c>
      <c r="K11" s="69">
        <v>49.0666666666667</v>
      </c>
      <c r="L11" s="70">
        <v>2600.136</v>
      </c>
      <c r="M11" s="70">
        <v>835.943724</v>
      </c>
      <c r="N11" s="71" t="s">
        <v>105</v>
      </c>
      <c r="O11" s="72">
        <v>0.304347826086956</v>
      </c>
      <c r="P11" s="72">
        <v>0.512778562352123</v>
      </c>
      <c r="Q11" s="73">
        <v>0.0193</v>
      </c>
      <c r="R11" s="83">
        <v>0</v>
      </c>
      <c r="S11" s="84" t="s">
        <v>56</v>
      </c>
      <c r="T11" s="85">
        <v>46</v>
      </c>
      <c r="U11" s="54">
        <v>3378.82</v>
      </c>
      <c r="V11" s="86" t="s">
        <v>200</v>
      </c>
      <c r="W11" s="86">
        <v>0.391304347826087</v>
      </c>
      <c r="X11" s="86">
        <v>0.164143103213548</v>
      </c>
      <c r="Y11" s="86">
        <v>0.001</v>
      </c>
      <c r="XFB11" s="40"/>
      <c r="XFC11" s="40"/>
      <c r="XFD11"/>
    </row>
    <row r="12" s="32" customFormat="1" customHeight="1" spans="1:16384">
      <c r="A12" s="48">
        <v>514</v>
      </c>
      <c r="B12" s="49" t="s">
        <v>176</v>
      </c>
      <c r="C12" s="48" t="s">
        <v>102</v>
      </c>
      <c r="D12" s="50">
        <v>6.22</v>
      </c>
      <c r="E12" s="51" t="s">
        <v>177</v>
      </c>
      <c r="F12" s="51" t="s">
        <v>117</v>
      </c>
      <c r="G12" s="52">
        <v>138</v>
      </c>
      <c r="H12" s="53">
        <v>11057.55</v>
      </c>
      <c r="I12" s="53">
        <v>2905.92414</v>
      </c>
      <c r="J12" s="68" t="s">
        <v>228</v>
      </c>
      <c r="K12" s="69">
        <v>125.6</v>
      </c>
      <c r="L12" s="70">
        <v>7657.86133333333</v>
      </c>
      <c r="M12" s="70">
        <v>2621.2859344</v>
      </c>
      <c r="N12" s="71" t="s">
        <v>179</v>
      </c>
      <c r="O12" s="72">
        <v>0.0987261146496816</v>
      </c>
      <c r="P12" s="72">
        <v>0.443947535569549</v>
      </c>
      <c r="Q12" s="73">
        <v>-0.0795</v>
      </c>
      <c r="R12" s="83">
        <v>0</v>
      </c>
      <c r="S12" s="84" t="s">
        <v>56</v>
      </c>
      <c r="T12" s="85">
        <v>97</v>
      </c>
      <c r="U12" s="54">
        <v>6960.38</v>
      </c>
      <c r="V12" s="86" t="s">
        <v>229</v>
      </c>
      <c r="W12" s="86">
        <v>0.422680412371134</v>
      </c>
      <c r="X12" s="86">
        <v>0.588641712090432</v>
      </c>
      <c r="Y12" s="86">
        <v>-0.0496</v>
      </c>
      <c r="XFB12" s="40"/>
      <c r="XFC12" s="40"/>
      <c r="XFD12"/>
    </row>
    <row r="13" s="32" customFormat="1" customHeight="1" spans="1:16384">
      <c r="A13" s="48">
        <v>573</v>
      </c>
      <c r="B13" s="49" t="s">
        <v>230</v>
      </c>
      <c r="C13" s="48" t="s">
        <v>61</v>
      </c>
      <c r="D13" s="50">
        <v>6.18</v>
      </c>
      <c r="E13" s="51" t="s">
        <v>231</v>
      </c>
      <c r="F13" s="51" t="s">
        <v>44</v>
      </c>
      <c r="G13" s="52">
        <v>107</v>
      </c>
      <c r="H13" s="53">
        <v>6009.04</v>
      </c>
      <c r="I13" s="53">
        <v>1504.062712</v>
      </c>
      <c r="J13" s="68" t="s">
        <v>244</v>
      </c>
      <c r="K13" s="69">
        <v>64.7</v>
      </c>
      <c r="L13" s="70">
        <v>3800.16333333333</v>
      </c>
      <c r="M13" s="70">
        <v>1237.33318133333</v>
      </c>
      <c r="N13" s="71" t="s">
        <v>233</v>
      </c>
      <c r="O13" s="72">
        <v>0.653786707882535</v>
      </c>
      <c r="P13" s="72">
        <v>0.581258349421825</v>
      </c>
      <c r="Q13" s="73">
        <v>-0.0753</v>
      </c>
      <c r="R13" s="83">
        <v>0</v>
      </c>
      <c r="S13" s="84" t="s">
        <v>56</v>
      </c>
      <c r="T13" s="85">
        <v>62</v>
      </c>
      <c r="U13" s="54">
        <v>3676.22</v>
      </c>
      <c r="V13" s="86" t="s">
        <v>245</v>
      </c>
      <c r="W13" s="86">
        <v>0.725806451612903</v>
      </c>
      <c r="X13" s="86">
        <v>0.634570292311124</v>
      </c>
      <c r="Y13" s="86">
        <v>-0.0235</v>
      </c>
      <c r="XFB13" s="40"/>
      <c r="XFC13" s="40"/>
      <c r="XFD13"/>
    </row>
    <row r="14" s="32" customFormat="1" customHeight="1" spans="1:16384">
      <c r="A14" s="48">
        <v>578</v>
      </c>
      <c r="B14" s="49" t="s">
        <v>238</v>
      </c>
      <c r="C14" s="48" t="s">
        <v>166</v>
      </c>
      <c r="D14" s="50">
        <v>6.19</v>
      </c>
      <c r="E14" s="51" t="s">
        <v>239</v>
      </c>
      <c r="F14" s="51" t="s">
        <v>29</v>
      </c>
      <c r="G14" s="52">
        <v>138</v>
      </c>
      <c r="H14" s="53">
        <v>10627.51</v>
      </c>
      <c r="I14" s="53">
        <v>3180.813743</v>
      </c>
      <c r="J14" s="68" t="s">
        <v>255</v>
      </c>
      <c r="K14" s="69">
        <v>111.8</v>
      </c>
      <c r="L14" s="70">
        <v>7469.68333333333</v>
      </c>
      <c r="M14" s="70">
        <v>2569.57106666667</v>
      </c>
      <c r="N14" s="71" t="s">
        <v>241</v>
      </c>
      <c r="O14" s="72">
        <v>0.234347048300537</v>
      </c>
      <c r="P14" s="72">
        <v>0.422752414761001</v>
      </c>
      <c r="Q14" s="73">
        <v>-0.0447</v>
      </c>
      <c r="R14" s="83">
        <v>0</v>
      </c>
      <c r="S14" s="84" t="s">
        <v>56</v>
      </c>
      <c r="T14" s="85">
        <v>136</v>
      </c>
      <c r="U14" s="54">
        <v>10404.23</v>
      </c>
      <c r="V14" s="86" t="s">
        <v>256</v>
      </c>
      <c r="W14" s="86">
        <v>0.0147058823529412</v>
      </c>
      <c r="X14" s="86">
        <v>0.0214605021226944</v>
      </c>
      <c r="Y14" s="86">
        <v>-0.0203</v>
      </c>
      <c r="XFB14" s="40"/>
      <c r="XFC14" s="40"/>
      <c r="XFD14"/>
    </row>
    <row r="15" s="32" customFormat="1" customHeight="1" spans="1:16384">
      <c r="A15" s="48">
        <v>587</v>
      </c>
      <c r="B15" s="49" t="s">
        <v>248</v>
      </c>
      <c r="C15" s="48" t="s">
        <v>21</v>
      </c>
      <c r="D15" s="50">
        <v>6.18</v>
      </c>
      <c r="E15" s="51" t="s">
        <v>249</v>
      </c>
      <c r="F15" s="51" t="s">
        <v>137</v>
      </c>
      <c r="G15" s="52">
        <v>71</v>
      </c>
      <c r="H15" s="53">
        <v>7512.19</v>
      </c>
      <c r="I15" s="53">
        <v>1901.335289</v>
      </c>
      <c r="J15" s="68" t="s">
        <v>284</v>
      </c>
      <c r="K15" s="69">
        <v>64.2666666666667</v>
      </c>
      <c r="L15" s="70">
        <v>5019.55866666667</v>
      </c>
      <c r="M15" s="70">
        <v>1370.84147186667</v>
      </c>
      <c r="N15" s="71" t="s">
        <v>251</v>
      </c>
      <c r="O15" s="72">
        <v>0.104771784232365</v>
      </c>
      <c r="P15" s="72">
        <v>0.496583763406556</v>
      </c>
      <c r="Q15" s="73">
        <v>-0.02</v>
      </c>
      <c r="R15" s="83">
        <v>0</v>
      </c>
      <c r="S15" s="84" t="s">
        <v>56</v>
      </c>
      <c r="T15" s="85">
        <v>70</v>
      </c>
      <c r="U15" s="54">
        <v>5088.79</v>
      </c>
      <c r="V15" s="86" t="s">
        <v>285</v>
      </c>
      <c r="W15" s="86">
        <v>0.0142857142857143</v>
      </c>
      <c r="X15" s="86">
        <v>0.476223227918621</v>
      </c>
      <c r="Y15" s="86">
        <v>-0.0917</v>
      </c>
      <c r="XFB15" s="40"/>
      <c r="XFC15" s="40"/>
      <c r="XFD15"/>
    </row>
    <row r="16" s="32" customFormat="1" customHeight="1" spans="1:16384">
      <c r="A16" s="48">
        <v>724</v>
      </c>
      <c r="B16" s="49" t="s">
        <v>288</v>
      </c>
      <c r="C16" s="48" t="s">
        <v>115</v>
      </c>
      <c r="D16" s="50">
        <v>6.18</v>
      </c>
      <c r="E16" s="51" t="s">
        <v>289</v>
      </c>
      <c r="F16" s="51" t="s">
        <v>29</v>
      </c>
      <c r="G16" s="52">
        <v>111</v>
      </c>
      <c r="H16" s="53">
        <v>10884.47</v>
      </c>
      <c r="I16" s="53">
        <v>2415.263893</v>
      </c>
      <c r="J16" s="68" t="s">
        <v>314</v>
      </c>
      <c r="K16" s="69">
        <v>94.1666666666667</v>
      </c>
      <c r="L16" s="70">
        <v>6878.356</v>
      </c>
      <c r="M16" s="70">
        <v>2225.8360016</v>
      </c>
      <c r="N16" s="71" t="s">
        <v>291</v>
      </c>
      <c r="O16" s="72">
        <v>0.178761061946902</v>
      </c>
      <c r="P16" s="72">
        <v>0.582423183679356</v>
      </c>
      <c r="Q16" s="73">
        <v>-0.1017</v>
      </c>
      <c r="R16" s="83">
        <v>0</v>
      </c>
      <c r="S16" s="84" t="s">
        <v>56</v>
      </c>
      <c r="T16" s="85">
        <v>150</v>
      </c>
      <c r="U16" s="54">
        <v>9401.25</v>
      </c>
      <c r="V16" s="86" t="s">
        <v>315</v>
      </c>
      <c r="W16" s="86">
        <v>-0.26</v>
      </c>
      <c r="X16" s="86">
        <v>0.157768381864114</v>
      </c>
      <c r="Y16" s="86">
        <v>-0.1061</v>
      </c>
      <c r="XFB16" s="40"/>
      <c r="XFC16" s="40"/>
      <c r="XFD16"/>
    </row>
    <row r="17" s="32" customFormat="1" customHeight="1" spans="1:16384">
      <c r="A17" s="48">
        <v>733</v>
      </c>
      <c r="B17" s="49" t="s">
        <v>320</v>
      </c>
      <c r="C17" s="48" t="s">
        <v>61</v>
      </c>
      <c r="D17" s="50">
        <v>6.3</v>
      </c>
      <c r="E17" s="51" t="s">
        <v>321</v>
      </c>
      <c r="F17" s="51" t="s">
        <v>44</v>
      </c>
      <c r="G17" s="52">
        <v>91</v>
      </c>
      <c r="H17" s="53">
        <v>7279.07</v>
      </c>
      <c r="I17" s="53">
        <v>1934.776806</v>
      </c>
      <c r="J17" s="68" t="s">
        <v>322</v>
      </c>
      <c r="K17" s="69">
        <v>69.4666666666667</v>
      </c>
      <c r="L17" s="70">
        <v>3784.092</v>
      </c>
      <c r="M17" s="70">
        <v>1304.7549216</v>
      </c>
      <c r="N17" s="71" t="s">
        <v>285</v>
      </c>
      <c r="O17" s="72">
        <v>0.309980806142034</v>
      </c>
      <c r="P17" s="72">
        <v>0.923597523527441</v>
      </c>
      <c r="Q17" s="73">
        <v>-0.079</v>
      </c>
      <c r="R17" s="83">
        <v>126.00437688</v>
      </c>
      <c r="S17" s="84"/>
      <c r="T17" s="85">
        <v>81</v>
      </c>
      <c r="U17" s="54">
        <v>6753.37</v>
      </c>
      <c r="V17" s="86" t="s">
        <v>323</v>
      </c>
      <c r="W17" s="86">
        <v>0.123456790123457</v>
      </c>
      <c r="X17" s="86">
        <v>0.077842617833763</v>
      </c>
      <c r="Y17" s="86">
        <v>-0.1213</v>
      </c>
      <c r="XFB17" s="40"/>
      <c r="XFC17" s="40"/>
      <c r="XFD17"/>
    </row>
    <row r="18" s="32" customFormat="1" customHeight="1" spans="1:16384">
      <c r="A18" s="48">
        <v>746</v>
      </c>
      <c r="B18" s="49" t="s">
        <v>339</v>
      </c>
      <c r="C18" s="48" t="s">
        <v>42</v>
      </c>
      <c r="D18" s="50">
        <v>6.13</v>
      </c>
      <c r="E18" s="51" t="s">
        <v>70</v>
      </c>
      <c r="F18" s="51" t="s">
        <v>29</v>
      </c>
      <c r="G18" s="52">
        <v>158</v>
      </c>
      <c r="H18" s="53">
        <v>12636.28</v>
      </c>
      <c r="I18" s="53">
        <v>3889.446984</v>
      </c>
      <c r="J18" s="68" t="s">
        <v>341</v>
      </c>
      <c r="K18" s="69">
        <v>83.8</v>
      </c>
      <c r="L18" s="70">
        <v>4839.90233333333</v>
      </c>
      <c r="M18" s="70">
        <v>1418.09138366667</v>
      </c>
      <c r="N18" s="71" t="s">
        <v>342</v>
      </c>
      <c r="O18" s="72">
        <v>0.885441527446301</v>
      </c>
      <c r="P18" s="72">
        <v>1.61085433748767</v>
      </c>
      <c r="Q18" s="73">
        <v>0.0148</v>
      </c>
      <c r="R18" s="83">
        <v>0</v>
      </c>
      <c r="S18" s="84" t="s">
        <v>97</v>
      </c>
      <c r="T18" s="85">
        <v>117</v>
      </c>
      <c r="U18" s="54">
        <v>7782.05</v>
      </c>
      <c r="V18" s="86" t="s">
        <v>74</v>
      </c>
      <c r="W18" s="86">
        <v>0.35042735042735</v>
      </c>
      <c r="X18" s="86">
        <v>0.623772656305215</v>
      </c>
      <c r="Y18" s="86">
        <v>0.00209999999999999</v>
      </c>
      <c r="XFB18" s="40"/>
      <c r="XFC18" s="40"/>
      <c r="XFD18"/>
    </row>
    <row r="19" s="32" customFormat="1" customHeight="1" spans="1:16384">
      <c r="A19" s="48">
        <v>747</v>
      </c>
      <c r="B19" s="49" t="s">
        <v>339</v>
      </c>
      <c r="C19" s="48" t="s">
        <v>42</v>
      </c>
      <c r="D19" s="54">
        <v>6.2</v>
      </c>
      <c r="E19" s="51" t="s">
        <v>73</v>
      </c>
      <c r="F19" s="51" t="s">
        <v>29</v>
      </c>
      <c r="G19" s="52">
        <v>68</v>
      </c>
      <c r="H19" s="53">
        <v>11324.86</v>
      </c>
      <c r="I19" s="53">
        <v>1995.440332</v>
      </c>
      <c r="J19" s="68" t="s">
        <v>343</v>
      </c>
      <c r="K19" s="69">
        <v>84.8</v>
      </c>
      <c r="L19" s="70">
        <v>4840.90233333333</v>
      </c>
      <c r="M19" s="70">
        <v>1423.225286</v>
      </c>
      <c r="N19" s="71" t="s">
        <v>344</v>
      </c>
      <c r="O19" s="73">
        <v>-0.19811320754717</v>
      </c>
      <c r="P19" s="72">
        <v>1.33941096518714</v>
      </c>
      <c r="Q19" s="73">
        <v>-0.1178</v>
      </c>
      <c r="R19" s="83">
        <v>0</v>
      </c>
      <c r="S19" s="84" t="s">
        <v>56</v>
      </c>
      <c r="T19" s="85">
        <v>71</v>
      </c>
      <c r="U19" s="54">
        <v>10773.99</v>
      </c>
      <c r="V19" s="86" t="s">
        <v>345</v>
      </c>
      <c r="W19" s="86">
        <v>-0.0422535211267606</v>
      </c>
      <c r="X19" s="86">
        <v>0.0511296186463883</v>
      </c>
      <c r="Y19" s="86">
        <v>0.027</v>
      </c>
      <c r="XFB19" s="40"/>
      <c r="XFC19" s="40"/>
      <c r="XFD19"/>
    </row>
    <row r="20" s="32" customFormat="1" customHeight="1" spans="1:16384">
      <c r="A20" s="55">
        <v>754</v>
      </c>
      <c r="B20" s="56" t="s">
        <v>368</v>
      </c>
      <c r="C20" s="55" t="s">
        <v>21</v>
      </c>
      <c r="D20" s="57">
        <v>6.21</v>
      </c>
      <c r="E20" s="58" t="s">
        <v>369</v>
      </c>
      <c r="F20" s="58" t="s">
        <v>137</v>
      </c>
      <c r="G20" s="59">
        <v>71</v>
      </c>
      <c r="H20" s="60">
        <v>4505</v>
      </c>
      <c r="I20" s="60">
        <v>1276.97</v>
      </c>
      <c r="J20" s="74">
        <v>0.2834</v>
      </c>
      <c r="K20" s="69">
        <v>65.6333333333333</v>
      </c>
      <c r="L20" s="70">
        <v>4660.38433333333</v>
      </c>
      <c r="M20" s="70">
        <v>1394.38699253333</v>
      </c>
      <c r="N20" s="71" t="s">
        <v>371</v>
      </c>
      <c r="O20" s="72">
        <v>0.0817673946165572</v>
      </c>
      <c r="P20" s="73">
        <v>-0.0333415276980368</v>
      </c>
      <c r="Q20" s="73">
        <v>-0.0158</v>
      </c>
      <c r="R20" s="83">
        <v>0</v>
      </c>
      <c r="S20" s="87" t="s">
        <v>413</v>
      </c>
      <c r="T20" s="85">
        <v>106</v>
      </c>
      <c r="U20" s="54">
        <v>5089.91</v>
      </c>
      <c r="V20" s="86" t="s">
        <v>414</v>
      </c>
      <c r="W20" s="86">
        <v>-0.330188679245283</v>
      </c>
      <c r="X20" s="86">
        <v>-0.114915587898411</v>
      </c>
      <c r="Y20" s="86">
        <v>-0.1237</v>
      </c>
      <c r="XFB20" s="40"/>
      <c r="XFC20" s="40"/>
      <c r="XFD20"/>
    </row>
    <row r="21" s="32" customFormat="1" customHeight="1" spans="1:16384">
      <c r="A21" s="48">
        <v>104428</v>
      </c>
      <c r="B21" s="49" t="s">
        <v>422</v>
      </c>
      <c r="C21" s="48" t="s">
        <v>21</v>
      </c>
      <c r="D21" s="50">
        <v>6.6</v>
      </c>
      <c r="E21" s="51" t="s">
        <v>329</v>
      </c>
      <c r="F21" s="51" t="s">
        <v>44</v>
      </c>
      <c r="G21" s="52">
        <v>114</v>
      </c>
      <c r="H21" s="53">
        <v>7477.54</v>
      </c>
      <c r="I21" s="53">
        <v>2546.850124</v>
      </c>
      <c r="J21" s="68" t="s">
        <v>423</v>
      </c>
      <c r="K21" s="69">
        <v>81.2666666666667</v>
      </c>
      <c r="L21" s="70">
        <v>5010.91633333333</v>
      </c>
      <c r="M21" s="70">
        <v>1628.54780833333</v>
      </c>
      <c r="N21" s="71" t="s">
        <v>424</v>
      </c>
      <c r="O21" s="72">
        <v>0.402789171452009</v>
      </c>
      <c r="P21" s="72">
        <v>0.492250020272408</v>
      </c>
      <c r="Q21" s="73">
        <v>0.0156</v>
      </c>
      <c r="R21" s="83">
        <v>91.830231566667</v>
      </c>
      <c r="S21" s="84"/>
      <c r="T21" s="85">
        <v>76</v>
      </c>
      <c r="U21" s="54">
        <v>4647.28</v>
      </c>
      <c r="V21" s="86" t="s">
        <v>425</v>
      </c>
      <c r="W21" s="86">
        <v>0.5</v>
      </c>
      <c r="X21" s="86">
        <v>0.609014305141933</v>
      </c>
      <c r="Y21" s="86">
        <v>0.0301</v>
      </c>
      <c r="XFB21" s="40"/>
      <c r="XFC21" s="40"/>
      <c r="XFD21"/>
    </row>
    <row r="22" s="32" customFormat="1" customHeight="1" spans="1:16384">
      <c r="A22" s="55">
        <v>752</v>
      </c>
      <c r="B22" s="56" t="s">
        <v>426</v>
      </c>
      <c r="C22" s="55" t="s">
        <v>166</v>
      </c>
      <c r="D22" s="57">
        <v>6.11</v>
      </c>
      <c r="E22" s="58" t="s">
        <v>364</v>
      </c>
      <c r="F22" s="58" t="s">
        <v>44</v>
      </c>
      <c r="G22" s="59">
        <v>74</v>
      </c>
      <c r="H22" s="60">
        <v>6670.52</v>
      </c>
      <c r="I22" s="60">
        <v>2212.57</v>
      </c>
      <c r="J22" s="74">
        <v>0.3316</v>
      </c>
      <c r="K22" s="69">
        <v>62.2333333333333</v>
      </c>
      <c r="L22" s="70">
        <v>3460.60866666667</v>
      </c>
      <c r="M22" s="70">
        <v>1056.8698868</v>
      </c>
      <c r="N22" s="71" t="s">
        <v>366</v>
      </c>
      <c r="O22" s="72">
        <v>0.189073379753616</v>
      </c>
      <c r="P22" s="72">
        <v>0.927556867163828</v>
      </c>
      <c r="Q22" s="73">
        <v>0.0262</v>
      </c>
      <c r="R22" s="83">
        <v>231.14002264</v>
      </c>
      <c r="S22" s="87" t="s">
        <v>427</v>
      </c>
      <c r="T22" s="85">
        <v>66</v>
      </c>
      <c r="U22" s="54">
        <v>2965.02</v>
      </c>
      <c r="V22" s="86" t="s">
        <v>428</v>
      </c>
      <c r="W22" s="86">
        <v>0.121212121212121</v>
      </c>
      <c r="X22" s="86">
        <v>1.24973861896378</v>
      </c>
      <c r="Y22" s="86">
        <v>-0.0374</v>
      </c>
      <c r="XFB22" s="40"/>
      <c r="XFC22" s="40"/>
      <c r="XFD22"/>
    </row>
    <row r="23" s="32" customFormat="1" customHeight="1" spans="1:16384">
      <c r="A23" s="48">
        <v>752</v>
      </c>
      <c r="B23" s="49" t="s">
        <v>426</v>
      </c>
      <c r="C23" s="48" t="s">
        <v>166</v>
      </c>
      <c r="D23" s="50">
        <v>6.18</v>
      </c>
      <c r="E23" s="51" t="s">
        <v>364</v>
      </c>
      <c r="F23" s="51" t="s">
        <v>44</v>
      </c>
      <c r="G23" s="52">
        <v>95</v>
      </c>
      <c r="H23" s="53">
        <v>5035.13</v>
      </c>
      <c r="I23" s="53">
        <v>1451.124466</v>
      </c>
      <c r="J23" s="68" t="s">
        <v>429</v>
      </c>
      <c r="K23" s="69">
        <v>62.2333333333333</v>
      </c>
      <c r="L23" s="70">
        <v>3460.60866666667</v>
      </c>
      <c r="M23" s="70">
        <v>1056.8698868</v>
      </c>
      <c r="N23" s="71" t="s">
        <v>366</v>
      </c>
      <c r="O23" s="72">
        <v>0.526513122656669</v>
      </c>
      <c r="P23" s="72">
        <v>0.45498393057252</v>
      </c>
      <c r="Q23" s="73">
        <v>-0.0172</v>
      </c>
      <c r="R23" s="83">
        <v>0</v>
      </c>
      <c r="S23" s="84" t="s">
        <v>56</v>
      </c>
      <c r="T23" s="85">
        <v>64</v>
      </c>
      <c r="U23" s="54">
        <v>5864.86</v>
      </c>
      <c r="V23" s="86" t="s">
        <v>430</v>
      </c>
      <c r="W23" s="86">
        <v>0.484375</v>
      </c>
      <c r="X23" s="86">
        <v>-0.141474817813213</v>
      </c>
      <c r="Y23" s="86">
        <v>-0.0076</v>
      </c>
      <c r="XFB23" s="40"/>
      <c r="XFC23" s="40"/>
      <c r="XFD23"/>
    </row>
    <row r="24" s="32" customFormat="1" customHeight="1" spans="1:16384">
      <c r="A24" s="48">
        <v>104428</v>
      </c>
      <c r="B24" s="49" t="s">
        <v>422</v>
      </c>
      <c r="C24" s="48" t="s">
        <v>21</v>
      </c>
      <c r="D24" s="50">
        <v>6.13</v>
      </c>
      <c r="E24" s="51" t="s">
        <v>329</v>
      </c>
      <c r="F24" s="51" t="s">
        <v>44</v>
      </c>
      <c r="G24" s="52">
        <v>102</v>
      </c>
      <c r="H24" s="53">
        <v>7162.31</v>
      </c>
      <c r="I24" s="53">
        <v>2366.427224</v>
      </c>
      <c r="J24" s="68" t="s">
        <v>313</v>
      </c>
      <c r="K24" s="69">
        <v>81.2666666666667</v>
      </c>
      <c r="L24" s="70">
        <v>5010.91633333333</v>
      </c>
      <c r="M24" s="70">
        <v>1628.54780833333</v>
      </c>
      <c r="N24" s="71" t="s">
        <v>424</v>
      </c>
      <c r="O24" s="72">
        <v>0.255127153404429</v>
      </c>
      <c r="P24" s="72">
        <v>0.429341366638931</v>
      </c>
      <c r="Q24" s="73">
        <v>0.00539999999999996</v>
      </c>
      <c r="R24" s="83">
        <v>0</v>
      </c>
      <c r="S24" s="84" t="s">
        <v>97</v>
      </c>
      <c r="T24" s="85">
        <v>82</v>
      </c>
      <c r="U24" s="54">
        <v>7897.94</v>
      </c>
      <c r="V24" s="86" t="s">
        <v>437</v>
      </c>
      <c r="W24" s="86">
        <v>0.24390243902439</v>
      </c>
      <c r="X24" s="86">
        <v>-0.0931420091821411</v>
      </c>
      <c r="Y24" s="86">
        <v>0.0365</v>
      </c>
      <c r="XFB24" s="40"/>
      <c r="XFC24" s="40"/>
      <c r="XFD24"/>
    </row>
    <row r="25" s="32" customFormat="1" customHeight="1" spans="1:16384">
      <c r="A25" s="48">
        <v>106568</v>
      </c>
      <c r="B25" s="49" t="s">
        <v>451</v>
      </c>
      <c r="C25" s="48" t="s">
        <v>61</v>
      </c>
      <c r="D25" s="50">
        <v>6.11</v>
      </c>
      <c r="E25" s="51" t="s">
        <v>456</v>
      </c>
      <c r="F25" s="51" t="s">
        <v>23</v>
      </c>
      <c r="G25" s="52">
        <v>68</v>
      </c>
      <c r="H25" s="53">
        <v>4377.68</v>
      </c>
      <c r="I25" s="53">
        <v>1509.424064</v>
      </c>
      <c r="J25" s="68" t="s">
        <v>285</v>
      </c>
      <c r="K25" s="69">
        <v>34.9333333333333</v>
      </c>
      <c r="L25" s="70">
        <v>2371.69133333333</v>
      </c>
      <c r="M25" s="70">
        <v>789.773213999999</v>
      </c>
      <c r="N25" s="71" t="s">
        <v>457</v>
      </c>
      <c r="O25" s="72">
        <v>0.946564885496185</v>
      </c>
      <c r="P25" s="72">
        <v>0.845805117416912</v>
      </c>
      <c r="Q25" s="73">
        <v>0.0118</v>
      </c>
      <c r="R25" s="83">
        <v>143.93017</v>
      </c>
      <c r="S25" s="84"/>
      <c r="T25" s="85">
        <v>66</v>
      </c>
      <c r="U25" s="54">
        <v>5615.68</v>
      </c>
      <c r="V25" s="86" t="s">
        <v>458</v>
      </c>
      <c r="W25" s="86">
        <v>0.0303030303030303</v>
      </c>
      <c r="X25" s="86">
        <v>-0.220454156932019</v>
      </c>
      <c r="Y25" s="86">
        <v>0.0315</v>
      </c>
      <c r="XFB25" s="40"/>
      <c r="XFC25" s="40"/>
      <c r="XFD25"/>
    </row>
    <row r="26" s="32" customFormat="1" customHeight="1" spans="1:16384">
      <c r="A26" s="48">
        <v>103639</v>
      </c>
      <c r="B26" s="49" t="s">
        <v>464</v>
      </c>
      <c r="C26" s="48" t="s">
        <v>61</v>
      </c>
      <c r="D26" s="50">
        <v>6.21</v>
      </c>
      <c r="E26" s="51" t="s">
        <v>465</v>
      </c>
      <c r="F26" s="51" t="s">
        <v>137</v>
      </c>
      <c r="G26" s="52">
        <v>137</v>
      </c>
      <c r="H26" s="53">
        <v>8709.19</v>
      </c>
      <c r="I26" s="53">
        <v>2226.068964</v>
      </c>
      <c r="J26" s="68" t="s">
        <v>304</v>
      </c>
      <c r="K26" s="69">
        <v>93.9</v>
      </c>
      <c r="L26" s="70">
        <v>6029.084</v>
      </c>
      <c r="M26" s="70">
        <v>1828.0182688</v>
      </c>
      <c r="N26" s="71" t="s">
        <v>467</v>
      </c>
      <c r="O26" s="72">
        <v>0.458998935037274</v>
      </c>
      <c r="P26" s="72">
        <v>0.444529550425902</v>
      </c>
      <c r="Q26" s="73">
        <v>-0.0476</v>
      </c>
      <c r="R26" s="83">
        <v>0</v>
      </c>
      <c r="S26" s="84" t="s">
        <v>56</v>
      </c>
      <c r="T26" s="85">
        <v>87</v>
      </c>
      <c r="U26" s="54">
        <v>4983.73</v>
      </c>
      <c r="V26" s="86" t="s">
        <v>322</v>
      </c>
      <c r="W26" s="86">
        <v>0.574712643678161</v>
      </c>
      <c r="X26" s="86">
        <v>0.747524444542542</v>
      </c>
      <c r="Y26" s="86">
        <v>-0.0102</v>
      </c>
      <c r="XFB26" s="40"/>
      <c r="XFC26" s="40"/>
      <c r="XFD26"/>
    </row>
    <row r="27" s="32" customFormat="1" customHeight="1" spans="1:16384">
      <c r="A27" s="48">
        <v>113833</v>
      </c>
      <c r="B27" s="49" t="s">
        <v>501</v>
      </c>
      <c r="C27" s="48" t="s">
        <v>42</v>
      </c>
      <c r="D27" s="50">
        <v>6.9</v>
      </c>
      <c r="E27" s="51" t="s">
        <v>43</v>
      </c>
      <c r="F27" s="51" t="s">
        <v>23</v>
      </c>
      <c r="G27" s="52">
        <v>81</v>
      </c>
      <c r="H27" s="53">
        <v>4744.18</v>
      </c>
      <c r="I27" s="53">
        <v>1409.02146</v>
      </c>
      <c r="J27" s="68" t="s">
        <v>504</v>
      </c>
      <c r="K27" s="69">
        <v>56.4</v>
      </c>
      <c r="L27" s="70">
        <v>2842.31566666667</v>
      </c>
      <c r="M27" s="70">
        <v>908.688318633334</v>
      </c>
      <c r="N27" s="71" t="s">
        <v>503</v>
      </c>
      <c r="O27" s="72">
        <v>0.436170212765957</v>
      </c>
      <c r="P27" s="72">
        <v>0.669124951755884</v>
      </c>
      <c r="Q27" s="73">
        <v>-0.0227</v>
      </c>
      <c r="R27" s="83">
        <v>50.0333141366666</v>
      </c>
      <c r="S27" s="84"/>
      <c r="T27" s="85">
        <v>0</v>
      </c>
      <c r="U27" s="54">
        <v>0</v>
      </c>
      <c r="V27" s="86">
        <v>0</v>
      </c>
      <c r="W27" s="86">
        <v>0</v>
      </c>
      <c r="X27" s="86">
        <v>0</v>
      </c>
      <c r="Y27" s="86">
        <v>0</v>
      </c>
      <c r="XFB27" s="40"/>
      <c r="XFC27" s="40"/>
      <c r="XFD27"/>
    </row>
    <row r="28" s="32" customFormat="1" customHeight="1" spans="1:16384">
      <c r="A28" s="48">
        <v>113833</v>
      </c>
      <c r="B28" s="49" t="s">
        <v>501</v>
      </c>
      <c r="C28" s="48" t="s">
        <v>42</v>
      </c>
      <c r="D28" s="54">
        <v>6.3</v>
      </c>
      <c r="E28" s="51" t="s">
        <v>43</v>
      </c>
      <c r="F28" s="51" t="s">
        <v>23</v>
      </c>
      <c r="G28" s="52">
        <v>106</v>
      </c>
      <c r="H28" s="53">
        <v>4773.95</v>
      </c>
      <c r="I28" s="53">
        <v>1187.281365</v>
      </c>
      <c r="J28" s="68" t="s">
        <v>93</v>
      </c>
      <c r="K28" s="69">
        <v>56.4</v>
      </c>
      <c r="L28" s="70">
        <v>2842.31566666667</v>
      </c>
      <c r="M28" s="70">
        <v>908.688318633334</v>
      </c>
      <c r="N28" s="71" t="s">
        <v>503</v>
      </c>
      <c r="O28" s="72">
        <v>0.879432624113475</v>
      </c>
      <c r="P28" s="72">
        <v>0.679598805997033</v>
      </c>
      <c r="Q28" s="73">
        <v>-0.071</v>
      </c>
      <c r="R28" s="83">
        <v>27.8593046366666</v>
      </c>
      <c r="S28" s="84"/>
      <c r="T28" s="85">
        <v>28</v>
      </c>
      <c r="U28" s="54">
        <v>948.82</v>
      </c>
      <c r="V28" s="86" t="s">
        <v>507</v>
      </c>
      <c r="W28" s="86">
        <v>2.78571428571429</v>
      </c>
      <c r="X28" s="86">
        <v>4.03146012942392</v>
      </c>
      <c r="Y28" s="86">
        <v>-0.054</v>
      </c>
      <c r="XFB28" s="40"/>
      <c r="XFC28" s="40"/>
      <c r="XFD28"/>
    </row>
    <row r="29" s="32" customFormat="1" customHeight="1" spans="1:16384">
      <c r="A29" s="48">
        <v>113298</v>
      </c>
      <c r="B29" s="49" t="s">
        <v>481</v>
      </c>
      <c r="C29" s="48" t="s">
        <v>42</v>
      </c>
      <c r="D29" s="54">
        <v>6.2</v>
      </c>
      <c r="E29" s="51" t="s">
        <v>49</v>
      </c>
      <c r="F29" s="51" t="s">
        <v>44</v>
      </c>
      <c r="G29" s="52">
        <v>58</v>
      </c>
      <c r="H29" s="53">
        <v>4712.17</v>
      </c>
      <c r="I29" s="53">
        <v>866.096846</v>
      </c>
      <c r="J29" s="68" t="s">
        <v>539</v>
      </c>
      <c r="K29" s="69">
        <v>57.6666666666667</v>
      </c>
      <c r="L29" s="70">
        <v>3149.48566666667</v>
      </c>
      <c r="M29" s="70">
        <v>987.048807933335</v>
      </c>
      <c r="N29" s="71" t="s">
        <v>483</v>
      </c>
      <c r="O29" s="72">
        <v>0.00578034682080867</v>
      </c>
      <c r="P29" s="72">
        <v>0.496171279606817</v>
      </c>
      <c r="Q29" s="73">
        <v>-0.1296</v>
      </c>
      <c r="R29" s="83">
        <v>0</v>
      </c>
      <c r="S29" s="84" t="s">
        <v>56</v>
      </c>
      <c r="T29" s="85">
        <v>58</v>
      </c>
      <c r="U29" s="54">
        <v>2631.17</v>
      </c>
      <c r="V29" s="86" t="s">
        <v>540</v>
      </c>
      <c r="W29" s="86">
        <v>0</v>
      </c>
      <c r="X29" s="86">
        <v>0.790902906311641</v>
      </c>
      <c r="Y29" s="86">
        <v>-0.0726</v>
      </c>
      <c r="XFB29" s="40"/>
      <c r="XFC29" s="40"/>
      <c r="XFD29"/>
    </row>
    <row r="30" s="32" customFormat="1" customHeight="1" spans="1:16384">
      <c r="A30" s="48">
        <v>117491</v>
      </c>
      <c r="B30" s="49" t="s">
        <v>591</v>
      </c>
      <c r="C30" s="48" t="s">
        <v>42</v>
      </c>
      <c r="D30" s="50">
        <v>6.29</v>
      </c>
      <c r="E30" s="51" t="s">
        <v>465</v>
      </c>
      <c r="F30" s="51" t="s">
        <v>29</v>
      </c>
      <c r="G30" s="52">
        <v>79</v>
      </c>
      <c r="H30" s="53">
        <v>12741.27</v>
      </c>
      <c r="I30" s="53">
        <v>2029.684311</v>
      </c>
      <c r="J30" s="68" t="s">
        <v>604</v>
      </c>
      <c r="K30" s="69">
        <v>65.4</v>
      </c>
      <c r="L30" s="70">
        <v>7343.13466666667</v>
      </c>
      <c r="M30" s="70">
        <v>1325.43580733333</v>
      </c>
      <c r="N30" s="71" t="s">
        <v>594</v>
      </c>
      <c r="O30" s="72">
        <v>0.207951070336391</v>
      </c>
      <c r="P30" s="72">
        <v>0.735126833208923</v>
      </c>
      <c r="Q30" s="73">
        <v>-0.0212</v>
      </c>
      <c r="R30" s="83">
        <v>140.849700733333</v>
      </c>
      <c r="S30" s="84"/>
      <c r="T30" s="85">
        <v>0</v>
      </c>
      <c r="U30" s="54">
        <v>0</v>
      </c>
      <c r="V30" s="86">
        <v>0</v>
      </c>
      <c r="W30" s="86">
        <v>0</v>
      </c>
      <c r="X30" s="86">
        <v>0</v>
      </c>
      <c r="Y30" s="86">
        <v>0</v>
      </c>
      <c r="XFB30" s="40"/>
      <c r="XFC30" s="40"/>
      <c r="XFD30"/>
    </row>
    <row r="31" s="32" customFormat="1" customHeight="1" spans="1:16384">
      <c r="A31" s="50">
        <v>108656</v>
      </c>
      <c r="B31" s="61" t="s">
        <v>654</v>
      </c>
      <c r="C31" s="50" t="s">
        <v>102</v>
      </c>
      <c r="D31" s="50">
        <v>6.18</v>
      </c>
      <c r="E31" s="51" t="s">
        <v>22</v>
      </c>
      <c r="F31" s="51" t="s">
        <v>29</v>
      </c>
      <c r="G31" s="52">
        <v>68</v>
      </c>
      <c r="H31" s="53">
        <v>12280.84</v>
      </c>
      <c r="I31" s="53">
        <v>2527.396872</v>
      </c>
      <c r="J31" s="68" t="s">
        <v>669</v>
      </c>
      <c r="K31" s="69">
        <v>58</v>
      </c>
      <c r="L31" s="70">
        <v>7775.06</v>
      </c>
      <c r="M31" s="70">
        <v>1461.71128</v>
      </c>
      <c r="N31" s="71">
        <v>0.188</v>
      </c>
      <c r="O31" s="72">
        <v>0.172413793103448</v>
      </c>
      <c r="P31" s="72">
        <v>0.579517071250897</v>
      </c>
      <c r="Q31" s="73">
        <v>0.0178</v>
      </c>
      <c r="R31" s="83">
        <v>0</v>
      </c>
      <c r="S31" s="84" t="s">
        <v>56</v>
      </c>
      <c r="T31" s="85">
        <v>27</v>
      </c>
      <c r="U31" s="54">
        <v>3391</v>
      </c>
      <c r="V31" s="86" t="s">
        <v>661</v>
      </c>
      <c r="W31" s="86">
        <v>1.51851851851852</v>
      </c>
      <c r="X31" s="86">
        <v>2.62159834856974</v>
      </c>
      <c r="Y31" s="86">
        <v>-0.0035</v>
      </c>
      <c r="XFB31" s="40"/>
      <c r="XFC31" s="40"/>
      <c r="XFD31"/>
    </row>
    <row r="32" s="32" customFormat="1" customHeight="1" spans="1:16384">
      <c r="A32" s="48">
        <v>716</v>
      </c>
      <c r="B32" s="49" t="s">
        <v>727</v>
      </c>
      <c r="C32" s="48" t="s">
        <v>208</v>
      </c>
      <c r="D32" s="50">
        <v>6.9</v>
      </c>
      <c r="E32" s="51" t="s">
        <v>728</v>
      </c>
      <c r="F32" s="51" t="s">
        <v>137</v>
      </c>
      <c r="G32" s="52">
        <v>39</v>
      </c>
      <c r="H32" s="53">
        <v>14761.41</v>
      </c>
      <c r="I32" s="53">
        <v>2927.187603</v>
      </c>
      <c r="J32" s="68" t="s">
        <v>732</v>
      </c>
      <c r="K32" s="69">
        <v>52.741935483871</v>
      </c>
      <c r="L32" s="70">
        <v>4768.26225806452</v>
      </c>
      <c r="M32" s="70">
        <v>1512.01596203226</v>
      </c>
      <c r="N32" s="71" t="s">
        <v>730</v>
      </c>
      <c r="O32" s="73">
        <v>-0.260550458715597</v>
      </c>
      <c r="P32" s="72">
        <v>2.09576302667374</v>
      </c>
      <c r="Q32" s="73">
        <v>-0.1188</v>
      </c>
      <c r="R32" s="83">
        <v>0</v>
      </c>
      <c r="S32" s="84"/>
      <c r="T32" s="85">
        <v>82</v>
      </c>
      <c r="U32" s="54">
        <v>6856.24</v>
      </c>
      <c r="V32" s="86" t="s">
        <v>733</v>
      </c>
      <c r="W32" s="86">
        <v>-0.524390243902439</v>
      </c>
      <c r="X32" s="86">
        <v>1.15298910189842</v>
      </c>
      <c r="Y32" s="86">
        <v>-0.164</v>
      </c>
      <c r="XFB32" s="40"/>
      <c r="XFC32" s="40"/>
      <c r="XFD32"/>
    </row>
    <row r="33" s="32" customFormat="1" customHeight="1" spans="1:16384">
      <c r="A33" s="48">
        <v>716</v>
      </c>
      <c r="B33" s="49" t="s">
        <v>727</v>
      </c>
      <c r="C33" s="48" t="s">
        <v>208</v>
      </c>
      <c r="D33" s="50">
        <v>6.18</v>
      </c>
      <c r="E33" s="51" t="s">
        <v>728</v>
      </c>
      <c r="F33" s="51" t="s">
        <v>137</v>
      </c>
      <c r="G33" s="52">
        <v>60</v>
      </c>
      <c r="H33" s="53">
        <v>6726.22</v>
      </c>
      <c r="I33" s="53">
        <v>1986.925388</v>
      </c>
      <c r="J33" s="68" t="s">
        <v>734</v>
      </c>
      <c r="K33" s="69">
        <v>52.741935483871</v>
      </c>
      <c r="L33" s="70">
        <v>4768.26225806452</v>
      </c>
      <c r="M33" s="70">
        <v>1512.01596203226</v>
      </c>
      <c r="N33" s="71" t="s">
        <v>730</v>
      </c>
      <c r="O33" s="72">
        <v>0.137614678899082</v>
      </c>
      <c r="P33" s="72">
        <v>0.410622913751022</v>
      </c>
      <c r="Q33" s="73">
        <v>-0.0217</v>
      </c>
      <c r="R33" s="83">
        <v>0</v>
      </c>
      <c r="S33" s="84" t="s">
        <v>56</v>
      </c>
      <c r="T33" s="85">
        <v>92</v>
      </c>
      <c r="U33" s="54">
        <v>7147.64</v>
      </c>
      <c r="V33" s="86" t="s">
        <v>584</v>
      </c>
      <c r="W33" s="86">
        <v>-0.347826086956522</v>
      </c>
      <c r="X33" s="86">
        <v>-0.0589593208387664</v>
      </c>
      <c r="Y33" s="86">
        <v>-0.0566</v>
      </c>
      <c r="XFB33" s="40"/>
      <c r="XFC33" s="40"/>
      <c r="XFD33"/>
    </row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opLeftCell="A49" workbookViewId="0">
      <selection activeCell="D81" sqref="D81"/>
    </sheetView>
  </sheetViews>
  <sheetFormatPr defaultColWidth="9" defaultRowHeight="13.5"/>
  <cols>
    <col min="1" max="1" width="9" style="13"/>
    <col min="2" max="2" width="9.625" style="13"/>
    <col min="3" max="3" width="28.875" style="14" customWidth="1"/>
    <col min="4" max="4" width="13.125" style="13"/>
    <col min="5" max="6" width="13.125" style="15"/>
    <col min="7" max="7" width="13.125" style="16"/>
    <col min="8" max="9" width="13.125" style="15"/>
    <col min="10" max="11" width="13.75" style="17"/>
  </cols>
  <sheetData>
    <row r="1" spans="1:11">
      <c r="A1" s="23"/>
      <c r="B1" s="23"/>
      <c r="C1" s="24"/>
      <c r="D1" s="25" t="s">
        <v>814</v>
      </c>
      <c r="E1" s="23"/>
      <c r="F1" s="23"/>
      <c r="G1" s="26" t="s">
        <v>815</v>
      </c>
      <c r="H1" s="27"/>
      <c r="I1" s="27"/>
      <c r="J1" s="29" t="s">
        <v>816</v>
      </c>
      <c r="K1" s="29"/>
    </row>
    <row r="2" spans="1:11">
      <c r="A2" s="23" t="s">
        <v>817</v>
      </c>
      <c r="B2" s="23" t="s">
        <v>0</v>
      </c>
      <c r="C2" s="24" t="s">
        <v>818</v>
      </c>
      <c r="D2" s="23" t="s">
        <v>819</v>
      </c>
      <c r="E2" s="28" t="s">
        <v>820</v>
      </c>
      <c r="F2" s="28" t="s">
        <v>821</v>
      </c>
      <c r="G2" s="26" t="s">
        <v>822</v>
      </c>
      <c r="H2" s="28" t="s">
        <v>823</v>
      </c>
      <c r="I2" s="28" t="s">
        <v>824</v>
      </c>
      <c r="J2" s="30" t="s">
        <v>18</v>
      </c>
      <c r="K2" s="30" t="s">
        <v>825</v>
      </c>
    </row>
    <row r="3" spans="1:11">
      <c r="A3" s="23">
        <v>1</v>
      </c>
      <c r="B3" s="23">
        <v>732</v>
      </c>
      <c r="C3" s="24" t="s">
        <v>742</v>
      </c>
      <c r="D3" s="23">
        <v>72</v>
      </c>
      <c r="E3" s="28">
        <v>3121.05</v>
      </c>
      <c r="F3" s="28">
        <v>774.0204</v>
      </c>
      <c r="G3" s="26">
        <v>49.2903225806452</v>
      </c>
      <c r="H3" s="28">
        <v>3456.33838709677</v>
      </c>
      <c r="I3" s="28">
        <v>1080.10574596774</v>
      </c>
      <c r="J3" s="30">
        <f t="shared" ref="J3:J66" si="0">(D3-G3)/G3</f>
        <v>0.460732984293192</v>
      </c>
      <c r="K3" s="30">
        <f t="shared" ref="K3:K66" si="1">(E3-H3)/H3</f>
        <v>-0.0970068174888405</v>
      </c>
    </row>
    <row r="4" spans="1:11">
      <c r="A4" s="23">
        <v>2</v>
      </c>
      <c r="B4" s="23">
        <v>114069</v>
      </c>
      <c r="C4" s="24" t="s">
        <v>508</v>
      </c>
      <c r="D4" s="23">
        <v>106</v>
      </c>
      <c r="E4" s="28">
        <v>3453.48</v>
      </c>
      <c r="F4" s="28">
        <v>1209.68214</v>
      </c>
      <c r="G4" s="26">
        <v>77.2666666666666</v>
      </c>
      <c r="H4" s="28">
        <v>3906.856</v>
      </c>
      <c r="I4" s="28">
        <v>1389.2779936</v>
      </c>
      <c r="J4" s="30">
        <f t="shared" si="0"/>
        <v>0.371872303710096</v>
      </c>
      <c r="K4" s="30">
        <f t="shared" si="1"/>
        <v>-0.116046253048487</v>
      </c>
    </row>
    <row r="5" spans="1:11">
      <c r="A5" s="23">
        <v>3</v>
      </c>
      <c r="B5" s="23">
        <v>113298</v>
      </c>
      <c r="C5" s="24" t="s">
        <v>481</v>
      </c>
      <c r="D5" s="23">
        <v>74</v>
      </c>
      <c r="E5" s="28">
        <v>2589.75</v>
      </c>
      <c r="F5" s="28">
        <v>459.162675</v>
      </c>
      <c r="G5" s="26">
        <v>57.6666666666667</v>
      </c>
      <c r="H5" s="28">
        <v>3149.48566666667</v>
      </c>
      <c r="I5" s="28">
        <v>987.048807933335</v>
      </c>
      <c r="J5" s="30">
        <f t="shared" si="0"/>
        <v>0.283236994219652</v>
      </c>
      <c r="K5" s="30">
        <f t="shared" si="1"/>
        <v>-0.177722881101116</v>
      </c>
    </row>
    <row r="6" spans="1:11">
      <c r="A6" s="23">
        <v>4</v>
      </c>
      <c r="B6" s="23">
        <v>118074</v>
      </c>
      <c r="C6" s="24" t="s">
        <v>599</v>
      </c>
      <c r="D6" s="23">
        <v>120</v>
      </c>
      <c r="E6" s="28">
        <v>3678.04</v>
      </c>
      <c r="F6" s="28">
        <v>792.411784</v>
      </c>
      <c r="G6" s="26">
        <v>96.2666666666666</v>
      </c>
      <c r="H6" s="28">
        <v>4075.828</v>
      </c>
      <c r="I6" s="28">
        <v>1215.0043268</v>
      </c>
      <c r="J6" s="30">
        <f t="shared" si="0"/>
        <v>0.246537396121885</v>
      </c>
      <c r="K6" s="30">
        <f t="shared" si="1"/>
        <v>-0.0975968563933512</v>
      </c>
    </row>
    <row r="7" spans="1:11">
      <c r="A7" s="23">
        <v>5</v>
      </c>
      <c r="B7" s="23">
        <v>118151</v>
      </c>
      <c r="C7" s="24" t="s">
        <v>605</v>
      </c>
      <c r="D7" s="23">
        <v>53</v>
      </c>
      <c r="E7" s="28">
        <v>1596.63</v>
      </c>
      <c r="F7" s="28">
        <v>299.368125</v>
      </c>
      <c r="G7" s="26">
        <v>43.5666666666667</v>
      </c>
      <c r="H7" s="28">
        <v>2125.79833333333</v>
      </c>
      <c r="I7" s="28">
        <v>410.916817833333</v>
      </c>
      <c r="J7" s="30">
        <f t="shared" si="0"/>
        <v>0.216526396327467</v>
      </c>
      <c r="K7" s="30">
        <f t="shared" si="1"/>
        <v>-0.248926873747038</v>
      </c>
    </row>
    <row r="8" spans="1:11">
      <c r="A8" s="23">
        <v>6</v>
      </c>
      <c r="B8" s="23">
        <v>117491</v>
      </c>
      <c r="C8" s="24" t="s">
        <v>591</v>
      </c>
      <c r="D8" s="23">
        <v>157</v>
      </c>
      <c r="E8" s="28">
        <v>11084.92</v>
      </c>
      <c r="F8" s="28">
        <v>2763.688026</v>
      </c>
      <c r="G8" s="26">
        <v>130.8</v>
      </c>
      <c r="H8" s="28">
        <v>14686.2693333333</v>
      </c>
      <c r="I8" s="28">
        <v>2650.87161466666</v>
      </c>
      <c r="J8" s="30">
        <f t="shared" si="0"/>
        <v>0.200305810397553</v>
      </c>
      <c r="K8" s="30">
        <f t="shared" si="1"/>
        <v>-0.24521879938286</v>
      </c>
    </row>
    <row r="9" spans="1:11">
      <c r="A9" s="23">
        <v>7</v>
      </c>
      <c r="B9" s="23">
        <v>52</v>
      </c>
      <c r="C9" s="24" t="s">
        <v>20</v>
      </c>
      <c r="D9" s="23">
        <v>226</v>
      </c>
      <c r="E9" s="28">
        <v>8422.3</v>
      </c>
      <c r="F9" s="28">
        <v>2511.732976</v>
      </c>
      <c r="G9" s="26">
        <v>196.933333333333</v>
      </c>
      <c r="H9" s="28">
        <v>11192.3533333333</v>
      </c>
      <c r="I9" s="28">
        <v>3504.32582866666</v>
      </c>
      <c r="J9" s="30">
        <f t="shared" si="0"/>
        <v>0.147596479350036</v>
      </c>
      <c r="K9" s="30">
        <f t="shared" si="1"/>
        <v>-0.247495164853621</v>
      </c>
    </row>
    <row r="10" spans="1:11">
      <c r="A10" s="23">
        <v>8</v>
      </c>
      <c r="B10" s="23">
        <v>578</v>
      </c>
      <c r="C10" s="24" t="s">
        <v>238</v>
      </c>
      <c r="D10" s="23">
        <v>128</v>
      </c>
      <c r="E10" s="28">
        <v>6882</v>
      </c>
      <c r="F10" s="28">
        <v>1928.3364</v>
      </c>
      <c r="G10" s="26">
        <v>111.8</v>
      </c>
      <c r="H10" s="28">
        <v>7469.68333333333</v>
      </c>
      <c r="I10" s="28">
        <v>2569.57106666667</v>
      </c>
      <c r="J10" s="30">
        <f t="shared" si="0"/>
        <v>0.144901610017889</v>
      </c>
      <c r="K10" s="30">
        <f t="shared" si="1"/>
        <v>-0.0786758028564348</v>
      </c>
    </row>
    <row r="11" spans="1:11">
      <c r="A11" s="23">
        <v>9</v>
      </c>
      <c r="B11" s="23">
        <v>54</v>
      </c>
      <c r="C11" s="24" t="s">
        <v>27</v>
      </c>
      <c r="D11" s="23">
        <v>320</v>
      </c>
      <c r="E11" s="28">
        <v>19663.61</v>
      </c>
      <c r="F11" s="28">
        <v>5572.360784</v>
      </c>
      <c r="G11" s="26">
        <v>281.9</v>
      </c>
      <c r="H11" s="28">
        <v>21416.169</v>
      </c>
      <c r="I11" s="28">
        <v>6617.596221</v>
      </c>
      <c r="J11" s="30">
        <f t="shared" si="0"/>
        <v>0.135154310039021</v>
      </c>
      <c r="K11" s="30">
        <f t="shared" si="1"/>
        <v>-0.0818334502309914</v>
      </c>
    </row>
    <row r="12" spans="1:11">
      <c r="A12" s="23">
        <v>10</v>
      </c>
      <c r="B12" s="23">
        <v>113833</v>
      </c>
      <c r="C12" s="24" t="s">
        <v>501</v>
      </c>
      <c r="D12" s="23">
        <v>192</v>
      </c>
      <c r="E12" s="28">
        <v>6005.51</v>
      </c>
      <c r="F12" s="28">
        <v>1990.272819</v>
      </c>
      <c r="G12" s="26">
        <v>169.2</v>
      </c>
      <c r="H12" s="28">
        <v>8526.94700000001</v>
      </c>
      <c r="I12" s="28">
        <v>2726.0649559</v>
      </c>
      <c r="J12" s="30">
        <f t="shared" si="0"/>
        <v>0.134751773049645</v>
      </c>
      <c r="K12" s="30">
        <f t="shared" si="1"/>
        <v>-0.295702201503071</v>
      </c>
    </row>
    <row r="13" spans="1:11">
      <c r="A13" s="23">
        <v>11</v>
      </c>
      <c r="B13" s="23">
        <v>103198</v>
      </c>
      <c r="C13" s="24" t="s">
        <v>396</v>
      </c>
      <c r="D13" s="23">
        <v>629</v>
      </c>
      <c r="E13" s="28">
        <v>28619.94</v>
      </c>
      <c r="F13" s="28">
        <v>6752.688424</v>
      </c>
      <c r="G13" s="26">
        <v>571</v>
      </c>
      <c r="H13" s="28">
        <v>32272.875</v>
      </c>
      <c r="I13" s="28">
        <v>9120.314475</v>
      </c>
      <c r="J13" s="30">
        <f t="shared" si="0"/>
        <v>0.101576182136602</v>
      </c>
      <c r="K13" s="30">
        <f t="shared" si="1"/>
        <v>-0.113189017092527</v>
      </c>
    </row>
    <row r="14" spans="1:11">
      <c r="A14" s="23">
        <v>12</v>
      </c>
      <c r="B14" s="23">
        <v>113299</v>
      </c>
      <c r="C14" s="24" t="s">
        <v>491</v>
      </c>
      <c r="D14" s="23">
        <v>69</v>
      </c>
      <c r="E14" s="28">
        <v>2396.6</v>
      </c>
      <c r="F14" s="28">
        <v>564.3993</v>
      </c>
      <c r="G14" s="26">
        <v>63.2333333333333</v>
      </c>
      <c r="H14" s="28">
        <v>2925.786</v>
      </c>
      <c r="I14" s="28">
        <v>861.9365556</v>
      </c>
      <c r="J14" s="30">
        <f t="shared" si="0"/>
        <v>0.0911966262519774</v>
      </c>
      <c r="K14" s="30">
        <f t="shared" si="1"/>
        <v>-0.180869687666836</v>
      </c>
    </row>
    <row r="15" spans="1:11">
      <c r="A15" s="23">
        <v>13</v>
      </c>
      <c r="B15" s="23">
        <v>341</v>
      </c>
      <c r="C15" s="24" t="s">
        <v>695</v>
      </c>
      <c r="D15" s="23">
        <v>591</v>
      </c>
      <c r="E15" s="28">
        <v>42491.54</v>
      </c>
      <c r="F15" s="28">
        <v>12293.205852</v>
      </c>
      <c r="G15" s="26">
        <v>548.903225806452</v>
      </c>
      <c r="H15" s="28">
        <v>47891.652903226</v>
      </c>
      <c r="I15" s="28">
        <v>13931.6818295484</v>
      </c>
      <c r="J15" s="30">
        <f t="shared" si="0"/>
        <v>0.0766925246826508</v>
      </c>
      <c r="K15" s="30">
        <f t="shared" si="1"/>
        <v>-0.112756870474651</v>
      </c>
    </row>
    <row r="16" spans="1:11">
      <c r="A16" s="23">
        <v>14</v>
      </c>
      <c r="B16" s="23">
        <v>118758</v>
      </c>
      <c r="C16" s="24" t="s">
        <v>616</v>
      </c>
      <c r="D16" s="23">
        <v>243</v>
      </c>
      <c r="E16" s="28">
        <v>7919.98</v>
      </c>
      <c r="F16" s="28">
        <v>2283.9557</v>
      </c>
      <c r="G16" s="26">
        <v>227.6</v>
      </c>
      <c r="H16" s="28">
        <v>8435.358</v>
      </c>
      <c r="I16" s="28">
        <v>2275.0160526</v>
      </c>
      <c r="J16" s="30">
        <f t="shared" si="0"/>
        <v>0.0676625659050967</v>
      </c>
      <c r="K16" s="30">
        <f t="shared" si="1"/>
        <v>-0.0610973476170188</v>
      </c>
    </row>
    <row r="17" spans="1:11">
      <c r="A17" s="23">
        <v>15</v>
      </c>
      <c r="B17" s="23">
        <v>573</v>
      </c>
      <c r="C17" s="24" t="s">
        <v>230</v>
      </c>
      <c r="D17" s="23">
        <v>207</v>
      </c>
      <c r="E17" s="28">
        <v>8294.63</v>
      </c>
      <c r="F17" s="28">
        <v>2551.883182</v>
      </c>
      <c r="G17" s="26">
        <v>194.1</v>
      </c>
      <c r="H17" s="28">
        <v>11400.49</v>
      </c>
      <c r="I17" s="28">
        <v>3711.99954399999</v>
      </c>
      <c r="J17" s="30">
        <f t="shared" si="0"/>
        <v>0.0664605873261206</v>
      </c>
      <c r="K17" s="30">
        <f t="shared" si="1"/>
        <v>-0.272432149846191</v>
      </c>
    </row>
    <row r="18" spans="1:11">
      <c r="A18" s="23">
        <v>16</v>
      </c>
      <c r="B18" s="23">
        <v>355</v>
      </c>
      <c r="C18" s="24" t="s">
        <v>60</v>
      </c>
      <c r="D18" s="23">
        <v>273</v>
      </c>
      <c r="E18" s="28">
        <v>18477.47</v>
      </c>
      <c r="F18" s="28">
        <v>4704.051</v>
      </c>
      <c r="G18" s="26">
        <v>257.333333333333</v>
      </c>
      <c r="H18" s="28">
        <v>21647.908</v>
      </c>
      <c r="I18" s="28">
        <v>6451.076584</v>
      </c>
      <c r="J18" s="30">
        <f t="shared" si="0"/>
        <v>0.0608808290155455</v>
      </c>
      <c r="K18" s="30">
        <f t="shared" si="1"/>
        <v>-0.146454705923547</v>
      </c>
    </row>
    <row r="19" spans="1:11">
      <c r="A19" s="23">
        <v>17</v>
      </c>
      <c r="B19" s="23">
        <v>365</v>
      </c>
      <c r="C19" s="24" t="s">
        <v>79</v>
      </c>
      <c r="D19" s="23">
        <v>220</v>
      </c>
      <c r="E19" s="28">
        <v>18632.66</v>
      </c>
      <c r="F19" s="28">
        <v>5539.866046</v>
      </c>
      <c r="G19" s="26">
        <v>207.533333333334</v>
      </c>
      <c r="H19" s="28">
        <v>20112.138</v>
      </c>
      <c r="I19" s="28">
        <v>5347.8174942</v>
      </c>
      <c r="J19" s="30">
        <f t="shared" si="0"/>
        <v>0.0600706713780884</v>
      </c>
      <c r="K19" s="30">
        <f t="shared" si="1"/>
        <v>-0.0735614483154401</v>
      </c>
    </row>
    <row r="20" spans="1:11">
      <c r="A20" s="23">
        <v>18</v>
      </c>
      <c r="B20" s="23">
        <v>549</v>
      </c>
      <c r="C20" s="24" t="s">
        <v>303</v>
      </c>
      <c r="D20" s="23">
        <v>106</v>
      </c>
      <c r="E20" s="28">
        <v>7277.66</v>
      </c>
      <c r="F20" s="28">
        <v>1926.05802</v>
      </c>
      <c r="G20" s="26">
        <v>101.096774193548</v>
      </c>
      <c r="H20" s="28">
        <v>8143.18838709678</v>
      </c>
      <c r="I20" s="28">
        <v>2240.19112529032</v>
      </c>
      <c r="J20" s="30">
        <f t="shared" si="0"/>
        <v>0.0485003190810506</v>
      </c>
      <c r="K20" s="30">
        <f t="shared" si="1"/>
        <v>-0.106288636091024</v>
      </c>
    </row>
    <row r="21" spans="1:11">
      <c r="A21" s="23">
        <v>19</v>
      </c>
      <c r="B21" s="23">
        <v>371</v>
      </c>
      <c r="C21" s="24" t="s">
        <v>101</v>
      </c>
      <c r="D21" s="23">
        <v>51</v>
      </c>
      <c r="E21" s="28">
        <v>2128.93</v>
      </c>
      <c r="F21" s="28">
        <v>783.020454</v>
      </c>
      <c r="G21" s="26">
        <v>49.0666666666667</v>
      </c>
      <c r="H21" s="28">
        <v>2600.136</v>
      </c>
      <c r="I21" s="28">
        <v>835.943724</v>
      </c>
      <c r="J21" s="30">
        <f t="shared" si="0"/>
        <v>0.0394021739130428</v>
      </c>
      <c r="K21" s="30">
        <f t="shared" si="1"/>
        <v>-0.181223597534898</v>
      </c>
    </row>
    <row r="22" spans="1:11">
      <c r="A22" s="23">
        <v>20</v>
      </c>
      <c r="B22" s="23">
        <v>514</v>
      </c>
      <c r="C22" s="24" t="s">
        <v>176</v>
      </c>
      <c r="D22" s="23">
        <v>390</v>
      </c>
      <c r="E22" s="28">
        <v>19999.18</v>
      </c>
      <c r="F22" s="28">
        <v>6556.651967</v>
      </c>
      <c r="G22" s="26">
        <v>376.8</v>
      </c>
      <c r="H22" s="28">
        <v>22973.584</v>
      </c>
      <c r="I22" s="28">
        <v>7863.8578032</v>
      </c>
      <c r="J22" s="30">
        <f t="shared" si="0"/>
        <v>0.0350318471337579</v>
      </c>
      <c r="K22" s="30">
        <f t="shared" si="1"/>
        <v>-0.129470612856923</v>
      </c>
    </row>
    <row r="23" spans="1:11">
      <c r="A23" s="23">
        <v>21</v>
      </c>
      <c r="B23" s="23">
        <v>587</v>
      </c>
      <c r="C23" s="24" t="s">
        <v>248</v>
      </c>
      <c r="D23" s="23">
        <v>199</v>
      </c>
      <c r="E23" s="28">
        <v>13147.02</v>
      </c>
      <c r="F23" s="28">
        <v>3944.190806</v>
      </c>
      <c r="G23" s="26">
        <v>192.8</v>
      </c>
      <c r="H23" s="28">
        <v>15058.676</v>
      </c>
      <c r="I23" s="28">
        <v>4112.52441560001</v>
      </c>
      <c r="J23" s="30">
        <f t="shared" si="0"/>
        <v>0.0321576763485477</v>
      </c>
      <c r="K23" s="30">
        <f t="shared" si="1"/>
        <v>-0.126947149935359</v>
      </c>
    </row>
    <row r="24" spans="1:11">
      <c r="A24" s="23">
        <v>22</v>
      </c>
      <c r="B24" s="23">
        <v>103199</v>
      </c>
      <c r="C24" s="24" t="s">
        <v>484</v>
      </c>
      <c r="D24" s="23">
        <v>166</v>
      </c>
      <c r="E24" s="28">
        <v>6680.74</v>
      </c>
      <c r="F24" s="28">
        <v>2158.054876</v>
      </c>
      <c r="G24" s="26">
        <v>161.733333333333</v>
      </c>
      <c r="H24" s="28">
        <v>8755.87333333334</v>
      </c>
      <c r="I24" s="28">
        <v>3073.31154</v>
      </c>
      <c r="J24" s="30">
        <f t="shared" si="0"/>
        <v>0.0263808738664489</v>
      </c>
      <c r="K24" s="30">
        <f t="shared" si="1"/>
        <v>-0.236999012472391</v>
      </c>
    </row>
    <row r="25" spans="1:11">
      <c r="A25" s="23">
        <v>23</v>
      </c>
      <c r="B25" s="23">
        <v>102934</v>
      </c>
      <c r="C25" s="24" t="s">
        <v>388</v>
      </c>
      <c r="D25" s="23">
        <v>447</v>
      </c>
      <c r="E25" s="28">
        <v>24044.96</v>
      </c>
      <c r="F25" s="28">
        <v>6763.606363</v>
      </c>
      <c r="G25" s="26">
        <v>436.533333333332</v>
      </c>
      <c r="H25" s="28">
        <v>29654.6853333333</v>
      </c>
      <c r="I25" s="28">
        <v>7713.1836552</v>
      </c>
      <c r="J25" s="30">
        <f t="shared" si="0"/>
        <v>0.0239767868051345</v>
      </c>
      <c r="K25" s="30">
        <f t="shared" si="1"/>
        <v>-0.189168263641216</v>
      </c>
    </row>
    <row r="26" spans="1:11">
      <c r="A26" s="23">
        <v>24</v>
      </c>
      <c r="B26" s="23">
        <v>515</v>
      </c>
      <c r="C26" s="24" t="s">
        <v>192</v>
      </c>
      <c r="D26" s="23">
        <v>369</v>
      </c>
      <c r="E26" s="28">
        <v>19626.73</v>
      </c>
      <c r="F26" s="28">
        <v>6081.65095</v>
      </c>
      <c r="G26" s="26">
        <v>362.266666666667</v>
      </c>
      <c r="H26" s="28">
        <v>23237.2853333333</v>
      </c>
      <c r="I26" s="28">
        <v>7133.84659733332</v>
      </c>
      <c r="J26" s="30">
        <f t="shared" si="0"/>
        <v>0.0185866764814124</v>
      </c>
      <c r="K26" s="30">
        <f t="shared" si="1"/>
        <v>-0.155377673490718</v>
      </c>
    </row>
    <row r="27" spans="1:11">
      <c r="A27" s="23">
        <v>25</v>
      </c>
      <c r="B27" s="23">
        <v>357</v>
      </c>
      <c r="C27" s="24" t="s">
        <v>66</v>
      </c>
      <c r="D27" s="23">
        <v>256</v>
      </c>
      <c r="E27" s="28">
        <v>15990.41</v>
      </c>
      <c r="F27" s="28">
        <v>5472.814456</v>
      </c>
      <c r="G27" s="26">
        <v>251.5</v>
      </c>
      <c r="H27" s="28">
        <v>22591.739</v>
      </c>
      <c r="I27" s="28">
        <v>6138.17548629999</v>
      </c>
      <c r="J27" s="30">
        <f t="shared" si="0"/>
        <v>0.0178926441351889</v>
      </c>
      <c r="K27" s="30">
        <f t="shared" si="1"/>
        <v>-0.292201012060205</v>
      </c>
    </row>
    <row r="28" spans="1:11">
      <c r="A28" s="23">
        <v>26</v>
      </c>
      <c r="B28" s="23">
        <v>377</v>
      </c>
      <c r="C28" s="24" t="s">
        <v>121</v>
      </c>
      <c r="D28" s="23">
        <v>610</v>
      </c>
      <c r="E28" s="28">
        <v>28274.31</v>
      </c>
      <c r="F28" s="28">
        <v>9699.236923</v>
      </c>
      <c r="G28" s="26">
        <v>605</v>
      </c>
      <c r="H28" s="28">
        <v>33307.76</v>
      </c>
      <c r="I28" s="28">
        <v>11354.615384</v>
      </c>
      <c r="J28" s="30">
        <f t="shared" si="0"/>
        <v>0.00826446280991736</v>
      </c>
      <c r="K28" s="30">
        <f t="shared" si="1"/>
        <v>-0.151119438833473</v>
      </c>
    </row>
    <row r="29" spans="1:11">
      <c r="A29" s="23">
        <v>27</v>
      </c>
      <c r="B29" s="23">
        <v>347</v>
      </c>
      <c r="C29" s="24" t="s">
        <v>48</v>
      </c>
      <c r="D29" s="23">
        <v>65</v>
      </c>
      <c r="E29" s="28">
        <v>3180.42</v>
      </c>
      <c r="F29" s="28">
        <v>1157.990922</v>
      </c>
      <c r="G29" s="26">
        <v>64.7333333333333</v>
      </c>
      <c r="H29" s="28">
        <v>3796.64633333333</v>
      </c>
      <c r="I29" s="28">
        <v>1060.4033209</v>
      </c>
      <c r="J29" s="30">
        <f t="shared" si="0"/>
        <v>0.00411946446961938</v>
      </c>
      <c r="K29" s="30">
        <f t="shared" si="1"/>
        <v>-0.162308068550674</v>
      </c>
    </row>
    <row r="30" spans="1:11">
      <c r="A30" s="23">
        <v>28</v>
      </c>
      <c r="B30" s="23">
        <v>399</v>
      </c>
      <c r="C30" s="24" t="s">
        <v>135</v>
      </c>
      <c r="D30" s="23">
        <v>521</v>
      </c>
      <c r="E30" s="28">
        <v>33834.38</v>
      </c>
      <c r="F30" s="28">
        <v>9466.526526</v>
      </c>
      <c r="G30" s="26">
        <v>521.033333333333</v>
      </c>
      <c r="H30" s="28">
        <v>47020.7523333333</v>
      </c>
      <c r="I30" s="28">
        <v>12817.8570860667</v>
      </c>
      <c r="J30" s="31">
        <f t="shared" si="0"/>
        <v>-6.39754334328488e-5</v>
      </c>
      <c r="K30" s="31">
        <f t="shared" si="1"/>
        <v>-0.280437289472831</v>
      </c>
    </row>
    <row r="31" spans="1:11">
      <c r="A31" s="23">
        <v>29</v>
      </c>
      <c r="B31" s="23">
        <v>117923</v>
      </c>
      <c r="C31" s="24" t="s">
        <v>787</v>
      </c>
      <c r="D31" s="23">
        <v>216</v>
      </c>
      <c r="E31" s="28">
        <v>8198.95</v>
      </c>
      <c r="F31" s="28">
        <v>2251.878471</v>
      </c>
      <c r="G31" s="26">
        <v>216.322580645161</v>
      </c>
      <c r="H31" s="28">
        <v>10024.7338709678</v>
      </c>
      <c r="I31" s="28">
        <v>2993.38553387097</v>
      </c>
      <c r="J31" s="31">
        <f t="shared" si="0"/>
        <v>-0.00149120190873709</v>
      </c>
      <c r="K31" s="31">
        <f t="shared" si="1"/>
        <v>-0.182127914263677</v>
      </c>
    </row>
    <row r="32" spans="1:11">
      <c r="A32" s="23">
        <v>30</v>
      </c>
      <c r="B32" s="23">
        <v>546</v>
      </c>
      <c r="C32" s="24" t="s">
        <v>221</v>
      </c>
      <c r="D32" s="23">
        <v>575</v>
      </c>
      <c r="E32" s="28">
        <v>29347.65</v>
      </c>
      <c r="F32" s="28">
        <v>9853.06539</v>
      </c>
      <c r="G32" s="26">
        <v>579.2</v>
      </c>
      <c r="H32" s="28">
        <v>39154.4613333333</v>
      </c>
      <c r="I32" s="28">
        <v>12682.1300258667</v>
      </c>
      <c r="J32" s="31">
        <f t="shared" si="0"/>
        <v>-0.00725138121546969</v>
      </c>
      <c r="K32" s="31">
        <f t="shared" si="1"/>
        <v>-0.250464723543125</v>
      </c>
    </row>
    <row r="33" spans="1:11">
      <c r="A33" s="23">
        <v>31</v>
      </c>
      <c r="B33" s="23">
        <v>726</v>
      </c>
      <c r="C33" s="24" t="s">
        <v>299</v>
      </c>
      <c r="D33" s="23">
        <v>425</v>
      </c>
      <c r="E33" s="28">
        <v>21459.78</v>
      </c>
      <c r="F33" s="28">
        <v>5363.307681</v>
      </c>
      <c r="G33" s="26">
        <v>432.533333333332</v>
      </c>
      <c r="H33" s="28">
        <v>28748.3306666667</v>
      </c>
      <c r="I33" s="28">
        <v>7923.03993173332</v>
      </c>
      <c r="J33" s="31">
        <f t="shared" si="0"/>
        <v>-0.0174167694204655</v>
      </c>
      <c r="K33" s="31">
        <f t="shared" si="1"/>
        <v>-0.25352952667675</v>
      </c>
    </row>
    <row r="34" spans="1:11">
      <c r="A34" s="23">
        <v>32</v>
      </c>
      <c r="B34" s="23">
        <v>539</v>
      </c>
      <c r="C34" s="24" t="s">
        <v>207</v>
      </c>
      <c r="D34" s="23">
        <v>109</v>
      </c>
      <c r="E34" s="28">
        <v>6465.12</v>
      </c>
      <c r="F34" s="28">
        <v>1994.082654</v>
      </c>
      <c r="G34" s="26">
        <v>111.032258064516</v>
      </c>
      <c r="H34" s="28">
        <v>8982.5135483871</v>
      </c>
      <c r="I34" s="28">
        <v>2470.19122580646</v>
      </c>
      <c r="J34" s="31">
        <f t="shared" si="0"/>
        <v>-0.0183033120278896</v>
      </c>
      <c r="K34" s="31">
        <f t="shared" si="1"/>
        <v>-0.280254912483725</v>
      </c>
    </row>
    <row r="35" spans="1:11">
      <c r="A35" s="23">
        <v>33</v>
      </c>
      <c r="B35" s="23">
        <v>339</v>
      </c>
      <c r="C35" s="24" t="s">
        <v>41</v>
      </c>
      <c r="D35" s="23">
        <v>54</v>
      </c>
      <c r="E35" s="28">
        <v>2826.01</v>
      </c>
      <c r="F35" s="28">
        <v>753.696867</v>
      </c>
      <c r="G35" s="26">
        <v>55.0666666666667</v>
      </c>
      <c r="H35" s="28">
        <v>3546.332</v>
      </c>
      <c r="I35" s="28">
        <v>1031.982612</v>
      </c>
      <c r="J35" s="31">
        <f t="shared" si="0"/>
        <v>-0.0193704600484267</v>
      </c>
      <c r="K35" s="31">
        <f t="shared" si="1"/>
        <v>-0.203117474618846</v>
      </c>
    </row>
    <row r="36" spans="1:11">
      <c r="A36" s="23">
        <v>34</v>
      </c>
      <c r="B36" s="23">
        <v>104429</v>
      </c>
      <c r="C36" s="24" t="s">
        <v>433</v>
      </c>
      <c r="D36" s="23">
        <v>53</v>
      </c>
      <c r="E36" s="28">
        <v>2493.99</v>
      </c>
      <c r="F36" s="28">
        <v>462.136347</v>
      </c>
      <c r="G36" s="26">
        <v>54.3333333333333</v>
      </c>
      <c r="H36" s="28">
        <v>3100.265</v>
      </c>
      <c r="I36" s="28">
        <v>708.100526</v>
      </c>
      <c r="J36" s="31">
        <f t="shared" si="0"/>
        <v>-0.0245398773006129</v>
      </c>
      <c r="K36" s="31">
        <f t="shared" si="1"/>
        <v>-0.195555863772936</v>
      </c>
    </row>
    <row r="37" spans="1:11">
      <c r="A37" s="23">
        <v>35</v>
      </c>
      <c r="B37" s="23">
        <v>106568</v>
      </c>
      <c r="C37" s="24" t="s">
        <v>451</v>
      </c>
      <c r="D37" s="23">
        <v>104</v>
      </c>
      <c r="E37" s="28">
        <v>4889.74</v>
      </c>
      <c r="F37" s="28">
        <v>1434.405778</v>
      </c>
      <c r="G37" s="26">
        <v>106.8</v>
      </c>
      <c r="H37" s="28">
        <v>7117.07399999999</v>
      </c>
      <c r="I37" s="28">
        <v>2374.73502466666</v>
      </c>
      <c r="J37" s="31">
        <f t="shared" si="0"/>
        <v>-0.0262172284644194</v>
      </c>
      <c r="K37" s="31">
        <f t="shared" si="1"/>
        <v>-0.312956420011931</v>
      </c>
    </row>
    <row r="38" spans="1:11">
      <c r="A38" s="23">
        <v>36</v>
      </c>
      <c r="B38" s="23">
        <v>712</v>
      </c>
      <c r="C38" s="24" t="s">
        <v>280</v>
      </c>
      <c r="D38" s="23">
        <v>328</v>
      </c>
      <c r="E38" s="28">
        <v>20407.64</v>
      </c>
      <c r="F38" s="28">
        <v>7245.80288</v>
      </c>
      <c r="G38" s="26">
        <v>340.4</v>
      </c>
      <c r="H38" s="28">
        <v>21941.138</v>
      </c>
      <c r="I38" s="28">
        <v>7909.780249</v>
      </c>
      <c r="J38" s="31">
        <f t="shared" si="0"/>
        <v>-0.0364277320799059</v>
      </c>
      <c r="K38" s="31">
        <f t="shared" si="1"/>
        <v>-0.0698914523029753</v>
      </c>
    </row>
    <row r="39" spans="1:11">
      <c r="A39" s="23">
        <v>37</v>
      </c>
      <c r="B39" s="23">
        <v>104533</v>
      </c>
      <c r="C39" s="24" t="s">
        <v>770</v>
      </c>
      <c r="D39" s="23">
        <v>59</v>
      </c>
      <c r="E39" s="28">
        <v>3448.56</v>
      </c>
      <c r="F39" s="28">
        <v>1145.611632</v>
      </c>
      <c r="G39" s="26">
        <v>61.258064516129</v>
      </c>
      <c r="H39" s="28">
        <v>3895.42225806452</v>
      </c>
      <c r="I39" s="28">
        <v>1245.36649590323</v>
      </c>
      <c r="J39" s="31">
        <f t="shared" si="0"/>
        <v>-0.0368615060558183</v>
      </c>
      <c r="K39" s="31">
        <f t="shared" si="1"/>
        <v>-0.114714716007848</v>
      </c>
    </row>
    <row r="40" spans="1:11">
      <c r="A40" s="23">
        <v>38</v>
      </c>
      <c r="B40" s="23">
        <v>709</v>
      </c>
      <c r="C40" s="24" t="s">
        <v>271</v>
      </c>
      <c r="D40" s="23">
        <v>295</v>
      </c>
      <c r="E40" s="28">
        <v>16542.78</v>
      </c>
      <c r="F40" s="28">
        <v>5391.143819</v>
      </c>
      <c r="G40" s="26">
        <v>306.6</v>
      </c>
      <c r="H40" s="28">
        <v>21727.935</v>
      </c>
      <c r="I40" s="28">
        <v>6668.3032515</v>
      </c>
      <c r="J40" s="31">
        <f t="shared" si="0"/>
        <v>-0.0378343118069146</v>
      </c>
      <c r="K40" s="31">
        <f t="shared" si="1"/>
        <v>-0.238640027227622</v>
      </c>
    </row>
    <row r="41" spans="1:11">
      <c r="A41" s="23">
        <v>39</v>
      </c>
      <c r="B41" s="23">
        <v>746</v>
      </c>
      <c r="C41" s="24" t="s">
        <v>650</v>
      </c>
      <c r="D41" s="23">
        <v>294</v>
      </c>
      <c r="E41" s="28">
        <v>16460.75</v>
      </c>
      <c r="F41" s="28">
        <v>5473.532366</v>
      </c>
      <c r="G41" s="26">
        <v>305.806451612904</v>
      </c>
      <c r="H41" s="28">
        <v>19956.1693548387</v>
      </c>
      <c r="I41" s="28">
        <v>5785.29349596774</v>
      </c>
      <c r="J41" s="31">
        <f t="shared" si="0"/>
        <v>-0.0386075949367114</v>
      </c>
      <c r="K41" s="31">
        <f t="shared" si="1"/>
        <v>-0.175154825191498</v>
      </c>
    </row>
    <row r="42" spans="1:11">
      <c r="A42" s="23">
        <v>40</v>
      </c>
      <c r="B42" s="23">
        <v>113025</v>
      </c>
      <c r="C42" s="24" t="s">
        <v>470</v>
      </c>
      <c r="D42" s="23">
        <v>106</v>
      </c>
      <c r="E42" s="28">
        <v>4606.26</v>
      </c>
      <c r="F42" s="28">
        <v>1218.69312</v>
      </c>
      <c r="G42" s="26">
        <v>111.533333333333</v>
      </c>
      <c r="H42" s="28">
        <v>6599.18133333334</v>
      </c>
      <c r="I42" s="28">
        <v>1712.487556</v>
      </c>
      <c r="J42" s="31">
        <f t="shared" si="0"/>
        <v>-0.0496114763897163</v>
      </c>
      <c r="K42" s="31">
        <f t="shared" si="1"/>
        <v>-0.301995237389042</v>
      </c>
    </row>
    <row r="43" spans="1:11">
      <c r="A43" s="23">
        <v>41</v>
      </c>
      <c r="B43" s="23">
        <v>367</v>
      </c>
      <c r="C43" s="24" t="s">
        <v>91</v>
      </c>
      <c r="D43" s="23">
        <v>137</v>
      </c>
      <c r="E43" s="28">
        <v>7687.09</v>
      </c>
      <c r="F43" s="28">
        <v>1865.182304</v>
      </c>
      <c r="G43" s="26">
        <v>144.333333333333</v>
      </c>
      <c r="H43" s="28">
        <v>9334.82866666666</v>
      </c>
      <c r="I43" s="28">
        <v>2413.9866932</v>
      </c>
      <c r="J43" s="31">
        <f t="shared" si="0"/>
        <v>-0.0508083140877576</v>
      </c>
      <c r="K43" s="31">
        <f t="shared" si="1"/>
        <v>-0.176515148323022</v>
      </c>
    </row>
    <row r="44" spans="1:11">
      <c r="A44" s="23">
        <v>42</v>
      </c>
      <c r="B44" s="23">
        <v>716</v>
      </c>
      <c r="C44" s="24" t="s">
        <v>727</v>
      </c>
      <c r="D44" s="23">
        <v>100</v>
      </c>
      <c r="E44" s="28">
        <v>7852.32</v>
      </c>
      <c r="F44" s="28">
        <v>2688.03052</v>
      </c>
      <c r="G44" s="26">
        <v>105.483870967742</v>
      </c>
      <c r="H44" s="28">
        <v>9536.52451612904</v>
      </c>
      <c r="I44" s="28">
        <v>3024.03192406452</v>
      </c>
      <c r="J44" s="31">
        <f t="shared" si="0"/>
        <v>-0.0519877675840985</v>
      </c>
      <c r="K44" s="31">
        <f t="shared" si="1"/>
        <v>-0.176605692491071</v>
      </c>
    </row>
    <row r="45" spans="1:11">
      <c r="A45" s="23">
        <v>43</v>
      </c>
      <c r="B45" s="23">
        <v>391</v>
      </c>
      <c r="C45" s="24" t="s">
        <v>143</v>
      </c>
      <c r="D45" s="23">
        <v>194</v>
      </c>
      <c r="E45" s="28">
        <v>11131.4</v>
      </c>
      <c r="F45" s="28">
        <v>3690.4879</v>
      </c>
      <c r="G45" s="26">
        <v>204.8</v>
      </c>
      <c r="H45" s="28">
        <v>14681.817</v>
      </c>
      <c r="I45" s="28">
        <v>5546.7904626</v>
      </c>
      <c r="J45" s="31">
        <f t="shared" si="0"/>
        <v>-0.0527343750000001</v>
      </c>
      <c r="K45" s="31">
        <f t="shared" si="1"/>
        <v>-0.241824087577171</v>
      </c>
    </row>
    <row r="46" spans="1:11">
      <c r="A46" s="23">
        <v>44</v>
      </c>
      <c r="B46" s="23">
        <v>117184</v>
      </c>
      <c r="C46" s="24" t="s">
        <v>577</v>
      </c>
      <c r="D46" s="23">
        <v>317</v>
      </c>
      <c r="E46" s="28">
        <v>14768.74</v>
      </c>
      <c r="F46" s="28">
        <v>5199.542304</v>
      </c>
      <c r="G46" s="26">
        <v>335.300000000001</v>
      </c>
      <c r="H46" s="28">
        <v>17808.707</v>
      </c>
      <c r="I46" s="28">
        <v>6279.35008820001</v>
      </c>
      <c r="J46" s="31">
        <f t="shared" si="0"/>
        <v>-0.0545779898598298</v>
      </c>
      <c r="K46" s="31">
        <f t="shared" si="1"/>
        <v>-0.170701163200675</v>
      </c>
    </row>
    <row r="47" spans="1:11">
      <c r="A47" s="23">
        <v>45</v>
      </c>
      <c r="B47" s="23">
        <v>717</v>
      </c>
      <c r="C47" s="24" t="s">
        <v>474</v>
      </c>
      <c r="D47" s="23">
        <v>236</v>
      </c>
      <c r="E47" s="28">
        <v>15513.47</v>
      </c>
      <c r="F47" s="28">
        <v>5487.792822</v>
      </c>
      <c r="G47" s="26">
        <v>249.677419354839</v>
      </c>
      <c r="H47" s="28">
        <v>19303.855483871</v>
      </c>
      <c r="I47" s="28">
        <v>5750.61854864516</v>
      </c>
      <c r="J47" s="31">
        <f t="shared" si="0"/>
        <v>-0.0547803617571071</v>
      </c>
      <c r="K47" s="31">
        <f t="shared" si="1"/>
        <v>-0.196353805437364</v>
      </c>
    </row>
    <row r="48" spans="1:11">
      <c r="A48" s="23">
        <v>46</v>
      </c>
      <c r="B48" s="23">
        <v>748</v>
      </c>
      <c r="C48" s="24" t="s">
        <v>647</v>
      </c>
      <c r="D48" s="23">
        <v>128</v>
      </c>
      <c r="E48" s="28">
        <v>9122.25</v>
      </c>
      <c r="F48" s="28">
        <v>3312.661878</v>
      </c>
      <c r="G48" s="26">
        <v>135.612903225806</v>
      </c>
      <c r="H48" s="28">
        <v>9870.02193548388</v>
      </c>
      <c r="I48" s="28">
        <v>3064.64181096774</v>
      </c>
      <c r="J48" s="31">
        <f t="shared" si="0"/>
        <v>-0.0561370123691691</v>
      </c>
      <c r="K48" s="31">
        <f t="shared" si="1"/>
        <v>-0.0757619324832047</v>
      </c>
    </row>
    <row r="49" spans="1:11">
      <c r="A49" s="23">
        <v>47</v>
      </c>
      <c r="B49" s="23">
        <v>103639</v>
      </c>
      <c r="C49" s="24" t="s">
        <v>464</v>
      </c>
      <c r="D49" s="23">
        <v>177</v>
      </c>
      <c r="E49" s="28">
        <v>8796.82</v>
      </c>
      <c r="F49" s="28">
        <v>2773.873472</v>
      </c>
      <c r="G49" s="26">
        <v>187.8</v>
      </c>
      <c r="H49" s="28">
        <v>12058.168</v>
      </c>
      <c r="I49" s="28">
        <v>3656.0365376</v>
      </c>
      <c r="J49" s="31">
        <f t="shared" si="0"/>
        <v>-0.0575079872204473</v>
      </c>
      <c r="K49" s="31">
        <f t="shared" si="1"/>
        <v>-0.270467951682212</v>
      </c>
    </row>
    <row r="50" spans="1:11">
      <c r="A50" s="23">
        <v>48</v>
      </c>
      <c r="B50" s="23">
        <v>114844</v>
      </c>
      <c r="C50" s="24" t="s">
        <v>542</v>
      </c>
      <c r="D50" s="23">
        <v>259</v>
      </c>
      <c r="E50" s="28">
        <v>18884.54</v>
      </c>
      <c r="F50" s="28">
        <v>4303.322311</v>
      </c>
      <c r="G50" s="26">
        <v>275.6</v>
      </c>
      <c r="H50" s="28">
        <v>29381.496</v>
      </c>
      <c r="I50" s="28">
        <v>-308.505708</v>
      </c>
      <c r="J50" s="31">
        <f t="shared" si="0"/>
        <v>-0.0602322206095792</v>
      </c>
      <c r="K50" s="31">
        <f t="shared" si="1"/>
        <v>-0.3572641774265</v>
      </c>
    </row>
    <row r="51" spans="1:11">
      <c r="A51" s="23">
        <v>49</v>
      </c>
      <c r="B51" s="23">
        <v>114622</v>
      </c>
      <c r="C51" s="24" t="s">
        <v>526</v>
      </c>
      <c r="D51" s="23">
        <v>339</v>
      </c>
      <c r="E51" s="28">
        <v>15522.57</v>
      </c>
      <c r="F51" s="28">
        <v>4977.835149</v>
      </c>
      <c r="G51" s="26">
        <v>362.900000000001</v>
      </c>
      <c r="H51" s="28">
        <v>20028.289</v>
      </c>
      <c r="I51" s="28">
        <v>6491.16846489999</v>
      </c>
      <c r="J51" s="31">
        <f t="shared" si="0"/>
        <v>-0.0658583631854531</v>
      </c>
      <c r="K51" s="31">
        <f t="shared" si="1"/>
        <v>-0.22496774437397</v>
      </c>
    </row>
    <row r="52" spans="1:11">
      <c r="A52" s="23">
        <v>50</v>
      </c>
      <c r="B52" s="23">
        <v>104428</v>
      </c>
      <c r="C52" s="24" t="s">
        <v>826</v>
      </c>
      <c r="D52" s="23">
        <v>151</v>
      </c>
      <c r="E52" s="28">
        <v>8239.59</v>
      </c>
      <c r="F52" s="28">
        <v>2635.905969</v>
      </c>
      <c r="G52" s="26">
        <v>162.533333333333</v>
      </c>
      <c r="H52" s="28">
        <v>10021.8326666667</v>
      </c>
      <c r="I52" s="28">
        <v>3257.09561666666</v>
      </c>
      <c r="J52" s="31">
        <f t="shared" si="0"/>
        <v>-0.0709598031173073</v>
      </c>
      <c r="K52" s="31">
        <f t="shared" si="1"/>
        <v>-0.177836003248643</v>
      </c>
    </row>
    <row r="53" spans="1:11">
      <c r="A53" s="23">
        <v>51</v>
      </c>
      <c r="B53" s="23">
        <v>373</v>
      </c>
      <c r="C53" s="24" t="s">
        <v>114</v>
      </c>
      <c r="D53" s="23">
        <v>845</v>
      </c>
      <c r="E53" s="28">
        <v>62595.47</v>
      </c>
      <c r="F53" s="28">
        <v>18847.095155</v>
      </c>
      <c r="G53" s="26">
        <v>910.133333333336</v>
      </c>
      <c r="H53" s="28">
        <v>75958.9386666666</v>
      </c>
      <c r="I53" s="28">
        <v>21997.7086378666</v>
      </c>
      <c r="J53" s="31">
        <f t="shared" si="0"/>
        <v>-0.0715646059185495</v>
      </c>
      <c r="K53" s="31">
        <f t="shared" si="1"/>
        <v>-0.175930165708476</v>
      </c>
    </row>
    <row r="54" spans="1:11">
      <c r="A54" s="23">
        <v>52</v>
      </c>
      <c r="B54" s="23">
        <v>102479</v>
      </c>
      <c r="C54" s="24" t="s">
        <v>373</v>
      </c>
      <c r="D54" s="23">
        <v>376</v>
      </c>
      <c r="E54" s="28">
        <v>13947.76</v>
      </c>
      <c r="F54" s="28">
        <v>5001.55006</v>
      </c>
      <c r="G54" s="26">
        <v>405.066666666668</v>
      </c>
      <c r="H54" s="28">
        <v>18199.196</v>
      </c>
      <c r="I54" s="28">
        <v>5991.1753232</v>
      </c>
      <c r="J54" s="31">
        <f t="shared" si="0"/>
        <v>-0.0717577353522085</v>
      </c>
      <c r="K54" s="31">
        <f t="shared" si="1"/>
        <v>-0.233605704339906</v>
      </c>
    </row>
    <row r="55" spans="1:11">
      <c r="A55" s="23">
        <v>53</v>
      </c>
      <c r="B55" s="23">
        <v>108656</v>
      </c>
      <c r="C55" s="24" t="s">
        <v>654</v>
      </c>
      <c r="D55" s="23">
        <v>376</v>
      </c>
      <c r="E55" s="28">
        <v>38783.73</v>
      </c>
      <c r="F55" s="28">
        <v>8648.994495</v>
      </c>
      <c r="G55" s="26">
        <v>406</v>
      </c>
      <c r="H55" s="28">
        <v>54425.42</v>
      </c>
      <c r="I55" s="28">
        <v>10231.97896</v>
      </c>
      <c r="J55" s="31">
        <f t="shared" si="0"/>
        <v>-0.0738916256157636</v>
      </c>
      <c r="K55" s="31">
        <f t="shared" si="1"/>
        <v>-0.287396771582103</v>
      </c>
    </row>
    <row r="56" spans="1:11">
      <c r="A56" s="23">
        <v>54</v>
      </c>
      <c r="B56" s="23">
        <v>115971</v>
      </c>
      <c r="C56" s="24" t="s">
        <v>548</v>
      </c>
      <c r="D56" s="23">
        <v>49</v>
      </c>
      <c r="E56" s="28">
        <v>3452.8</v>
      </c>
      <c r="F56" s="28">
        <v>924.31456</v>
      </c>
      <c r="G56" s="26">
        <v>53.8666666666667</v>
      </c>
      <c r="H56" s="28">
        <v>3458.86366666667</v>
      </c>
      <c r="I56" s="28">
        <v>1024.51541806667</v>
      </c>
      <c r="J56" s="31">
        <f t="shared" si="0"/>
        <v>-0.090346534653466</v>
      </c>
      <c r="K56" s="31">
        <f t="shared" si="1"/>
        <v>-0.00175308056374284</v>
      </c>
    </row>
    <row r="57" spans="1:11">
      <c r="A57" s="23">
        <v>55</v>
      </c>
      <c r="B57" s="23">
        <v>110378</v>
      </c>
      <c r="C57" s="24" t="s">
        <v>671</v>
      </c>
      <c r="D57" s="23">
        <v>161</v>
      </c>
      <c r="E57" s="28">
        <v>15126.16</v>
      </c>
      <c r="F57" s="28">
        <v>4115.018476</v>
      </c>
      <c r="G57" s="26">
        <v>180</v>
      </c>
      <c r="H57" s="28">
        <v>17655.54</v>
      </c>
      <c r="I57" s="28">
        <v>4680.483654</v>
      </c>
      <c r="J57" s="31">
        <f t="shared" si="0"/>
        <v>-0.105555555555556</v>
      </c>
      <c r="K57" s="31">
        <f t="shared" si="1"/>
        <v>-0.143262681288706</v>
      </c>
    </row>
    <row r="58" spans="1:11">
      <c r="A58" s="23">
        <v>56</v>
      </c>
      <c r="B58" s="23">
        <v>727</v>
      </c>
      <c r="C58" s="24" t="s">
        <v>309</v>
      </c>
      <c r="D58" s="23">
        <v>226</v>
      </c>
      <c r="E58" s="28">
        <v>14367.73</v>
      </c>
      <c r="F58" s="28">
        <v>4429.020245</v>
      </c>
      <c r="G58" s="26">
        <v>252.933333333333</v>
      </c>
      <c r="H58" s="28">
        <v>20368.3733333333</v>
      </c>
      <c r="I58" s="28">
        <v>5287.62971733332</v>
      </c>
      <c r="J58" s="31">
        <f t="shared" si="0"/>
        <v>-0.106483921982076</v>
      </c>
      <c r="K58" s="31">
        <f t="shared" si="1"/>
        <v>-0.294605918456586</v>
      </c>
    </row>
    <row r="59" spans="1:11">
      <c r="A59" s="23">
        <v>57</v>
      </c>
      <c r="B59" s="23">
        <v>737</v>
      </c>
      <c r="C59" s="24" t="s">
        <v>334</v>
      </c>
      <c r="D59" s="23">
        <v>385</v>
      </c>
      <c r="E59" s="28">
        <v>19219.56</v>
      </c>
      <c r="F59" s="28">
        <v>5702.676986</v>
      </c>
      <c r="G59" s="26">
        <v>435.333333333332</v>
      </c>
      <c r="H59" s="28">
        <v>25070.94</v>
      </c>
      <c r="I59" s="28">
        <v>7736.892084</v>
      </c>
      <c r="J59" s="31">
        <f t="shared" si="0"/>
        <v>-0.115620214395097</v>
      </c>
      <c r="K59" s="31">
        <f t="shared" si="1"/>
        <v>-0.233392924238182</v>
      </c>
    </row>
    <row r="60" spans="1:11">
      <c r="A60" s="23">
        <v>58</v>
      </c>
      <c r="B60" s="23">
        <v>107728</v>
      </c>
      <c r="C60" s="24" t="s">
        <v>406</v>
      </c>
      <c r="D60" s="23">
        <v>195</v>
      </c>
      <c r="E60" s="28">
        <v>12741.71</v>
      </c>
      <c r="F60" s="28">
        <v>3458.203918</v>
      </c>
      <c r="G60" s="26">
        <v>221.935483870968</v>
      </c>
      <c r="H60" s="28">
        <v>18038.9716129032</v>
      </c>
      <c r="I60" s="28">
        <v>4758.68071148388</v>
      </c>
      <c r="J60" s="31">
        <f t="shared" si="0"/>
        <v>-0.121366279069768</v>
      </c>
      <c r="K60" s="31">
        <f t="shared" si="1"/>
        <v>-0.293656519150687</v>
      </c>
    </row>
    <row r="61" spans="1:11">
      <c r="A61" s="23">
        <v>59</v>
      </c>
      <c r="B61" s="23">
        <v>594</v>
      </c>
      <c r="C61" s="24" t="s">
        <v>324</v>
      </c>
      <c r="D61" s="23">
        <v>231</v>
      </c>
      <c r="E61" s="28">
        <v>16640.88</v>
      </c>
      <c r="F61" s="28">
        <v>5030.214215</v>
      </c>
      <c r="G61" s="26">
        <v>266.193548387097</v>
      </c>
      <c r="H61" s="28">
        <v>18666.8593548387</v>
      </c>
      <c r="I61" s="28">
        <v>5838.99360619356</v>
      </c>
      <c r="J61" s="31">
        <f t="shared" si="0"/>
        <v>-0.132210373242851</v>
      </c>
      <c r="K61" s="31">
        <f t="shared" si="1"/>
        <v>-0.108533487949248</v>
      </c>
    </row>
    <row r="62" spans="1:11">
      <c r="A62" s="23">
        <v>60</v>
      </c>
      <c r="B62" s="23">
        <v>102567</v>
      </c>
      <c r="C62" s="24" t="s">
        <v>385</v>
      </c>
      <c r="D62" s="23">
        <v>112</v>
      </c>
      <c r="E62" s="28">
        <v>7163.16</v>
      </c>
      <c r="F62" s="28">
        <v>1880.560186</v>
      </c>
      <c r="G62" s="26">
        <v>129.5</v>
      </c>
      <c r="H62" s="28">
        <v>9577.737</v>
      </c>
      <c r="I62" s="28">
        <v>2567.7912897</v>
      </c>
      <c r="J62" s="31">
        <f t="shared" si="0"/>
        <v>-0.135135135135135</v>
      </c>
      <c r="K62" s="31">
        <f t="shared" si="1"/>
        <v>-0.252103080299657</v>
      </c>
    </row>
    <row r="63" spans="1:11">
      <c r="A63" s="23">
        <v>61</v>
      </c>
      <c r="B63" s="23">
        <v>572</v>
      </c>
      <c r="C63" s="24" t="s">
        <v>795</v>
      </c>
      <c r="D63" s="23">
        <v>230</v>
      </c>
      <c r="E63" s="28">
        <v>13870.27</v>
      </c>
      <c r="F63" s="28">
        <v>3474.812116</v>
      </c>
      <c r="G63" s="26">
        <v>268</v>
      </c>
      <c r="H63" s="28">
        <v>22186</v>
      </c>
      <c r="I63" s="28">
        <v>5994.6572</v>
      </c>
      <c r="J63" s="31">
        <f t="shared" si="0"/>
        <v>-0.141791044776119</v>
      </c>
      <c r="K63" s="31">
        <f t="shared" si="1"/>
        <v>-0.374818804651582</v>
      </c>
    </row>
    <row r="64" spans="1:11">
      <c r="A64" s="23">
        <v>62</v>
      </c>
      <c r="B64" s="23">
        <v>545</v>
      </c>
      <c r="C64" s="24" t="s">
        <v>203</v>
      </c>
      <c r="D64" s="23">
        <v>140</v>
      </c>
      <c r="E64" s="28">
        <v>8340.64</v>
      </c>
      <c r="F64" s="28">
        <v>2543.434461</v>
      </c>
      <c r="G64" s="26">
        <v>163.333333333333</v>
      </c>
      <c r="H64" s="28">
        <v>10088.208</v>
      </c>
      <c r="I64" s="28">
        <v>2911.4568288</v>
      </c>
      <c r="J64" s="31">
        <f t="shared" si="0"/>
        <v>-0.142857142857141</v>
      </c>
      <c r="K64" s="31">
        <f t="shared" si="1"/>
        <v>-0.173228783546097</v>
      </c>
    </row>
    <row r="65" spans="1:11">
      <c r="A65" s="23">
        <v>63</v>
      </c>
      <c r="B65" s="23">
        <v>105751</v>
      </c>
      <c r="C65" s="24" t="s">
        <v>442</v>
      </c>
      <c r="D65" s="23">
        <v>378</v>
      </c>
      <c r="E65" s="28">
        <v>22756.01</v>
      </c>
      <c r="F65" s="28">
        <v>7576.89363</v>
      </c>
      <c r="G65" s="26">
        <v>441.466666666668</v>
      </c>
      <c r="H65" s="28">
        <v>26853.6453333333</v>
      </c>
      <c r="I65" s="28">
        <v>9106.07113253332</v>
      </c>
      <c r="J65" s="31">
        <f t="shared" si="0"/>
        <v>-0.143763213530658</v>
      </c>
      <c r="K65" s="31">
        <f t="shared" si="1"/>
        <v>-0.15259139988145</v>
      </c>
    </row>
    <row r="66" spans="1:11">
      <c r="A66" s="23">
        <v>64</v>
      </c>
      <c r="B66" s="23">
        <v>747</v>
      </c>
      <c r="C66" s="24" t="s">
        <v>353</v>
      </c>
      <c r="D66" s="23">
        <v>163</v>
      </c>
      <c r="E66" s="28">
        <v>18325.25</v>
      </c>
      <c r="F66" s="28">
        <v>3620.841225</v>
      </c>
      <c r="G66" s="26">
        <v>191.7</v>
      </c>
      <c r="H66" s="28">
        <v>26953.695</v>
      </c>
      <c r="I66" s="28">
        <v>5590.196343</v>
      </c>
      <c r="J66" s="31">
        <f t="shared" si="0"/>
        <v>-0.149713093375065</v>
      </c>
      <c r="K66" s="31">
        <f t="shared" si="1"/>
        <v>-0.320121044628575</v>
      </c>
    </row>
    <row r="67" spans="1:11">
      <c r="A67" s="23">
        <v>65</v>
      </c>
      <c r="B67" s="23">
        <v>754</v>
      </c>
      <c r="C67" s="24" t="s">
        <v>368</v>
      </c>
      <c r="D67" s="23">
        <v>108</v>
      </c>
      <c r="E67" s="28">
        <v>8338.76</v>
      </c>
      <c r="F67" s="28">
        <v>2289.681085</v>
      </c>
      <c r="G67" s="26">
        <v>131.266666666667</v>
      </c>
      <c r="H67" s="28">
        <v>9320.76866666666</v>
      </c>
      <c r="I67" s="28">
        <v>2788.77398506666</v>
      </c>
      <c r="J67" s="31">
        <f t="shared" ref="J67:J74" si="2">(D67-G67)/G67</f>
        <v>-0.177247333671917</v>
      </c>
      <c r="K67" s="31">
        <f t="shared" ref="K67:K74" si="3">(E67-H67)/H67</f>
        <v>-0.105357047448089</v>
      </c>
    </row>
    <row r="68" spans="1:11">
      <c r="A68" s="23">
        <v>66</v>
      </c>
      <c r="B68" s="23">
        <v>116919</v>
      </c>
      <c r="C68" s="24" t="s">
        <v>574</v>
      </c>
      <c r="D68" s="23">
        <v>66</v>
      </c>
      <c r="E68" s="28">
        <v>3345.27</v>
      </c>
      <c r="F68" s="28">
        <v>1372.564281</v>
      </c>
      <c r="G68" s="26">
        <v>80.8</v>
      </c>
      <c r="H68" s="28">
        <v>4357.026</v>
      </c>
      <c r="I68" s="28">
        <v>1490.5385946</v>
      </c>
      <c r="J68" s="31">
        <f t="shared" si="2"/>
        <v>-0.183168316831683</v>
      </c>
      <c r="K68" s="31">
        <f t="shared" si="3"/>
        <v>-0.232212522945697</v>
      </c>
    </row>
    <row r="69" spans="1:11">
      <c r="A69" s="23">
        <v>67</v>
      </c>
      <c r="B69" s="23">
        <v>117637</v>
      </c>
      <c r="C69" s="24" t="s">
        <v>780</v>
      </c>
      <c r="D69" s="23">
        <v>165</v>
      </c>
      <c r="E69" s="28">
        <v>8038.08</v>
      </c>
      <c r="F69" s="28">
        <v>2551.958961</v>
      </c>
      <c r="G69" s="26">
        <v>204.193548387097</v>
      </c>
      <c r="H69" s="28">
        <v>12485.7793548387</v>
      </c>
      <c r="I69" s="28">
        <v>3441.08079019355</v>
      </c>
      <c r="J69" s="31">
        <f t="shared" si="2"/>
        <v>-0.191943127962086</v>
      </c>
      <c r="K69" s="31">
        <f t="shared" si="3"/>
        <v>-0.356221204014394</v>
      </c>
    </row>
    <row r="70" spans="1:11">
      <c r="A70" s="23">
        <v>68</v>
      </c>
      <c r="B70" s="23">
        <v>724</v>
      </c>
      <c r="C70" s="24" t="s">
        <v>288</v>
      </c>
      <c r="D70" s="23">
        <v>151</v>
      </c>
      <c r="E70" s="28">
        <v>11361.57</v>
      </c>
      <c r="F70" s="28">
        <v>3856.873941</v>
      </c>
      <c r="G70" s="26">
        <v>188.333333333333</v>
      </c>
      <c r="H70" s="28">
        <v>13756.712</v>
      </c>
      <c r="I70" s="28">
        <v>4451.6720032</v>
      </c>
      <c r="J70" s="31">
        <f t="shared" si="2"/>
        <v>-0.198230088495574</v>
      </c>
      <c r="K70" s="31">
        <f t="shared" si="3"/>
        <v>-0.174107155837819</v>
      </c>
    </row>
    <row r="71" spans="1:11">
      <c r="A71" s="23">
        <v>69</v>
      </c>
      <c r="B71" s="23">
        <v>102564</v>
      </c>
      <c r="C71" s="24" t="s">
        <v>702</v>
      </c>
      <c r="D71" s="23">
        <v>43</v>
      </c>
      <c r="E71" s="28">
        <v>3848.08</v>
      </c>
      <c r="F71" s="28">
        <v>809.636032</v>
      </c>
      <c r="G71" s="26">
        <v>54.0322580645161</v>
      </c>
      <c r="H71" s="28">
        <v>4168.36741935484</v>
      </c>
      <c r="I71" s="28">
        <v>1262.59849132258</v>
      </c>
      <c r="J71" s="31">
        <f t="shared" si="2"/>
        <v>-0.204179104477612</v>
      </c>
      <c r="K71" s="31">
        <f t="shared" si="3"/>
        <v>-0.076837617017075</v>
      </c>
    </row>
    <row r="72" spans="1:11">
      <c r="A72" s="23">
        <v>70</v>
      </c>
      <c r="B72" s="23">
        <v>116773</v>
      </c>
      <c r="C72" s="24" t="s">
        <v>566</v>
      </c>
      <c r="D72" s="23">
        <v>52</v>
      </c>
      <c r="E72" s="28">
        <v>1735.32</v>
      </c>
      <c r="F72" s="28">
        <v>589.314672</v>
      </c>
      <c r="G72" s="26">
        <v>70.7666666666667</v>
      </c>
      <c r="H72" s="28">
        <v>2741.739</v>
      </c>
      <c r="I72" s="28">
        <v>785.2340496</v>
      </c>
      <c r="J72" s="31">
        <f t="shared" si="2"/>
        <v>-0.265190767781442</v>
      </c>
      <c r="K72" s="31">
        <f t="shared" si="3"/>
        <v>-0.367073233447823</v>
      </c>
    </row>
    <row r="73" spans="1:11">
      <c r="A73" s="23">
        <v>71</v>
      </c>
      <c r="B73" s="23">
        <v>116482</v>
      </c>
      <c r="C73" s="24" t="s">
        <v>154</v>
      </c>
      <c r="D73" s="23">
        <v>205</v>
      </c>
      <c r="E73" s="28">
        <v>12861.43</v>
      </c>
      <c r="F73" s="28">
        <v>3685.066263</v>
      </c>
      <c r="G73" s="26">
        <v>314</v>
      </c>
      <c r="H73" s="28">
        <v>18022.6106666667</v>
      </c>
      <c r="I73" s="28">
        <v>5068.85975</v>
      </c>
      <c r="J73" s="31">
        <f t="shared" si="2"/>
        <v>-0.347133757961783</v>
      </c>
      <c r="K73" s="31">
        <f t="shared" si="3"/>
        <v>-0.286372532932337</v>
      </c>
    </row>
    <row r="74" spans="1:11">
      <c r="A74" s="23">
        <v>72</v>
      </c>
      <c r="B74" s="23">
        <v>591</v>
      </c>
      <c r="C74" s="24" t="s">
        <v>714</v>
      </c>
      <c r="D74" s="23">
        <v>62</v>
      </c>
      <c r="E74" s="28">
        <v>3480.24</v>
      </c>
      <c r="F74" s="28">
        <v>1238.078518</v>
      </c>
      <c r="G74" s="26">
        <v>106.935483870968</v>
      </c>
      <c r="H74" s="28">
        <v>6036.44612903226</v>
      </c>
      <c r="I74" s="28">
        <v>1914.76071212903</v>
      </c>
      <c r="J74" s="31">
        <f t="shared" si="2"/>
        <v>-0.420211161387633</v>
      </c>
      <c r="K74" s="31">
        <f t="shared" si="3"/>
        <v>-0.423462095808028</v>
      </c>
    </row>
  </sheetData>
  <sortState ref="A3:K74">
    <sortCondition ref="J3" descending="1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workbookViewId="0">
      <selection activeCell="B10" sqref="B10"/>
    </sheetView>
  </sheetViews>
  <sheetFormatPr defaultColWidth="9" defaultRowHeight="13.5"/>
  <cols>
    <col min="1" max="1" width="6.625" style="13" customWidth="1"/>
    <col min="2" max="2" width="25.375" style="14" customWidth="1"/>
    <col min="3" max="3" width="6.125" style="13" customWidth="1"/>
    <col min="4" max="4" width="11.25" style="13" customWidth="1"/>
    <col min="5" max="5" width="12.125" style="15" customWidth="1"/>
    <col min="6" max="6" width="12" style="15" customWidth="1"/>
    <col min="7" max="7" width="12.75" style="16" customWidth="1"/>
    <col min="8" max="8" width="13.75" style="15" customWidth="1"/>
    <col min="9" max="9" width="13.875" style="15" customWidth="1"/>
    <col min="10" max="10" width="9.375" style="17" customWidth="1"/>
    <col min="11" max="11" width="10.125" style="17" customWidth="1"/>
    <col min="12" max="12" width="11.5" style="17" customWidth="1"/>
    <col min="13" max="13" width="15.125" style="18" customWidth="1"/>
  </cols>
  <sheetData>
    <row r="1" spans="1:13">
      <c r="A1" s="13" t="s">
        <v>0</v>
      </c>
      <c r="B1" s="14" t="s">
        <v>827</v>
      </c>
      <c r="C1" s="13" t="s">
        <v>828</v>
      </c>
      <c r="D1" s="13" t="s">
        <v>819</v>
      </c>
      <c r="E1" s="15" t="s">
        <v>820</v>
      </c>
      <c r="F1" s="15" t="s">
        <v>821</v>
      </c>
      <c r="G1" s="16" t="s">
        <v>822</v>
      </c>
      <c r="H1" s="15" t="s">
        <v>823</v>
      </c>
      <c r="I1" s="15" t="s">
        <v>824</v>
      </c>
      <c r="J1" s="17" t="s">
        <v>18</v>
      </c>
      <c r="K1" s="17" t="s">
        <v>19</v>
      </c>
      <c r="L1" s="17" t="s">
        <v>812</v>
      </c>
      <c r="M1" s="18" t="s">
        <v>829</v>
      </c>
    </row>
    <row r="2" s="12" customFormat="1" spans="1:13">
      <c r="A2" s="19">
        <v>391</v>
      </c>
      <c r="B2" s="20" t="s">
        <v>143</v>
      </c>
      <c r="C2" s="19">
        <v>9</v>
      </c>
      <c r="D2" s="19">
        <v>615</v>
      </c>
      <c r="E2" s="18">
        <v>53812.15</v>
      </c>
      <c r="F2" s="18">
        <v>18698.575506</v>
      </c>
      <c r="G2" s="21">
        <v>614.4</v>
      </c>
      <c r="H2" s="18">
        <v>44045.451</v>
      </c>
      <c r="I2" s="18">
        <v>16640.3713878</v>
      </c>
      <c r="J2" s="22">
        <f t="shared" ref="J2:J65" si="0">(D2-G2)/G2</f>
        <v>0.000976562500000037</v>
      </c>
      <c r="K2" s="22">
        <f t="shared" ref="K2:K65" si="1">(E2-H2)/H2</f>
        <v>0.22174137801427</v>
      </c>
      <c r="L2" s="22">
        <f t="shared" ref="L2:L65" si="2">(F2-I2)/I2</f>
        <v>0.123687390757936</v>
      </c>
      <c r="M2" s="18">
        <v>912.50332996</v>
      </c>
    </row>
    <row r="3" spans="1:13">
      <c r="A3" s="13">
        <v>108656</v>
      </c>
      <c r="B3" s="14" t="s">
        <v>654</v>
      </c>
      <c r="C3" s="13">
        <v>9</v>
      </c>
      <c r="D3" s="13">
        <v>522</v>
      </c>
      <c r="E3" s="15">
        <v>59539.13</v>
      </c>
      <c r="F3" s="15">
        <v>12605.202183</v>
      </c>
      <c r="G3" s="16">
        <v>522</v>
      </c>
      <c r="H3" s="15">
        <v>69975.54</v>
      </c>
      <c r="I3" s="15">
        <v>13155.40152</v>
      </c>
      <c r="J3" s="17">
        <f t="shared" si="0"/>
        <v>0</v>
      </c>
      <c r="K3" s="17">
        <f t="shared" si="1"/>
        <v>-0.149143686493881</v>
      </c>
      <c r="L3" s="17">
        <f t="shared" si="2"/>
        <v>-0.0418230744355114</v>
      </c>
      <c r="M3" s="18">
        <v>0</v>
      </c>
    </row>
    <row r="4" spans="1:12">
      <c r="A4" s="13">
        <v>110378</v>
      </c>
      <c r="B4" s="14" t="s">
        <v>671</v>
      </c>
      <c r="C4" s="13">
        <v>9</v>
      </c>
      <c r="D4" s="13">
        <v>260</v>
      </c>
      <c r="E4" s="15">
        <v>26879.09</v>
      </c>
      <c r="F4" s="15">
        <v>6885.08589</v>
      </c>
      <c r="G4" s="16">
        <v>270</v>
      </c>
      <c r="H4" s="15">
        <v>26483.31</v>
      </c>
      <c r="I4" s="15">
        <v>7020.725481</v>
      </c>
      <c r="J4" s="17">
        <f t="shared" si="0"/>
        <v>-0.037037037037037</v>
      </c>
      <c r="K4" s="17">
        <f t="shared" si="1"/>
        <v>0.0149445065590366</v>
      </c>
      <c r="L4" s="17">
        <f t="shared" si="2"/>
        <v>-0.0193198824490543</v>
      </c>
    </row>
    <row r="5" spans="1:12">
      <c r="A5" s="13">
        <v>117637</v>
      </c>
      <c r="B5" s="14" t="s">
        <v>780</v>
      </c>
      <c r="C5" s="13">
        <v>9</v>
      </c>
      <c r="D5" s="13">
        <v>298</v>
      </c>
      <c r="E5" s="15">
        <v>16646.28</v>
      </c>
      <c r="F5" s="15">
        <v>4488.770709</v>
      </c>
      <c r="G5" s="16">
        <v>306.290322580645</v>
      </c>
      <c r="H5" s="15">
        <v>18728.669032258</v>
      </c>
      <c r="I5" s="15">
        <v>5161.62118529032</v>
      </c>
      <c r="J5" s="17">
        <f t="shared" si="0"/>
        <v>-0.0270668773038437</v>
      </c>
      <c r="K5" s="17">
        <f t="shared" si="1"/>
        <v>-0.111187240730845</v>
      </c>
      <c r="L5" s="17">
        <f t="shared" si="2"/>
        <v>-0.130356423328357</v>
      </c>
    </row>
    <row r="6" spans="1:12">
      <c r="A6" s="13">
        <v>117923</v>
      </c>
      <c r="B6" s="14" t="s">
        <v>787</v>
      </c>
      <c r="C6" s="13">
        <v>9</v>
      </c>
      <c r="D6" s="13">
        <v>295</v>
      </c>
      <c r="E6" s="15">
        <v>11766.44</v>
      </c>
      <c r="F6" s="15">
        <v>3293.286005</v>
      </c>
      <c r="G6" s="16">
        <v>278.129032258064</v>
      </c>
      <c r="H6" s="15">
        <v>12888.9435483871</v>
      </c>
      <c r="I6" s="15">
        <v>3848.63854354839</v>
      </c>
      <c r="J6" s="17">
        <f t="shared" si="0"/>
        <v>0.0606587798654624</v>
      </c>
      <c r="K6" s="17">
        <f t="shared" si="1"/>
        <v>-0.0870904232121932</v>
      </c>
      <c r="L6" s="17">
        <f t="shared" si="2"/>
        <v>-0.144298440153427</v>
      </c>
    </row>
    <row r="7" s="12" customFormat="1" spans="1:12">
      <c r="A7" s="19">
        <v>118074</v>
      </c>
      <c r="B7" s="20" t="s">
        <v>599</v>
      </c>
      <c r="C7" s="19">
        <v>9</v>
      </c>
      <c r="D7" s="19">
        <v>609</v>
      </c>
      <c r="E7" s="18">
        <v>23809.45</v>
      </c>
      <c r="F7" s="18">
        <v>5642.371411</v>
      </c>
      <c r="G7" s="21">
        <v>433.2</v>
      </c>
      <c r="H7" s="18">
        <v>18341.226</v>
      </c>
      <c r="I7" s="18">
        <v>5467.5194706</v>
      </c>
      <c r="J7" s="22">
        <f t="shared" si="0"/>
        <v>0.405817174515235</v>
      </c>
      <c r="K7" s="22">
        <f t="shared" si="1"/>
        <v>0.298138412339502</v>
      </c>
      <c r="L7" s="22">
        <f t="shared" si="2"/>
        <v>0.0319801221267186</v>
      </c>
    </row>
    <row r="8" spans="1:12">
      <c r="A8" s="13">
        <v>118758</v>
      </c>
      <c r="B8" s="14" t="s">
        <v>616</v>
      </c>
      <c r="C8" s="13">
        <v>9</v>
      </c>
      <c r="D8" s="13">
        <v>335</v>
      </c>
      <c r="E8" s="15">
        <v>12979.53</v>
      </c>
      <c r="F8" s="15">
        <v>3351.096345</v>
      </c>
      <c r="G8" s="16">
        <v>341.4</v>
      </c>
      <c r="H8" s="15">
        <v>12653.037</v>
      </c>
      <c r="I8" s="15">
        <v>3412.5240789</v>
      </c>
      <c r="J8" s="17">
        <f t="shared" si="0"/>
        <v>-0.018746338605741</v>
      </c>
      <c r="K8" s="17">
        <f t="shared" si="1"/>
        <v>0.0258035284335295</v>
      </c>
      <c r="L8" s="17">
        <f t="shared" si="2"/>
        <v>-0.018000674128518</v>
      </c>
    </row>
    <row r="9" spans="1:12">
      <c r="A9" s="13">
        <v>373</v>
      </c>
      <c r="B9" s="14" t="s">
        <v>114</v>
      </c>
      <c r="C9" s="13">
        <v>8</v>
      </c>
      <c r="D9" s="13">
        <v>845</v>
      </c>
      <c r="E9" s="15">
        <v>62595.47</v>
      </c>
      <c r="F9" s="15">
        <v>18847.095155</v>
      </c>
      <c r="G9" s="16">
        <v>910.133333333336</v>
      </c>
      <c r="H9" s="15">
        <v>75958.9386666666</v>
      </c>
      <c r="I9" s="15">
        <v>21997.7086378666</v>
      </c>
      <c r="J9" s="17">
        <f t="shared" si="0"/>
        <v>-0.0715646059185495</v>
      </c>
      <c r="K9" s="17">
        <f t="shared" si="1"/>
        <v>-0.175930165708476</v>
      </c>
      <c r="L9" s="17">
        <f t="shared" si="2"/>
        <v>-0.143224621015444</v>
      </c>
    </row>
    <row r="10" spans="1:13">
      <c r="A10" s="13">
        <v>724</v>
      </c>
      <c r="B10" s="14" t="s">
        <v>288</v>
      </c>
      <c r="C10" s="13">
        <v>8</v>
      </c>
      <c r="D10" s="13">
        <v>764</v>
      </c>
      <c r="E10" s="15">
        <v>62138.92</v>
      </c>
      <c r="F10" s="15">
        <v>18393.167901</v>
      </c>
      <c r="G10" s="16">
        <v>753.333333333334</v>
      </c>
      <c r="H10" s="15">
        <v>55026.848</v>
      </c>
      <c r="I10" s="15">
        <v>17806.6880128</v>
      </c>
      <c r="J10" s="17">
        <f t="shared" si="0"/>
        <v>0.0141592920353973</v>
      </c>
      <c r="K10" s="17">
        <f t="shared" si="1"/>
        <v>0.129247308513837</v>
      </c>
      <c r="L10" s="17">
        <f t="shared" si="2"/>
        <v>0.0329359332728478</v>
      </c>
      <c r="M10" s="18">
        <v>0</v>
      </c>
    </row>
    <row r="11" s="12" customFormat="1" spans="1:13">
      <c r="A11" s="19">
        <v>113025</v>
      </c>
      <c r="B11" s="20" t="s">
        <v>470</v>
      </c>
      <c r="C11" s="19">
        <v>8</v>
      </c>
      <c r="D11" s="19">
        <v>532</v>
      </c>
      <c r="E11" s="18">
        <v>29748.89</v>
      </c>
      <c r="F11" s="18">
        <v>6969.095014</v>
      </c>
      <c r="G11" s="21">
        <v>446.133333333334</v>
      </c>
      <c r="H11" s="18">
        <v>26396.7253333334</v>
      </c>
      <c r="I11" s="18">
        <v>6849.95022400001</v>
      </c>
      <c r="J11" s="22">
        <f t="shared" si="0"/>
        <v>0.19246861924686</v>
      </c>
      <c r="K11" s="22">
        <f t="shared" si="1"/>
        <v>0.126991686443528</v>
      </c>
      <c r="L11" s="22">
        <f t="shared" si="2"/>
        <v>0.0173935263912642</v>
      </c>
      <c r="M11" s="18"/>
    </row>
    <row r="12" spans="1:12">
      <c r="A12" s="13">
        <v>399</v>
      </c>
      <c r="B12" s="14" t="s">
        <v>135</v>
      </c>
      <c r="C12" s="13">
        <v>7</v>
      </c>
      <c r="D12" s="13">
        <v>521</v>
      </c>
      <c r="E12" s="15">
        <v>33834.38</v>
      </c>
      <c r="F12" s="15">
        <v>9466.526526</v>
      </c>
      <c r="G12" s="16">
        <v>521.033333333333</v>
      </c>
      <c r="H12" s="15">
        <v>47020.7523333333</v>
      </c>
      <c r="I12" s="15">
        <v>12817.8570860667</v>
      </c>
      <c r="J12" s="17">
        <f t="shared" si="0"/>
        <v>-6.39754334328488e-5</v>
      </c>
      <c r="K12" s="17">
        <f t="shared" si="1"/>
        <v>-0.280437289472831</v>
      </c>
      <c r="L12" s="17">
        <f t="shared" si="2"/>
        <v>-0.261457943988912</v>
      </c>
    </row>
    <row r="13" spans="1:12">
      <c r="A13" s="13">
        <v>114069</v>
      </c>
      <c r="B13" s="14" t="s">
        <v>508</v>
      </c>
      <c r="C13" s="13">
        <v>7</v>
      </c>
      <c r="D13" s="13">
        <v>347</v>
      </c>
      <c r="E13" s="15">
        <v>17466.29</v>
      </c>
      <c r="F13" s="15">
        <v>5216.568668</v>
      </c>
      <c r="G13" s="16">
        <v>270.433333333333</v>
      </c>
      <c r="H13" s="15">
        <v>13673.996</v>
      </c>
      <c r="I13" s="15">
        <v>4862.4729776</v>
      </c>
      <c r="J13" s="17">
        <f t="shared" si="0"/>
        <v>0.2831258474054</v>
      </c>
      <c r="K13" s="17">
        <f t="shared" si="1"/>
        <v>0.277336193458006</v>
      </c>
      <c r="L13" s="17">
        <f t="shared" si="2"/>
        <v>0.0728221405098219</v>
      </c>
    </row>
    <row r="14" spans="1:12">
      <c r="A14" s="13">
        <v>114622</v>
      </c>
      <c r="B14" s="14" t="s">
        <v>526</v>
      </c>
      <c r="C14" s="13">
        <v>7</v>
      </c>
      <c r="D14" s="13">
        <v>866</v>
      </c>
      <c r="E14" s="15">
        <v>45613.95</v>
      </c>
      <c r="F14" s="15">
        <v>15359.193453</v>
      </c>
      <c r="G14" s="16">
        <v>846.766666666669</v>
      </c>
      <c r="H14" s="15">
        <v>46732.6743333333</v>
      </c>
      <c r="I14" s="15">
        <v>15146.0597514333</v>
      </c>
      <c r="J14" s="17">
        <f t="shared" si="0"/>
        <v>0.0227138526945608</v>
      </c>
      <c r="K14" s="17">
        <f t="shared" si="1"/>
        <v>-0.0239388040443331</v>
      </c>
      <c r="L14" s="17">
        <f t="shared" si="2"/>
        <v>0.0140718909778849</v>
      </c>
    </row>
    <row r="15" spans="1:13">
      <c r="A15" s="13">
        <v>746</v>
      </c>
      <c r="B15" s="14" t="s">
        <v>339</v>
      </c>
      <c r="C15" s="13">
        <v>6</v>
      </c>
      <c r="D15" s="13">
        <v>677</v>
      </c>
      <c r="E15" s="15">
        <v>44040.62</v>
      </c>
      <c r="F15" s="15">
        <v>13711.37337</v>
      </c>
      <c r="G15" s="16">
        <v>593.47741935484</v>
      </c>
      <c r="H15" s="15">
        <v>38100.1845913978</v>
      </c>
      <c r="I15" s="15">
        <v>11060.2472102796</v>
      </c>
      <c r="J15" s="17">
        <f t="shared" si="0"/>
        <v>0.140734218221741</v>
      </c>
      <c r="K15" s="17">
        <f t="shared" si="1"/>
        <v>0.155916184457107</v>
      </c>
      <c r="L15" s="17">
        <f t="shared" si="2"/>
        <v>0.239698635059115</v>
      </c>
      <c r="M15" s="18">
        <v>0</v>
      </c>
    </row>
    <row r="16" spans="1:12">
      <c r="A16" s="13">
        <v>52</v>
      </c>
      <c r="B16" s="14" t="s">
        <v>20</v>
      </c>
      <c r="C16" s="13">
        <v>5</v>
      </c>
      <c r="D16" s="13">
        <v>291</v>
      </c>
      <c r="E16" s="15">
        <v>11907.05</v>
      </c>
      <c r="F16" s="15">
        <v>3489.902301</v>
      </c>
      <c r="G16" s="16">
        <v>246.166666666667</v>
      </c>
      <c r="H16" s="15">
        <v>13990.4416666667</v>
      </c>
      <c r="I16" s="15">
        <v>4380.40728583333</v>
      </c>
      <c r="J16" s="17">
        <f t="shared" si="0"/>
        <v>0.182125930941095</v>
      </c>
      <c r="K16" s="17">
        <f t="shared" si="1"/>
        <v>-0.148915360665885</v>
      </c>
      <c r="L16" s="17">
        <f t="shared" si="2"/>
        <v>-0.203292736662481</v>
      </c>
    </row>
    <row r="17" spans="1:13">
      <c r="A17" s="13">
        <v>339</v>
      </c>
      <c r="B17" s="14" t="s">
        <v>41</v>
      </c>
      <c r="C17" s="13">
        <v>5</v>
      </c>
      <c r="D17" s="13">
        <v>309</v>
      </c>
      <c r="E17" s="15">
        <v>19681.54</v>
      </c>
      <c r="F17" s="15">
        <v>4623.525713</v>
      </c>
      <c r="G17" s="16">
        <v>275.333333333334</v>
      </c>
      <c r="H17" s="15">
        <v>17731.66</v>
      </c>
      <c r="I17" s="15">
        <v>5159.91306</v>
      </c>
      <c r="J17" s="17">
        <f t="shared" si="0"/>
        <v>0.122276029055687</v>
      </c>
      <c r="K17" s="17">
        <f t="shared" si="1"/>
        <v>0.109966015590193</v>
      </c>
      <c r="L17" s="17">
        <f t="shared" si="2"/>
        <v>-0.103952787723908</v>
      </c>
      <c r="M17" s="18">
        <v>23.7313192</v>
      </c>
    </row>
    <row r="18" spans="1:12">
      <c r="A18" s="13">
        <v>367</v>
      </c>
      <c r="B18" s="14" t="s">
        <v>91</v>
      </c>
      <c r="C18" s="13">
        <v>5</v>
      </c>
      <c r="D18" s="13">
        <v>394</v>
      </c>
      <c r="E18" s="15">
        <v>22776.24</v>
      </c>
      <c r="F18" s="15">
        <v>6010.284098</v>
      </c>
      <c r="G18" s="16">
        <v>360.833333333334</v>
      </c>
      <c r="H18" s="15">
        <v>23337.0716666667</v>
      </c>
      <c r="I18" s="15">
        <v>6034.966733</v>
      </c>
      <c r="J18" s="17">
        <f t="shared" si="0"/>
        <v>0.0919168591223998</v>
      </c>
      <c r="K18" s="17">
        <f t="shared" si="1"/>
        <v>-0.024031792620655</v>
      </c>
      <c r="L18" s="17">
        <f t="shared" si="2"/>
        <v>-0.00408993720960087</v>
      </c>
    </row>
    <row r="19" spans="1:12">
      <c r="A19" s="13">
        <v>377</v>
      </c>
      <c r="B19" s="14" t="s">
        <v>121</v>
      </c>
      <c r="C19" s="13">
        <v>5</v>
      </c>
      <c r="D19" s="13">
        <v>610</v>
      </c>
      <c r="E19" s="15">
        <v>28274.31</v>
      </c>
      <c r="F19" s="15">
        <v>9699.236923</v>
      </c>
      <c r="G19" s="16">
        <v>605</v>
      </c>
      <c r="H19" s="15">
        <v>33307.76</v>
      </c>
      <c r="I19" s="15">
        <v>11354.615384</v>
      </c>
      <c r="J19" s="17">
        <f t="shared" si="0"/>
        <v>0.00826446280991736</v>
      </c>
      <c r="K19" s="17">
        <f t="shared" si="1"/>
        <v>-0.151119438833473</v>
      </c>
      <c r="L19" s="17">
        <f t="shared" si="2"/>
        <v>-0.145789038643495</v>
      </c>
    </row>
    <row r="20" spans="1:12">
      <c r="A20" s="13">
        <v>515</v>
      </c>
      <c r="B20" s="14" t="s">
        <v>192</v>
      </c>
      <c r="C20" s="13">
        <v>5</v>
      </c>
      <c r="D20" s="13">
        <v>477</v>
      </c>
      <c r="E20" s="15">
        <v>27685.4</v>
      </c>
      <c r="F20" s="15">
        <v>8037.490159</v>
      </c>
      <c r="G20" s="16">
        <v>452.833333333334</v>
      </c>
      <c r="H20" s="15">
        <v>29046.6066666667</v>
      </c>
      <c r="I20" s="15">
        <v>8917.30824666665</v>
      </c>
      <c r="J20" s="17">
        <f t="shared" si="0"/>
        <v>0.0533676849466308</v>
      </c>
      <c r="K20" s="17">
        <f t="shared" si="1"/>
        <v>-0.0468628464001887</v>
      </c>
      <c r="L20" s="17">
        <f t="shared" si="2"/>
        <v>-0.0986640882348697</v>
      </c>
    </row>
    <row r="21" spans="1:12">
      <c r="A21" s="13">
        <v>709</v>
      </c>
      <c r="B21" s="14" t="s">
        <v>271</v>
      </c>
      <c r="C21" s="13">
        <v>5</v>
      </c>
      <c r="D21" s="13">
        <v>477</v>
      </c>
      <c r="E21" s="15">
        <v>31336.87</v>
      </c>
      <c r="F21" s="15">
        <v>10314.768147</v>
      </c>
      <c r="G21" s="16">
        <v>511</v>
      </c>
      <c r="H21" s="15">
        <v>36213.225</v>
      </c>
      <c r="I21" s="15">
        <v>11113.8387525</v>
      </c>
      <c r="J21" s="17">
        <f t="shared" si="0"/>
        <v>-0.0665362035225049</v>
      </c>
      <c r="K21" s="17">
        <f t="shared" si="1"/>
        <v>-0.134656744877044</v>
      </c>
      <c r="L21" s="17">
        <f t="shared" si="2"/>
        <v>-0.0718987042456642</v>
      </c>
    </row>
    <row r="22" spans="1:13">
      <c r="A22" s="13">
        <v>716</v>
      </c>
      <c r="B22" s="14" t="s">
        <v>727</v>
      </c>
      <c r="C22" s="13">
        <v>5</v>
      </c>
      <c r="D22" s="13">
        <v>269</v>
      </c>
      <c r="E22" s="15">
        <v>35849.75</v>
      </c>
      <c r="F22" s="15">
        <v>10103.208671</v>
      </c>
      <c r="G22" s="16">
        <v>263.709677419355</v>
      </c>
      <c r="H22" s="15">
        <v>23841.3112903226</v>
      </c>
      <c r="I22" s="15">
        <v>7560.0798101613</v>
      </c>
      <c r="J22" s="17">
        <f t="shared" si="0"/>
        <v>0.0200611620795101</v>
      </c>
      <c r="K22" s="17">
        <f t="shared" si="1"/>
        <v>0.503681973002539</v>
      </c>
      <c r="L22" s="17">
        <f t="shared" si="2"/>
        <v>0.336389155233593</v>
      </c>
      <c r="M22" s="18">
        <v>0</v>
      </c>
    </row>
    <row r="23" spans="1:12">
      <c r="A23" s="13">
        <v>732</v>
      </c>
      <c r="B23" s="14" t="s">
        <v>742</v>
      </c>
      <c r="C23" s="13">
        <v>5</v>
      </c>
      <c r="D23" s="13">
        <v>327</v>
      </c>
      <c r="E23" s="15">
        <v>21426.07</v>
      </c>
      <c r="F23" s="15">
        <v>5064.206861</v>
      </c>
      <c r="G23" s="16">
        <v>246.451612903226</v>
      </c>
      <c r="H23" s="15">
        <v>17281.6919354839</v>
      </c>
      <c r="I23" s="15">
        <v>5400.5287298387</v>
      </c>
      <c r="J23" s="17">
        <f t="shared" si="0"/>
        <v>0.326832460732983</v>
      </c>
      <c r="K23" s="17">
        <f t="shared" si="1"/>
        <v>0.239813212733331</v>
      </c>
      <c r="L23" s="17">
        <f t="shared" si="2"/>
        <v>-0.0622757299633411</v>
      </c>
    </row>
    <row r="24" spans="1:13">
      <c r="A24" s="13">
        <v>747</v>
      </c>
      <c r="B24" s="14" t="s">
        <v>339</v>
      </c>
      <c r="C24" s="13">
        <v>5</v>
      </c>
      <c r="D24" s="13">
        <v>303</v>
      </c>
      <c r="E24" s="15">
        <v>39817.75</v>
      </c>
      <c r="F24" s="15">
        <v>7897.899973</v>
      </c>
      <c r="G24" s="16">
        <v>340.4</v>
      </c>
      <c r="H24" s="15">
        <v>40779.1623333333</v>
      </c>
      <c r="I24" s="15">
        <v>8876.82041</v>
      </c>
      <c r="J24" s="17">
        <f t="shared" si="0"/>
        <v>-0.109870740305523</v>
      </c>
      <c r="K24" s="17">
        <f t="shared" si="1"/>
        <v>-0.0235760687155516</v>
      </c>
      <c r="L24" s="17">
        <f t="shared" si="2"/>
        <v>-0.110278274402985</v>
      </c>
      <c r="M24" s="18">
        <v>0</v>
      </c>
    </row>
    <row r="25" spans="1:12">
      <c r="A25" s="13">
        <v>748</v>
      </c>
      <c r="B25" s="14" t="s">
        <v>339</v>
      </c>
      <c r="C25" s="13">
        <v>5</v>
      </c>
      <c r="D25" s="13">
        <v>358</v>
      </c>
      <c r="E25" s="15">
        <v>26583.5</v>
      </c>
      <c r="F25" s="15">
        <v>8443.124538</v>
      </c>
      <c r="G25" s="16">
        <v>357.025806451613</v>
      </c>
      <c r="H25" s="15">
        <v>24581.9462043011</v>
      </c>
      <c r="I25" s="15">
        <v>7557.64481026881</v>
      </c>
      <c r="J25" s="17">
        <f t="shared" si="0"/>
        <v>0.0027286362240009</v>
      </c>
      <c r="K25" s="17">
        <f t="shared" si="1"/>
        <v>0.0814237318340843</v>
      </c>
      <c r="L25" s="17">
        <f t="shared" si="2"/>
        <v>0.117163448397054</v>
      </c>
    </row>
    <row r="26" spans="1:12">
      <c r="A26" s="13">
        <v>102564</v>
      </c>
      <c r="B26" s="14" t="s">
        <v>702</v>
      </c>
      <c r="C26" s="13">
        <v>5</v>
      </c>
      <c r="D26" s="13">
        <v>266</v>
      </c>
      <c r="E26" s="15">
        <v>23971.56</v>
      </c>
      <c r="F26" s="15">
        <v>5986.329248</v>
      </c>
      <c r="G26" s="16">
        <v>270.161290322581</v>
      </c>
      <c r="H26" s="15">
        <v>20841.8370967742</v>
      </c>
      <c r="I26" s="15">
        <v>6312.9924566129</v>
      </c>
      <c r="J26" s="17">
        <f t="shared" si="0"/>
        <v>-0.0154029850746282</v>
      </c>
      <c r="K26" s="17">
        <f t="shared" si="1"/>
        <v>0.150165404743049</v>
      </c>
      <c r="L26" s="17">
        <f t="shared" si="2"/>
        <v>-0.0517445903599518</v>
      </c>
    </row>
    <row r="27" spans="1:12">
      <c r="A27" s="13">
        <v>103198</v>
      </c>
      <c r="B27" s="14" t="s">
        <v>396</v>
      </c>
      <c r="C27" s="13">
        <v>5</v>
      </c>
      <c r="D27" s="13">
        <v>629</v>
      </c>
      <c r="E27" s="15">
        <v>28619.94</v>
      </c>
      <c r="F27" s="15">
        <v>6752.688424</v>
      </c>
      <c r="G27" s="16">
        <v>571</v>
      </c>
      <c r="H27" s="15">
        <v>32272.875</v>
      </c>
      <c r="I27" s="15">
        <v>9120.314475</v>
      </c>
      <c r="J27" s="17">
        <f t="shared" si="0"/>
        <v>0.101576182136602</v>
      </c>
      <c r="K27" s="17">
        <f t="shared" si="1"/>
        <v>-0.113189017092527</v>
      </c>
      <c r="L27" s="17">
        <f t="shared" si="2"/>
        <v>-0.259599168152587</v>
      </c>
    </row>
    <row r="28" spans="1:12">
      <c r="A28" s="13">
        <v>113299</v>
      </c>
      <c r="B28" s="14" t="s">
        <v>491</v>
      </c>
      <c r="C28" s="13">
        <v>5</v>
      </c>
      <c r="D28" s="13">
        <v>306</v>
      </c>
      <c r="E28" s="15">
        <v>15986.68</v>
      </c>
      <c r="F28" s="15">
        <v>3926.483197</v>
      </c>
      <c r="G28" s="16">
        <v>316.166666666667</v>
      </c>
      <c r="H28" s="15">
        <v>14628.93</v>
      </c>
      <c r="I28" s="15">
        <v>4309.682778</v>
      </c>
      <c r="J28" s="17">
        <f t="shared" si="0"/>
        <v>-0.0321560358460738</v>
      </c>
      <c r="K28" s="17">
        <f t="shared" si="1"/>
        <v>0.0928126664082746</v>
      </c>
      <c r="L28" s="17">
        <f t="shared" si="2"/>
        <v>-0.088915959883672</v>
      </c>
    </row>
    <row r="29" spans="1:13">
      <c r="A29" s="13">
        <v>113833</v>
      </c>
      <c r="B29" s="14" t="s">
        <v>501</v>
      </c>
      <c r="C29" s="13">
        <v>5</v>
      </c>
      <c r="D29" s="13">
        <v>379</v>
      </c>
      <c r="E29" s="15">
        <v>15523.64</v>
      </c>
      <c r="F29" s="15">
        <v>4586.575644</v>
      </c>
      <c r="G29" s="16">
        <v>282</v>
      </c>
      <c r="H29" s="15">
        <v>14211.5783333334</v>
      </c>
      <c r="I29" s="15">
        <v>4543.44159316667</v>
      </c>
      <c r="J29" s="17">
        <f t="shared" si="0"/>
        <v>0.343971631205674</v>
      </c>
      <c r="K29" s="17">
        <f t="shared" si="1"/>
        <v>0.092323430648737</v>
      </c>
      <c r="L29" s="17">
        <f t="shared" si="2"/>
        <v>0.0094936954616525</v>
      </c>
      <c r="M29" s="18">
        <v>77.8926187733332</v>
      </c>
    </row>
    <row r="30" spans="1:12">
      <c r="A30" s="13">
        <v>114286</v>
      </c>
      <c r="B30" s="14" t="s">
        <v>519</v>
      </c>
      <c r="C30" s="13">
        <v>5</v>
      </c>
      <c r="D30" s="13">
        <v>376</v>
      </c>
      <c r="E30" s="15">
        <v>23190.16</v>
      </c>
      <c r="F30" s="15">
        <v>5791.755823</v>
      </c>
      <c r="G30" s="16">
        <v>333</v>
      </c>
      <c r="H30" s="15">
        <v>19521.5216666667</v>
      </c>
      <c r="I30" s="15">
        <v>5274.71515433335</v>
      </c>
      <c r="J30" s="17">
        <f t="shared" si="0"/>
        <v>0.129129129129129</v>
      </c>
      <c r="K30" s="17">
        <f t="shared" si="1"/>
        <v>0.187927887793581</v>
      </c>
      <c r="L30" s="17">
        <f t="shared" si="2"/>
        <v>0.0980224815063017</v>
      </c>
    </row>
    <row r="31" spans="1:12">
      <c r="A31" s="13">
        <v>116773</v>
      </c>
      <c r="B31" s="14" t="s">
        <v>566</v>
      </c>
      <c r="C31" s="13">
        <v>5</v>
      </c>
      <c r="D31" s="13">
        <v>373</v>
      </c>
      <c r="E31" s="15">
        <v>14412.51</v>
      </c>
      <c r="F31" s="15">
        <v>4219.371179</v>
      </c>
      <c r="G31" s="16">
        <v>353.833333333334</v>
      </c>
      <c r="H31" s="15">
        <v>13708.695</v>
      </c>
      <c r="I31" s="15">
        <v>3926.170248</v>
      </c>
      <c r="J31" s="17">
        <f t="shared" si="0"/>
        <v>0.054168629298161</v>
      </c>
      <c r="K31" s="17">
        <f t="shared" si="1"/>
        <v>0.0513407731370492</v>
      </c>
      <c r="L31" s="17">
        <f t="shared" si="2"/>
        <v>0.0746786085369979</v>
      </c>
    </row>
    <row r="32" spans="1:12">
      <c r="A32" s="13">
        <v>116919</v>
      </c>
      <c r="B32" s="14" t="s">
        <v>574</v>
      </c>
      <c r="C32" s="13">
        <v>5</v>
      </c>
      <c r="D32" s="13">
        <v>412</v>
      </c>
      <c r="E32" s="15">
        <v>23310.15</v>
      </c>
      <c r="F32" s="15">
        <v>7769.276047</v>
      </c>
      <c r="G32" s="16">
        <v>404</v>
      </c>
      <c r="H32" s="15">
        <v>21785.13</v>
      </c>
      <c r="I32" s="15">
        <v>7452.692973</v>
      </c>
      <c r="J32" s="17">
        <f t="shared" si="0"/>
        <v>0.0198019801980198</v>
      </c>
      <c r="K32" s="17">
        <f t="shared" si="1"/>
        <v>0.0700027954848101</v>
      </c>
      <c r="L32" s="17">
        <f t="shared" si="2"/>
        <v>0.0424790173360064</v>
      </c>
    </row>
    <row r="33" spans="1:12">
      <c r="A33" s="13">
        <v>118951</v>
      </c>
      <c r="B33" s="14" t="s">
        <v>628</v>
      </c>
      <c r="C33" s="13">
        <v>5</v>
      </c>
      <c r="D33" s="13">
        <v>285</v>
      </c>
      <c r="E33" s="15">
        <v>12037.94</v>
      </c>
      <c r="F33" s="15">
        <v>3276.091378</v>
      </c>
      <c r="G33" s="16">
        <v>202</v>
      </c>
      <c r="H33" s="15">
        <v>5833.38666666665</v>
      </c>
      <c r="I33" s="15">
        <v>1664.9683024</v>
      </c>
      <c r="J33" s="17">
        <f t="shared" si="0"/>
        <v>0.410891089108911</v>
      </c>
      <c r="K33" s="17">
        <f t="shared" si="1"/>
        <v>1.06362798968696</v>
      </c>
      <c r="L33" s="17">
        <f t="shared" si="2"/>
        <v>0.967659908766801</v>
      </c>
    </row>
    <row r="34" spans="1:13">
      <c r="A34" s="13">
        <v>54</v>
      </c>
      <c r="B34" s="14" t="s">
        <v>27</v>
      </c>
      <c r="C34" s="13">
        <v>4</v>
      </c>
      <c r="D34" s="13">
        <v>442</v>
      </c>
      <c r="E34" s="15">
        <v>30049.31</v>
      </c>
      <c r="F34" s="15">
        <v>8462.701094</v>
      </c>
      <c r="G34" s="16">
        <v>375.866666666667</v>
      </c>
      <c r="H34" s="15">
        <v>28554.892</v>
      </c>
      <c r="I34" s="15">
        <v>8823.461628</v>
      </c>
      <c r="J34" s="17">
        <f t="shared" si="0"/>
        <v>0.175948918056047</v>
      </c>
      <c r="K34" s="17">
        <f t="shared" si="1"/>
        <v>0.0523349204052322</v>
      </c>
      <c r="L34" s="17">
        <f t="shared" si="2"/>
        <v>-0.0408865079500291</v>
      </c>
      <c r="M34" s="18">
        <v>68.4474903</v>
      </c>
    </row>
    <row r="35" spans="1:12">
      <c r="A35" s="13">
        <v>341</v>
      </c>
      <c r="B35" s="14" t="s">
        <v>695</v>
      </c>
      <c r="C35" s="13">
        <v>4</v>
      </c>
      <c r="D35" s="13">
        <v>591</v>
      </c>
      <c r="E35" s="15">
        <v>42491.54</v>
      </c>
      <c r="F35" s="15">
        <v>12293.205852</v>
      </c>
      <c r="G35" s="16">
        <v>548.903225806452</v>
      </c>
      <c r="H35" s="15">
        <v>47891.652903226</v>
      </c>
      <c r="I35" s="15">
        <v>13931.6818295484</v>
      </c>
      <c r="J35" s="17">
        <f t="shared" si="0"/>
        <v>0.0766925246826508</v>
      </c>
      <c r="K35" s="17">
        <f t="shared" si="1"/>
        <v>-0.112756870474651</v>
      </c>
      <c r="L35" s="17">
        <f t="shared" si="2"/>
        <v>-0.117607909626049</v>
      </c>
    </row>
    <row r="36" spans="1:13">
      <c r="A36" s="13">
        <v>347</v>
      </c>
      <c r="B36" s="14" t="s">
        <v>48</v>
      </c>
      <c r="C36" s="13">
        <v>4</v>
      </c>
      <c r="D36" s="13">
        <v>276</v>
      </c>
      <c r="E36" s="15">
        <v>18586.46</v>
      </c>
      <c r="F36" s="15">
        <v>3989.853161</v>
      </c>
      <c r="G36" s="16">
        <v>258.933333333333</v>
      </c>
      <c r="H36" s="15">
        <v>15186.5853333333</v>
      </c>
      <c r="I36" s="15">
        <v>4241.6132836</v>
      </c>
      <c r="J36" s="17">
        <f t="shared" si="0"/>
        <v>0.0659114315139046</v>
      </c>
      <c r="K36" s="17">
        <f t="shared" si="1"/>
        <v>0.223873543133113</v>
      </c>
      <c r="L36" s="17">
        <f t="shared" si="2"/>
        <v>-0.0593548034125172</v>
      </c>
      <c r="M36" s="18">
        <v>0</v>
      </c>
    </row>
    <row r="37" spans="1:12">
      <c r="A37" s="13">
        <v>355</v>
      </c>
      <c r="B37" s="14" t="s">
        <v>60</v>
      </c>
      <c r="C37" s="13">
        <v>4</v>
      </c>
      <c r="D37" s="13">
        <v>273</v>
      </c>
      <c r="E37" s="15">
        <v>18477.47</v>
      </c>
      <c r="F37" s="15">
        <v>4704.051</v>
      </c>
      <c r="G37" s="16">
        <v>257.333333333333</v>
      </c>
      <c r="H37" s="15">
        <v>21647.908</v>
      </c>
      <c r="I37" s="15">
        <v>6451.076584</v>
      </c>
      <c r="J37" s="17">
        <f t="shared" si="0"/>
        <v>0.0608808290155455</v>
      </c>
      <c r="K37" s="17">
        <f t="shared" si="1"/>
        <v>-0.146454705923547</v>
      </c>
      <c r="L37" s="17">
        <f t="shared" si="2"/>
        <v>-0.270811477937339</v>
      </c>
    </row>
    <row r="38" spans="1:12">
      <c r="A38" s="13">
        <v>357</v>
      </c>
      <c r="B38" s="14" t="s">
        <v>66</v>
      </c>
      <c r="C38" s="13">
        <v>4</v>
      </c>
      <c r="D38" s="13">
        <v>364</v>
      </c>
      <c r="E38" s="15">
        <v>24938.38</v>
      </c>
      <c r="F38" s="15">
        <v>8208.208885</v>
      </c>
      <c r="G38" s="16">
        <v>335.333333333333</v>
      </c>
      <c r="H38" s="15">
        <v>30122.3186666667</v>
      </c>
      <c r="I38" s="15">
        <v>8184.23398173332</v>
      </c>
      <c r="J38" s="17">
        <f t="shared" si="0"/>
        <v>0.0854870775347924</v>
      </c>
      <c r="K38" s="17">
        <f t="shared" si="1"/>
        <v>-0.172096269348722</v>
      </c>
      <c r="L38" s="17">
        <f t="shared" si="2"/>
        <v>0.00292940100688592</v>
      </c>
    </row>
    <row r="39" spans="1:13">
      <c r="A39" s="13">
        <v>371</v>
      </c>
      <c r="B39" s="14" t="s">
        <v>101</v>
      </c>
      <c r="C39" s="13">
        <v>4</v>
      </c>
      <c r="D39" s="13">
        <v>215</v>
      </c>
      <c r="E39" s="15">
        <v>12302.85</v>
      </c>
      <c r="F39" s="15">
        <v>4147.827173</v>
      </c>
      <c r="G39" s="16">
        <v>196.266666666667</v>
      </c>
      <c r="H39" s="15">
        <v>10400.544</v>
      </c>
      <c r="I39" s="15">
        <v>3343.774896</v>
      </c>
      <c r="J39" s="17">
        <f t="shared" si="0"/>
        <v>0.0954483695652156</v>
      </c>
      <c r="K39" s="17">
        <f t="shared" si="1"/>
        <v>0.18290447115074</v>
      </c>
      <c r="L39" s="17">
        <f t="shared" si="2"/>
        <v>0.240462442002854</v>
      </c>
      <c r="M39" s="18">
        <v>0</v>
      </c>
    </row>
    <row r="40" spans="1:13">
      <c r="A40" s="13">
        <v>513</v>
      </c>
      <c r="B40" s="14" t="s">
        <v>165</v>
      </c>
      <c r="C40" s="13">
        <v>4</v>
      </c>
      <c r="D40" s="13">
        <v>463</v>
      </c>
      <c r="E40" s="15">
        <v>35063.49</v>
      </c>
      <c r="F40" s="15">
        <v>9752.442186</v>
      </c>
      <c r="G40" s="16">
        <v>415.2</v>
      </c>
      <c r="H40" s="15">
        <v>30126.2973333333</v>
      </c>
      <c r="I40" s="15">
        <v>9318.0637652</v>
      </c>
      <c r="J40" s="17">
        <f t="shared" si="0"/>
        <v>0.115125240847784</v>
      </c>
      <c r="K40" s="17">
        <f t="shared" si="1"/>
        <v>0.163883155372165</v>
      </c>
      <c r="L40" s="17">
        <f t="shared" si="2"/>
        <v>0.046616811361848</v>
      </c>
      <c r="M40" s="18">
        <v>0</v>
      </c>
    </row>
    <row r="41" spans="1:13">
      <c r="A41" s="13">
        <v>514</v>
      </c>
      <c r="B41" s="14" t="s">
        <v>176</v>
      </c>
      <c r="C41" s="13">
        <v>4</v>
      </c>
      <c r="D41" s="13">
        <v>528</v>
      </c>
      <c r="E41" s="15">
        <v>31056.73</v>
      </c>
      <c r="F41" s="15">
        <v>9462.576107</v>
      </c>
      <c r="G41" s="16">
        <v>502.4</v>
      </c>
      <c r="H41" s="15">
        <v>30631.4453333333</v>
      </c>
      <c r="I41" s="15">
        <v>10485.1437376</v>
      </c>
      <c r="J41" s="17">
        <f t="shared" si="0"/>
        <v>0.0509554140127389</v>
      </c>
      <c r="K41" s="17">
        <f t="shared" si="1"/>
        <v>0.0138839242496959</v>
      </c>
      <c r="L41" s="17">
        <f t="shared" si="2"/>
        <v>-0.0975253803086213</v>
      </c>
      <c r="M41" s="18">
        <v>0</v>
      </c>
    </row>
    <row r="42" spans="1:12">
      <c r="A42" s="13">
        <v>539</v>
      </c>
      <c r="B42" s="14" t="s">
        <v>207</v>
      </c>
      <c r="C42" s="13">
        <v>4</v>
      </c>
      <c r="D42" s="13">
        <v>238</v>
      </c>
      <c r="E42" s="15">
        <v>17012.18</v>
      </c>
      <c r="F42" s="15">
        <v>4609.106443</v>
      </c>
      <c r="G42" s="16">
        <v>222.064516129032</v>
      </c>
      <c r="H42" s="15">
        <v>17965.0270967742</v>
      </c>
      <c r="I42" s="15">
        <v>4940.38245161292</v>
      </c>
      <c r="J42" s="17">
        <f t="shared" si="0"/>
        <v>0.0717606042998269</v>
      </c>
      <c r="K42" s="17">
        <f t="shared" si="1"/>
        <v>-0.0530390013686811</v>
      </c>
      <c r="L42" s="17">
        <f t="shared" si="2"/>
        <v>-0.067054729437954</v>
      </c>
    </row>
    <row r="43" spans="1:12">
      <c r="A43" s="13">
        <v>545</v>
      </c>
      <c r="B43" s="14" t="s">
        <v>203</v>
      </c>
      <c r="C43" s="13">
        <v>4</v>
      </c>
      <c r="D43" s="13">
        <v>140</v>
      </c>
      <c r="E43" s="15">
        <v>8340.64</v>
      </c>
      <c r="F43" s="15">
        <v>2543.434461</v>
      </c>
      <c r="G43" s="16">
        <v>163.333333333333</v>
      </c>
      <c r="H43" s="15">
        <v>10088.208</v>
      </c>
      <c r="I43" s="15">
        <v>2911.4568288</v>
      </c>
      <c r="J43" s="17">
        <f t="shared" si="0"/>
        <v>-0.142857142857141</v>
      </c>
      <c r="K43" s="17">
        <f t="shared" si="1"/>
        <v>-0.173228783546097</v>
      </c>
      <c r="L43" s="17">
        <f t="shared" si="2"/>
        <v>-0.126404885746386</v>
      </c>
    </row>
    <row r="44" spans="1:12">
      <c r="A44" s="13">
        <v>546</v>
      </c>
      <c r="B44" s="14" t="s">
        <v>221</v>
      </c>
      <c r="C44" s="13">
        <v>4</v>
      </c>
      <c r="D44" s="13">
        <v>575</v>
      </c>
      <c r="E44" s="15">
        <v>29347.65</v>
      </c>
      <c r="F44" s="15">
        <v>9853.06539</v>
      </c>
      <c r="G44" s="16">
        <v>579.2</v>
      </c>
      <c r="H44" s="15">
        <v>39154.4613333333</v>
      </c>
      <c r="I44" s="15">
        <v>12682.1300258667</v>
      </c>
      <c r="J44" s="17">
        <f t="shared" si="0"/>
        <v>-0.00725138121546969</v>
      </c>
      <c r="K44" s="17">
        <f t="shared" si="1"/>
        <v>-0.250464723543125</v>
      </c>
      <c r="L44" s="17">
        <f t="shared" si="2"/>
        <v>-0.223074880173637</v>
      </c>
    </row>
    <row r="45" spans="1:12">
      <c r="A45" s="13">
        <v>549</v>
      </c>
      <c r="B45" s="14" t="s">
        <v>303</v>
      </c>
      <c r="C45" s="13">
        <v>4</v>
      </c>
      <c r="D45" s="13">
        <v>204</v>
      </c>
      <c r="E45" s="15">
        <v>15898.04</v>
      </c>
      <c r="F45" s="15">
        <v>4391.709204</v>
      </c>
      <c r="G45" s="16">
        <v>202.193548387097</v>
      </c>
      <c r="H45" s="15">
        <v>16286.3767741936</v>
      </c>
      <c r="I45" s="15">
        <v>4480.38225058064</v>
      </c>
      <c r="J45" s="17">
        <f t="shared" si="0"/>
        <v>0.00893426930440221</v>
      </c>
      <c r="K45" s="17">
        <f t="shared" si="1"/>
        <v>-0.0238442705567843</v>
      </c>
      <c r="L45" s="17">
        <f t="shared" si="2"/>
        <v>-0.0197914020771662</v>
      </c>
    </row>
    <row r="46" spans="1:12">
      <c r="A46" s="13">
        <v>572</v>
      </c>
      <c r="B46" s="14" t="s">
        <v>795</v>
      </c>
      <c r="C46" s="13">
        <v>4</v>
      </c>
      <c r="D46" s="13">
        <v>230</v>
      </c>
      <c r="E46" s="15">
        <v>13870.27</v>
      </c>
      <c r="F46" s="15">
        <v>3474.812116</v>
      </c>
      <c r="G46" s="16">
        <v>268</v>
      </c>
      <c r="H46" s="15">
        <v>22186</v>
      </c>
      <c r="I46" s="15">
        <v>5994.6572</v>
      </c>
      <c r="J46" s="17">
        <f t="shared" si="0"/>
        <v>-0.141791044776119</v>
      </c>
      <c r="K46" s="17">
        <f t="shared" si="1"/>
        <v>-0.374818804651582</v>
      </c>
      <c r="L46" s="17">
        <f t="shared" si="2"/>
        <v>-0.420348486982708</v>
      </c>
    </row>
    <row r="47" spans="1:13">
      <c r="A47" s="13">
        <v>573</v>
      </c>
      <c r="B47" s="14" t="s">
        <v>230</v>
      </c>
      <c r="C47" s="13">
        <v>4</v>
      </c>
      <c r="D47" s="13">
        <v>314</v>
      </c>
      <c r="E47" s="15">
        <v>14303.67</v>
      </c>
      <c r="F47" s="15">
        <v>4055.945894</v>
      </c>
      <c r="G47" s="16">
        <v>258.8</v>
      </c>
      <c r="H47" s="15">
        <v>15200.6533333333</v>
      </c>
      <c r="I47" s="15">
        <v>4949.33272533332</v>
      </c>
      <c r="J47" s="17">
        <f t="shared" si="0"/>
        <v>0.213292117465224</v>
      </c>
      <c r="K47" s="17">
        <f t="shared" si="1"/>
        <v>-0.0590095250291853</v>
      </c>
      <c r="L47" s="17">
        <f t="shared" si="2"/>
        <v>-0.180506520962006</v>
      </c>
      <c r="M47" s="18">
        <v>0</v>
      </c>
    </row>
    <row r="48" spans="1:13">
      <c r="A48" s="13">
        <v>578</v>
      </c>
      <c r="B48" s="14" t="s">
        <v>238</v>
      </c>
      <c r="C48" s="13">
        <v>4</v>
      </c>
      <c r="D48" s="13">
        <v>504</v>
      </c>
      <c r="E48" s="15">
        <v>34544.02</v>
      </c>
      <c r="F48" s="15">
        <v>10813.421374</v>
      </c>
      <c r="G48" s="16">
        <v>447.2</v>
      </c>
      <c r="H48" s="15">
        <v>29878.7333333333</v>
      </c>
      <c r="I48" s="15">
        <v>10278.2842666667</v>
      </c>
      <c r="J48" s="17">
        <f t="shared" si="0"/>
        <v>0.12701252236136</v>
      </c>
      <c r="K48" s="17">
        <f t="shared" si="1"/>
        <v>0.156140711007384</v>
      </c>
      <c r="L48" s="17">
        <f t="shared" si="2"/>
        <v>0.0520648284722764</v>
      </c>
      <c r="M48" s="18">
        <v>0</v>
      </c>
    </row>
    <row r="49" spans="1:13">
      <c r="A49" s="13">
        <v>587</v>
      </c>
      <c r="B49" s="14" t="s">
        <v>248</v>
      </c>
      <c r="C49" s="13">
        <v>4</v>
      </c>
      <c r="D49" s="13">
        <v>270</v>
      </c>
      <c r="E49" s="15">
        <v>20659.21</v>
      </c>
      <c r="F49" s="15">
        <v>5845.526095</v>
      </c>
      <c r="G49" s="16">
        <v>257.066666666667</v>
      </c>
      <c r="H49" s="15">
        <v>20078.2346666667</v>
      </c>
      <c r="I49" s="15">
        <v>5483.36588746668</v>
      </c>
      <c r="J49" s="17">
        <f t="shared" si="0"/>
        <v>0.0503112033195007</v>
      </c>
      <c r="K49" s="17">
        <f t="shared" si="1"/>
        <v>0.0289355784001179</v>
      </c>
      <c r="L49" s="17">
        <f t="shared" si="2"/>
        <v>0.0660470621450065</v>
      </c>
      <c r="M49" s="18">
        <v>0</v>
      </c>
    </row>
    <row r="50" spans="1:12">
      <c r="A50" s="13">
        <v>594</v>
      </c>
      <c r="B50" s="14" t="s">
        <v>324</v>
      </c>
      <c r="C50" s="13">
        <v>4</v>
      </c>
      <c r="D50" s="13">
        <v>231</v>
      </c>
      <c r="E50" s="15">
        <v>16640.88</v>
      </c>
      <c r="F50" s="15">
        <v>5030.214215</v>
      </c>
      <c r="G50" s="16">
        <v>266.193548387097</v>
      </c>
      <c r="H50" s="15">
        <v>18666.8593548387</v>
      </c>
      <c r="I50" s="15">
        <v>5838.99360619356</v>
      </c>
      <c r="J50" s="17">
        <f t="shared" si="0"/>
        <v>-0.132210373242851</v>
      </c>
      <c r="K50" s="17">
        <f t="shared" si="1"/>
        <v>-0.108533487949248</v>
      </c>
      <c r="L50" s="17">
        <f t="shared" si="2"/>
        <v>-0.138513491492039</v>
      </c>
    </row>
    <row r="51" spans="1:12">
      <c r="A51" s="13">
        <v>704</v>
      </c>
      <c r="B51" s="14" t="s">
        <v>259</v>
      </c>
      <c r="C51" s="13">
        <v>4</v>
      </c>
      <c r="D51" s="13">
        <v>317</v>
      </c>
      <c r="E51" s="15">
        <v>20073.42</v>
      </c>
      <c r="F51" s="15">
        <v>5686.367232</v>
      </c>
      <c r="G51" s="16">
        <v>250.266666666667</v>
      </c>
      <c r="H51" s="15">
        <v>16304.7986666667</v>
      </c>
      <c r="I51" s="15">
        <v>4589.80082466668</v>
      </c>
      <c r="J51" s="17">
        <f t="shared" si="0"/>
        <v>0.266648907831645</v>
      </c>
      <c r="K51" s="17">
        <f t="shared" si="1"/>
        <v>0.231135717182317</v>
      </c>
      <c r="L51" s="17">
        <f t="shared" si="2"/>
        <v>0.238913723976891</v>
      </c>
    </row>
    <row r="52" spans="1:12">
      <c r="A52" s="13">
        <v>712</v>
      </c>
      <c r="B52" s="14" t="s">
        <v>280</v>
      </c>
      <c r="C52" s="13">
        <v>4</v>
      </c>
      <c r="D52" s="13">
        <v>696</v>
      </c>
      <c r="E52" s="15">
        <v>43644.78</v>
      </c>
      <c r="F52" s="15">
        <v>14554.102778</v>
      </c>
      <c r="G52" s="16">
        <v>680.8</v>
      </c>
      <c r="H52" s="15">
        <v>43882.276</v>
      </c>
      <c r="I52" s="15">
        <v>15819.560498</v>
      </c>
      <c r="J52" s="17">
        <f t="shared" si="0"/>
        <v>0.0223266745005876</v>
      </c>
      <c r="K52" s="17">
        <f t="shared" si="1"/>
        <v>-0.00541211672794727</v>
      </c>
      <c r="L52" s="17">
        <f t="shared" si="2"/>
        <v>-0.0799932286462691</v>
      </c>
    </row>
    <row r="53" spans="1:12">
      <c r="A53" s="13">
        <v>717</v>
      </c>
      <c r="B53" s="14" t="s">
        <v>474</v>
      </c>
      <c r="C53" s="13">
        <v>4</v>
      </c>
      <c r="D53" s="13">
        <v>236</v>
      </c>
      <c r="E53" s="15">
        <v>15513.47</v>
      </c>
      <c r="F53" s="15">
        <v>5487.792822</v>
      </c>
      <c r="G53" s="16">
        <v>249.677419354839</v>
      </c>
      <c r="H53" s="15">
        <v>19303.855483871</v>
      </c>
      <c r="I53" s="15">
        <v>5750.61854864516</v>
      </c>
      <c r="J53" s="17">
        <f t="shared" si="0"/>
        <v>-0.0547803617571071</v>
      </c>
      <c r="K53" s="17">
        <f t="shared" si="1"/>
        <v>-0.196353805437364</v>
      </c>
      <c r="L53" s="17">
        <f t="shared" si="2"/>
        <v>-0.0457039054880595</v>
      </c>
    </row>
    <row r="54" spans="1:12">
      <c r="A54" s="13">
        <v>726</v>
      </c>
      <c r="B54" s="14" t="s">
        <v>299</v>
      </c>
      <c r="C54" s="13">
        <v>4</v>
      </c>
      <c r="D54" s="13">
        <v>425</v>
      </c>
      <c r="E54" s="15">
        <v>21459.78</v>
      </c>
      <c r="F54" s="15">
        <v>5363.307681</v>
      </c>
      <c r="G54" s="16">
        <v>432.533333333332</v>
      </c>
      <c r="H54" s="15">
        <v>28748.3306666667</v>
      </c>
      <c r="I54" s="15">
        <v>7923.03993173332</v>
      </c>
      <c r="J54" s="17">
        <f t="shared" si="0"/>
        <v>-0.0174167694204655</v>
      </c>
      <c r="K54" s="17">
        <f t="shared" si="1"/>
        <v>-0.25352952667675</v>
      </c>
      <c r="L54" s="17">
        <f t="shared" si="2"/>
        <v>-0.323074510893362</v>
      </c>
    </row>
    <row r="55" spans="1:12">
      <c r="A55" s="13">
        <v>727</v>
      </c>
      <c r="B55" s="14" t="s">
        <v>309</v>
      </c>
      <c r="C55" s="13">
        <v>4</v>
      </c>
      <c r="D55" s="13">
        <v>226</v>
      </c>
      <c r="E55" s="15">
        <v>14367.73</v>
      </c>
      <c r="F55" s="15">
        <v>4429.020245</v>
      </c>
      <c r="G55" s="16">
        <v>252.933333333333</v>
      </c>
      <c r="H55" s="15">
        <v>20368.3733333333</v>
      </c>
      <c r="I55" s="15">
        <v>5287.62971733332</v>
      </c>
      <c r="J55" s="17">
        <f t="shared" si="0"/>
        <v>-0.106483921982076</v>
      </c>
      <c r="K55" s="17">
        <f t="shared" si="1"/>
        <v>-0.294605918456586</v>
      </c>
      <c r="L55" s="17">
        <f t="shared" si="2"/>
        <v>-0.162380786521174</v>
      </c>
    </row>
    <row r="56" spans="1:13">
      <c r="A56" s="13">
        <v>733</v>
      </c>
      <c r="B56" s="14" t="s">
        <v>320</v>
      </c>
      <c r="C56" s="13">
        <v>4</v>
      </c>
      <c r="D56" s="13">
        <v>333</v>
      </c>
      <c r="E56" s="15">
        <v>21495.7</v>
      </c>
      <c r="F56" s="15">
        <v>6638.825594</v>
      </c>
      <c r="G56" s="16">
        <v>277.866666666667</v>
      </c>
      <c r="H56" s="15">
        <v>15136.368</v>
      </c>
      <c r="I56" s="15">
        <v>5219.0196864</v>
      </c>
      <c r="J56" s="17">
        <f t="shared" si="0"/>
        <v>0.198416506717849</v>
      </c>
      <c r="K56" s="17">
        <f t="shared" si="1"/>
        <v>0.420135926927781</v>
      </c>
      <c r="L56" s="17">
        <f t="shared" si="2"/>
        <v>0.272044558731941</v>
      </c>
      <c r="M56" s="18">
        <v>126.00437688</v>
      </c>
    </row>
    <row r="57" spans="1:12">
      <c r="A57" s="13">
        <v>737</v>
      </c>
      <c r="B57" s="14" t="s">
        <v>334</v>
      </c>
      <c r="C57" s="13">
        <v>4</v>
      </c>
      <c r="D57" s="13">
        <v>385</v>
      </c>
      <c r="E57" s="15">
        <v>19219.56</v>
      </c>
      <c r="F57" s="15">
        <v>5702.676986</v>
      </c>
      <c r="G57" s="16">
        <v>435.333333333332</v>
      </c>
      <c r="H57" s="15">
        <v>25070.94</v>
      </c>
      <c r="I57" s="15">
        <v>7736.892084</v>
      </c>
      <c r="J57" s="17">
        <f t="shared" si="0"/>
        <v>-0.115620214395097</v>
      </c>
      <c r="K57" s="17">
        <f t="shared" si="1"/>
        <v>-0.233392924238182</v>
      </c>
      <c r="L57" s="17">
        <f t="shared" si="2"/>
        <v>-0.262924062519469</v>
      </c>
    </row>
    <row r="58" spans="1:13">
      <c r="A58" s="13">
        <v>752</v>
      </c>
      <c r="B58" s="14" t="s">
        <v>363</v>
      </c>
      <c r="C58" s="13">
        <v>4</v>
      </c>
      <c r="D58" s="13">
        <v>318</v>
      </c>
      <c r="E58" s="15">
        <v>19985.36</v>
      </c>
      <c r="F58" s="15">
        <v>6673.779859</v>
      </c>
      <c r="G58" s="16">
        <v>248.933333333333</v>
      </c>
      <c r="H58" s="15">
        <v>13842.4346666667</v>
      </c>
      <c r="I58" s="15">
        <v>4227.4795472</v>
      </c>
      <c r="J58" s="17">
        <f t="shared" si="0"/>
        <v>0.277450455275845</v>
      </c>
      <c r="K58" s="17">
        <f t="shared" si="1"/>
        <v>0.443774919749181</v>
      </c>
      <c r="L58" s="17">
        <f t="shared" si="2"/>
        <v>0.578666386078737</v>
      </c>
      <c r="M58" s="18">
        <v>231.14002264</v>
      </c>
    </row>
    <row r="59" spans="1:13">
      <c r="A59" s="13">
        <v>754</v>
      </c>
      <c r="B59" s="14" t="s">
        <v>368</v>
      </c>
      <c r="C59" s="13">
        <v>4</v>
      </c>
      <c r="D59" s="13">
        <v>251</v>
      </c>
      <c r="E59" s="15">
        <v>17668.91</v>
      </c>
      <c r="F59" s="15">
        <v>5270.41155</v>
      </c>
      <c r="G59" s="16">
        <v>262.533333333333</v>
      </c>
      <c r="H59" s="15">
        <v>18641.5373333333</v>
      </c>
      <c r="I59" s="15">
        <v>5577.54797013332</v>
      </c>
      <c r="J59" s="17">
        <f t="shared" si="0"/>
        <v>-0.0439309294057886</v>
      </c>
      <c r="K59" s="17">
        <f t="shared" si="1"/>
        <v>-0.0521752748146006</v>
      </c>
      <c r="L59" s="17">
        <f t="shared" si="2"/>
        <v>-0.0550665672044374</v>
      </c>
      <c r="M59" s="18">
        <v>0</v>
      </c>
    </row>
    <row r="60" spans="1:12">
      <c r="A60" s="13">
        <v>102479</v>
      </c>
      <c r="B60" s="14" t="s">
        <v>373</v>
      </c>
      <c r="C60" s="13">
        <v>4</v>
      </c>
      <c r="D60" s="13">
        <v>376</v>
      </c>
      <c r="E60" s="15">
        <v>13947.76</v>
      </c>
      <c r="F60" s="15">
        <v>5001.55006</v>
      </c>
      <c r="G60" s="16">
        <v>405.066666666668</v>
      </c>
      <c r="H60" s="15">
        <v>18199.196</v>
      </c>
      <c r="I60" s="15">
        <v>5991.1753232</v>
      </c>
      <c r="J60" s="17">
        <f t="shared" si="0"/>
        <v>-0.0717577353522085</v>
      </c>
      <c r="K60" s="17">
        <f t="shared" si="1"/>
        <v>-0.233605704339906</v>
      </c>
      <c r="L60" s="17">
        <f t="shared" si="2"/>
        <v>-0.165180487936618</v>
      </c>
    </row>
    <row r="61" spans="1:12">
      <c r="A61" s="13">
        <v>102567</v>
      </c>
      <c r="B61" s="14" t="s">
        <v>385</v>
      </c>
      <c r="C61" s="13">
        <v>4</v>
      </c>
      <c r="D61" s="13">
        <v>200</v>
      </c>
      <c r="E61" s="15">
        <v>10959.41</v>
      </c>
      <c r="F61" s="15">
        <v>2859.992686</v>
      </c>
      <c r="G61" s="16">
        <v>172.666666666667</v>
      </c>
      <c r="H61" s="15">
        <v>12770.316</v>
      </c>
      <c r="I61" s="15">
        <v>3423.7217196</v>
      </c>
      <c r="J61" s="17">
        <f t="shared" si="0"/>
        <v>0.158301158301156</v>
      </c>
      <c r="K61" s="17">
        <f t="shared" si="1"/>
        <v>-0.141805887967064</v>
      </c>
      <c r="L61" s="17">
        <f t="shared" si="2"/>
        <v>-0.164653870778336</v>
      </c>
    </row>
    <row r="62" spans="1:12">
      <c r="A62" s="13">
        <v>102934</v>
      </c>
      <c r="B62" s="14" t="s">
        <v>388</v>
      </c>
      <c r="C62" s="13">
        <v>4</v>
      </c>
      <c r="D62" s="13">
        <v>447</v>
      </c>
      <c r="E62" s="15">
        <v>24044.96</v>
      </c>
      <c r="F62" s="15">
        <v>6763.606363</v>
      </c>
      <c r="G62" s="16">
        <v>436.533333333332</v>
      </c>
      <c r="H62" s="15">
        <v>29654.6853333333</v>
      </c>
      <c r="I62" s="15">
        <v>7713.1836552</v>
      </c>
      <c r="J62" s="17">
        <f t="shared" si="0"/>
        <v>0.0239767868051345</v>
      </c>
      <c r="K62" s="17">
        <f t="shared" si="1"/>
        <v>-0.189168263641216</v>
      </c>
      <c r="L62" s="17">
        <f t="shared" si="2"/>
        <v>-0.123110940261331</v>
      </c>
    </row>
    <row r="63" spans="1:13">
      <c r="A63" s="13">
        <v>104428</v>
      </c>
      <c r="B63" s="14" t="s">
        <v>422</v>
      </c>
      <c r="C63" s="13">
        <v>4</v>
      </c>
      <c r="D63" s="13">
        <v>367</v>
      </c>
      <c r="E63" s="15">
        <v>22879.44</v>
      </c>
      <c r="F63" s="15">
        <v>7549.183317</v>
      </c>
      <c r="G63" s="16">
        <v>325.066666666667</v>
      </c>
      <c r="H63" s="15">
        <v>20043.6653333333</v>
      </c>
      <c r="I63" s="15">
        <v>6514.19123333332</v>
      </c>
      <c r="J63" s="17">
        <f t="shared" si="0"/>
        <v>0.128999179655454</v>
      </c>
      <c r="K63" s="17">
        <f t="shared" si="1"/>
        <v>0.141479845103515</v>
      </c>
      <c r="L63" s="17">
        <f t="shared" si="2"/>
        <v>0.158882668100162</v>
      </c>
      <c r="M63" s="18">
        <v>91.8302315666668</v>
      </c>
    </row>
    <row r="64" spans="1:12">
      <c r="A64" s="13">
        <v>104429</v>
      </c>
      <c r="B64" s="14" t="s">
        <v>433</v>
      </c>
      <c r="C64" s="13">
        <v>4</v>
      </c>
      <c r="D64" s="13">
        <v>234</v>
      </c>
      <c r="E64" s="15">
        <v>14392.42</v>
      </c>
      <c r="F64" s="15">
        <v>3005.762013</v>
      </c>
      <c r="G64" s="16">
        <v>217.333333333333</v>
      </c>
      <c r="H64" s="15">
        <v>12401.06</v>
      </c>
      <c r="I64" s="15">
        <v>2832.402104</v>
      </c>
      <c r="J64" s="17">
        <f t="shared" si="0"/>
        <v>0.0766871165644188</v>
      </c>
      <c r="K64" s="17">
        <f t="shared" si="1"/>
        <v>0.160579821402364</v>
      </c>
      <c r="L64" s="17">
        <f t="shared" si="2"/>
        <v>0.061205966749981</v>
      </c>
    </row>
    <row r="65" spans="1:12">
      <c r="A65" s="13">
        <v>104533</v>
      </c>
      <c r="B65" s="14" t="s">
        <v>770</v>
      </c>
      <c r="C65" s="13">
        <v>4</v>
      </c>
      <c r="D65" s="13">
        <v>295</v>
      </c>
      <c r="E65" s="15">
        <v>19480.28</v>
      </c>
      <c r="F65" s="15">
        <v>6328.393744</v>
      </c>
      <c r="G65" s="16">
        <v>245.032258064516</v>
      </c>
      <c r="H65" s="15">
        <v>15581.6890322581</v>
      </c>
      <c r="I65" s="15">
        <v>4981.46598361292</v>
      </c>
      <c r="J65" s="17">
        <f t="shared" si="0"/>
        <v>0.203923117430227</v>
      </c>
      <c r="K65" s="17">
        <f t="shared" si="1"/>
        <v>0.250203361116424</v>
      </c>
      <c r="L65" s="17">
        <f t="shared" si="2"/>
        <v>0.270387826559079</v>
      </c>
    </row>
    <row r="66" spans="1:12">
      <c r="A66" s="13">
        <v>105751</v>
      </c>
      <c r="B66" s="14" t="s">
        <v>442</v>
      </c>
      <c r="C66" s="13">
        <v>4</v>
      </c>
      <c r="D66" s="13">
        <v>378</v>
      </c>
      <c r="E66" s="15">
        <v>22756.01</v>
      </c>
      <c r="F66" s="15">
        <v>7576.89363</v>
      </c>
      <c r="G66" s="16">
        <v>441.466666666668</v>
      </c>
      <c r="H66" s="15">
        <v>26853.6453333333</v>
      </c>
      <c r="I66" s="15">
        <v>9106.07113253332</v>
      </c>
      <c r="J66" s="17">
        <f t="shared" ref="J66:J80" si="3">(D66-G66)/G66</f>
        <v>-0.143763213530658</v>
      </c>
      <c r="K66" s="17">
        <f t="shared" ref="K66:K80" si="4">(E66-H66)/H66</f>
        <v>-0.15259139988145</v>
      </c>
      <c r="L66" s="17">
        <f t="shared" ref="L66:L80" si="5">(F66-I66)/I66</f>
        <v>-0.167929448417113</v>
      </c>
    </row>
    <row r="67" spans="1:13">
      <c r="A67" s="13">
        <v>106568</v>
      </c>
      <c r="B67" s="14" t="s">
        <v>451</v>
      </c>
      <c r="C67" s="13">
        <v>4</v>
      </c>
      <c r="D67" s="13">
        <v>172</v>
      </c>
      <c r="E67" s="15">
        <v>9267.42</v>
      </c>
      <c r="F67" s="15">
        <v>2943.829842</v>
      </c>
      <c r="G67" s="16">
        <v>141.733333333333</v>
      </c>
      <c r="H67" s="15">
        <v>9488.76533333332</v>
      </c>
      <c r="I67" s="15">
        <v>3164.50823866666</v>
      </c>
      <c r="J67" s="17">
        <f t="shared" si="3"/>
        <v>0.213546566321734</v>
      </c>
      <c r="K67" s="17">
        <f t="shared" si="4"/>
        <v>-0.0233270953129961</v>
      </c>
      <c r="L67" s="17">
        <f t="shared" si="5"/>
        <v>-0.0697354470341467</v>
      </c>
      <c r="M67" s="18">
        <v>143.93017</v>
      </c>
    </row>
    <row r="68" spans="1:12">
      <c r="A68" s="13">
        <v>107728</v>
      </c>
      <c r="B68" s="14" t="s">
        <v>406</v>
      </c>
      <c r="C68" s="13">
        <v>4</v>
      </c>
      <c r="D68" s="13">
        <v>195</v>
      </c>
      <c r="E68" s="15">
        <v>12741.71</v>
      </c>
      <c r="F68" s="15">
        <v>3458.203918</v>
      </c>
      <c r="G68" s="16">
        <v>221.935483870968</v>
      </c>
      <c r="H68" s="15">
        <v>18038.9716129032</v>
      </c>
      <c r="I68" s="15">
        <v>4758.68071148388</v>
      </c>
      <c r="J68" s="17">
        <f t="shared" si="3"/>
        <v>-0.121366279069768</v>
      </c>
      <c r="K68" s="17">
        <f t="shared" si="4"/>
        <v>-0.293656519150687</v>
      </c>
      <c r="L68" s="17">
        <f t="shared" si="5"/>
        <v>-0.27328515450627</v>
      </c>
    </row>
    <row r="69" spans="1:13">
      <c r="A69" s="13">
        <v>113298</v>
      </c>
      <c r="B69" s="14" t="s">
        <v>481</v>
      </c>
      <c r="C69" s="13">
        <v>4</v>
      </c>
      <c r="D69" s="13">
        <v>254</v>
      </c>
      <c r="E69" s="15">
        <v>15617.08</v>
      </c>
      <c r="F69" s="15">
        <v>3984.570813</v>
      </c>
      <c r="G69" s="16">
        <v>230.666666666667</v>
      </c>
      <c r="H69" s="15">
        <v>12597.9426666667</v>
      </c>
      <c r="I69" s="15">
        <v>3948.19523173334</v>
      </c>
      <c r="J69" s="17">
        <f t="shared" si="3"/>
        <v>0.10115606936416</v>
      </c>
      <c r="K69" s="17">
        <f t="shared" si="4"/>
        <v>0.239653204750783</v>
      </c>
      <c r="L69" s="17">
        <f t="shared" si="5"/>
        <v>0.00921321746561412</v>
      </c>
      <c r="M69" s="18">
        <v>0</v>
      </c>
    </row>
    <row r="70" spans="1:12">
      <c r="A70" s="13">
        <v>114844</v>
      </c>
      <c r="B70" s="14" t="s">
        <v>542</v>
      </c>
      <c r="C70" s="13">
        <v>4</v>
      </c>
      <c r="D70" s="13">
        <v>325</v>
      </c>
      <c r="E70" s="15">
        <v>29987.75</v>
      </c>
      <c r="F70" s="15">
        <v>6109.814578</v>
      </c>
      <c r="G70" s="16">
        <v>367.466666666667</v>
      </c>
      <c r="H70" s="15">
        <v>39175.328</v>
      </c>
      <c r="I70" s="15">
        <v>-411.340944</v>
      </c>
      <c r="J70" s="17">
        <f t="shared" si="3"/>
        <v>-0.11556603773585</v>
      </c>
      <c r="K70" s="17">
        <f t="shared" si="4"/>
        <v>-0.234524596705355</v>
      </c>
      <c r="L70" s="17">
        <f t="shared" si="5"/>
        <v>-15.8534072941691</v>
      </c>
    </row>
    <row r="71" spans="1:12">
      <c r="A71" s="13">
        <v>115971</v>
      </c>
      <c r="B71" s="14" t="s">
        <v>548</v>
      </c>
      <c r="C71" s="13">
        <v>4</v>
      </c>
      <c r="D71" s="13">
        <v>235</v>
      </c>
      <c r="E71" s="15">
        <v>15732.08</v>
      </c>
      <c r="F71" s="15">
        <v>3892.547645</v>
      </c>
      <c r="G71" s="16">
        <v>215.466666666667</v>
      </c>
      <c r="H71" s="15">
        <v>13835.4546666667</v>
      </c>
      <c r="I71" s="15">
        <v>4098.06167226668</v>
      </c>
      <c r="J71" s="17">
        <f t="shared" si="3"/>
        <v>0.0906559405940577</v>
      </c>
      <c r="K71" s="17">
        <f t="shared" si="4"/>
        <v>0.137084423969295</v>
      </c>
      <c r="L71" s="17">
        <f t="shared" si="5"/>
        <v>-0.0501490811271779</v>
      </c>
    </row>
    <row r="72" spans="1:12">
      <c r="A72" s="13">
        <v>116482</v>
      </c>
      <c r="B72" s="14" t="s">
        <v>154</v>
      </c>
      <c r="C72" s="13">
        <v>4</v>
      </c>
      <c r="D72" s="13">
        <v>205</v>
      </c>
      <c r="E72" s="15">
        <v>12861.43</v>
      </c>
      <c r="F72" s="15">
        <v>3685.066263</v>
      </c>
      <c r="G72" s="16">
        <v>314</v>
      </c>
      <c r="H72" s="15">
        <v>18022.6106666667</v>
      </c>
      <c r="I72" s="15">
        <v>5068.85975</v>
      </c>
      <c r="J72" s="17">
        <f t="shared" si="3"/>
        <v>-0.347133757961783</v>
      </c>
      <c r="K72" s="17">
        <f t="shared" si="4"/>
        <v>-0.286372532932337</v>
      </c>
      <c r="L72" s="17">
        <f t="shared" si="5"/>
        <v>-0.272998969245499</v>
      </c>
    </row>
    <row r="73" spans="1:12">
      <c r="A73" s="13">
        <v>117184</v>
      </c>
      <c r="B73" s="14" t="s">
        <v>577</v>
      </c>
      <c r="C73" s="13">
        <v>4</v>
      </c>
      <c r="D73" s="13">
        <v>443</v>
      </c>
      <c r="E73" s="15">
        <v>20739.35</v>
      </c>
      <c r="F73" s="15">
        <v>7409.265065</v>
      </c>
      <c r="G73" s="16">
        <v>447.066666666668</v>
      </c>
      <c r="H73" s="15">
        <v>23744.9426666667</v>
      </c>
      <c r="I73" s="15">
        <v>8372.46678426668</v>
      </c>
      <c r="J73" s="17">
        <f t="shared" si="3"/>
        <v>-0.00909633164330752</v>
      </c>
      <c r="K73" s="17">
        <f t="shared" si="4"/>
        <v>-0.126578223786826</v>
      </c>
      <c r="L73" s="17">
        <f t="shared" si="5"/>
        <v>-0.11504395826051</v>
      </c>
    </row>
    <row r="74" spans="1:13">
      <c r="A74" s="13">
        <v>117491</v>
      </c>
      <c r="B74" s="14" t="s">
        <v>591</v>
      </c>
      <c r="C74" s="13">
        <v>4</v>
      </c>
      <c r="D74" s="13">
        <v>312</v>
      </c>
      <c r="E74" s="15">
        <v>32781.83</v>
      </c>
      <c r="F74" s="15">
        <v>6475.241529</v>
      </c>
      <c r="G74" s="16">
        <v>261.6</v>
      </c>
      <c r="H74" s="15">
        <v>29372.5386666667</v>
      </c>
      <c r="I74" s="15">
        <v>5301.74322933332</v>
      </c>
      <c r="J74" s="17">
        <f t="shared" si="3"/>
        <v>0.192660550458715</v>
      </c>
      <c r="K74" s="17">
        <f t="shared" si="4"/>
        <v>0.116070707133065</v>
      </c>
      <c r="L74" s="17">
        <f t="shared" si="5"/>
        <v>0.221341971669617</v>
      </c>
      <c r="M74" s="18">
        <v>140.849700733333</v>
      </c>
    </row>
    <row r="75" spans="1:12">
      <c r="A75" s="13">
        <v>118151</v>
      </c>
      <c r="B75" s="14" t="s">
        <v>605</v>
      </c>
      <c r="C75" s="13">
        <v>4</v>
      </c>
      <c r="D75" s="13">
        <v>257</v>
      </c>
      <c r="E75" s="15">
        <v>10600.15</v>
      </c>
      <c r="F75" s="15">
        <v>2009.862635</v>
      </c>
      <c r="G75" s="16">
        <v>180.266666666667</v>
      </c>
      <c r="H75" s="15">
        <v>8509.19333333332</v>
      </c>
      <c r="I75" s="15">
        <v>1646.10395033333</v>
      </c>
      <c r="J75" s="17">
        <f t="shared" si="3"/>
        <v>0.42566568047337</v>
      </c>
      <c r="K75" s="17">
        <f t="shared" si="4"/>
        <v>0.245729129043961</v>
      </c>
      <c r="L75" s="17">
        <f t="shared" si="5"/>
        <v>0.220981599973082</v>
      </c>
    </row>
    <row r="76" spans="1:13">
      <c r="A76" s="13">
        <v>365</v>
      </c>
      <c r="B76" s="14" t="s">
        <v>79</v>
      </c>
      <c r="C76" s="13">
        <v>3</v>
      </c>
      <c r="D76" s="13">
        <v>355</v>
      </c>
      <c r="E76" s="15">
        <v>36771.93</v>
      </c>
      <c r="F76" s="15">
        <v>9639.341066</v>
      </c>
      <c r="G76" s="16">
        <v>311.300000000001</v>
      </c>
      <c r="H76" s="15">
        <v>30168.207</v>
      </c>
      <c r="I76" s="15">
        <v>8021.7262413</v>
      </c>
      <c r="J76" s="17">
        <f t="shared" si="3"/>
        <v>0.140379055573398</v>
      </c>
      <c r="K76" s="17">
        <f t="shared" si="4"/>
        <v>0.218896767713109</v>
      </c>
      <c r="L76" s="17">
        <f t="shared" si="5"/>
        <v>0.201654204598966</v>
      </c>
      <c r="M76" s="18">
        <v>0</v>
      </c>
    </row>
    <row r="77" spans="1:12">
      <c r="A77" s="13">
        <v>591</v>
      </c>
      <c r="B77" s="14" t="s">
        <v>714</v>
      </c>
      <c r="C77" s="13">
        <v>3</v>
      </c>
      <c r="D77" s="13">
        <v>62</v>
      </c>
      <c r="E77" s="15">
        <v>3480.24</v>
      </c>
      <c r="F77" s="15">
        <v>1238.078518</v>
      </c>
      <c r="G77" s="16">
        <v>106.935483870968</v>
      </c>
      <c r="H77" s="15">
        <v>6036.44612903226</v>
      </c>
      <c r="I77" s="15">
        <v>1914.76071212903</v>
      </c>
      <c r="J77" s="17">
        <f t="shared" si="3"/>
        <v>-0.420211161387633</v>
      </c>
      <c r="K77" s="17">
        <f t="shared" si="4"/>
        <v>-0.423462095808028</v>
      </c>
      <c r="L77" s="17">
        <f t="shared" si="5"/>
        <v>-0.353403007405883</v>
      </c>
    </row>
    <row r="78" spans="1:12">
      <c r="A78" s="13">
        <v>103199</v>
      </c>
      <c r="B78" s="14" t="s">
        <v>484</v>
      </c>
      <c r="C78" s="13">
        <v>3</v>
      </c>
      <c r="D78" s="13">
        <v>249</v>
      </c>
      <c r="E78" s="15">
        <v>11546.57</v>
      </c>
      <c r="F78" s="15">
        <v>3612.938046</v>
      </c>
      <c r="G78" s="16">
        <v>242.6</v>
      </c>
      <c r="H78" s="15">
        <v>13133.81</v>
      </c>
      <c r="I78" s="15">
        <v>4609.96731</v>
      </c>
      <c r="J78" s="17">
        <f t="shared" si="3"/>
        <v>0.0263808738664469</v>
      </c>
      <c r="K78" s="17">
        <f t="shared" si="4"/>
        <v>-0.120851451330574</v>
      </c>
      <c r="L78" s="17">
        <f t="shared" si="5"/>
        <v>-0.216276862058703</v>
      </c>
    </row>
    <row r="79" spans="1:13">
      <c r="A79" s="13">
        <v>103639</v>
      </c>
      <c r="B79" s="14" t="s">
        <v>464</v>
      </c>
      <c r="C79" s="13">
        <v>3</v>
      </c>
      <c r="D79" s="13">
        <v>314</v>
      </c>
      <c r="E79" s="15">
        <v>17506.01</v>
      </c>
      <c r="F79" s="15">
        <v>4999.942436</v>
      </c>
      <c r="G79" s="16">
        <v>281.7</v>
      </c>
      <c r="H79" s="15">
        <v>18087.252</v>
      </c>
      <c r="I79" s="15">
        <v>5484.0548064</v>
      </c>
      <c r="J79" s="17">
        <f t="shared" si="3"/>
        <v>0.11466098686546</v>
      </c>
      <c r="K79" s="17">
        <f t="shared" si="4"/>
        <v>-0.0321354509795077</v>
      </c>
      <c r="L79" s="17">
        <f t="shared" si="5"/>
        <v>-0.0882763552681916</v>
      </c>
      <c r="M79" s="18">
        <v>0</v>
      </c>
    </row>
    <row r="80" spans="1:12">
      <c r="A80" s="13">
        <v>745</v>
      </c>
      <c r="B80" s="14" t="s">
        <v>339</v>
      </c>
      <c r="C80" s="13">
        <v>1</v>
      </c>
      <c r="D80" s="13">
        <v>77</v>
      </c>
      <c r="E80" s="15">
        <v>5285.79</v>
      </c>
      <c r="F80" s="15">
        <v>1679.824062</v>
      </c>
      <c r="G80" s="16">
        <v>82.8</v>
      </c>
      <c r="H80" s="15">
        <v>4838.90233333333</v>
      </c>
      <c r="I80" s="15">
        <v>1412.95948133333</v>
      </c>
      <c r="J80" s="17">
        <f t="shared" si="3"/>
        <v>-0.0700483091787439</v>
      </c>
      <c r="K80" s="17">
        <f t="shared" si="4"/>
        <v>0.0923531073541686</v>
      </c>
      <c r="L80" s="17">
        <f t="shared" si="5"/>
        <v>0.18886923807245</v>
      </c>
    </row>
  </sheetData>
  <sortState ref="A2:M80">
    <sortCondition ref="C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4" workbookViewId="0">
      <selection activeCell="F16" sqref="F16"/>
    </sheetView>
  </sheetViews>
  <sheetFormatPr defaultColWidth="9" defaultRowHeight="27" customHeight="1" outlineLevelCol="4"/>
  <cols>
    <col min="3" max="3" width="22.5" customWidth="1"/>
    <col min="4" max="4" width="10.75" customWidth="1"/>
    <col min="5" max="5" width="14.25" style="1" customWidth="1"/>
  </cols>
  <sheetData>
    <row r="1" customHeight="1" spans="1:5">
      <c r="A1" s="2" t="s">
        <v>803</v>
      </c>
      <c r="B1" s="2"/>
      <c r="C1" s="2"/>
      <c r="D1" s="2"/>
      <c r="E1" s="2"/>
    </row>
    <row r="2" customHeight="1" spans="1:5">
      <c r="A2" s="3" t="s">
        <v>804</v>
      </c>
      <c r="B2" s="3" t="s">
        <v>0</v>
      </c>
      <c r="C2" s="4" t="s">
        <v>805</v>
      </c>
      <c r="D2" s="5" t="s">
        <v>10</v>
      </c>
      <c r="E2" s="6" t="s">
        <v>830</v>
      </c>
    </row>
    <row r="3" customHeight="1" spans="1:5">
      <c r="A3" s="7">
        <v>1</v>
      </c>
      <c r="B3" s="7">
        <v>391</v>
      </c>
      <c r="C3" s="8" t="s">
        <v>143</v>
      </c>
      <c r="D3" s="9">
        <v>912.50332996</v>
      </c>
      <c r="E3" s="6"/>
    </row>
    <row r="4" customHeight="1" spans="1:5">
      <c r="A4" s="7">
        <v>2</v>
      </c>
      <c r="B4" s="7">
        <v>752</v>
      </c>
      <c r="C4" s="8" t="s">
        <v>426</v>
      </c>
      <c r="D4" s="9">
        <v>231.14002264</v>
      </c>
      <c r="E4" s="6"/>
    </row>
    <row r="5" customHeight="1" spans="1:5">
      <c r="A5" s="7">
        <v>3</v>
      </c>
      <c r="B5" s="7">
        <v>106568</v>
      </c>
      <c r="C5" s="8" t="s">
        <v>451</v>
      </c>
      <c r="D5" s="9">
        <v>143.93017</v>
      </c>
      <c r="E5" s="6"/>
    </row>
    <row r="6" customHeight="1" spans="1:5">
      <c r="A6" s="7">
        <v>4</v>
      </c>
      <c r="B6" s="7">
        <v>117491</v>
      </c>
      <c r="C6" s="8" t="s">
        <v>591</v>
      </c>
      <c r="D6" s="9">
        <v>140.849700733333</v>
      </c>
      <c r="E6" s="6"/>
    </row>
    <row r="7" customHeight="1" spans="1:5">
      <c r="A7" s="7">
        <v>5</v>
      </c>
      <c r="B7" s="7">
        <v>733</v>
      </c>
      <c r="C7" s="8" t="s">
        <v>320</v>
      </c>
      <c r="D7" s="9">
        <v>126.00437688</v>
      </c>
      <c r="E7" s="6"/>
    </row>
    <row r="8" customHeight="1" spans="1:5">
      <c r="A8" s="7">
        <v>6</v>
      </c>
      <c r="B8" s="7">
        <v>104428</v>
      </c>
      <c r="C8" s="8" t="s">
        <v>422</v>
      </c>
      <c r="D8" s="9">
        <v>91.830231566667</v>
      </c>
      <c r="E8" s="6"/>
    </row>
    <row r="9" customHeight="1" spans="1:5">
      <c r="A9" s="7">
        <v>7</v>
      </c>
      <c r="B9" s="7">
        <v>113833</v>
      </c>
      <c r="C9" s="8" t="s">
        <v>501</v>
      </c>
      <c r="D9" s="9">
        <v>77.8926187733332</v>
      </c>
      <c r="E9" s="6"/>
    </row>
    <row r="10" customHeight="1" spans="1:5">
      <c r="A10" s="7">
        <v>8</v>
      </c>
      <c r="B10" s="7">
        <v>54</v>
      </c>
      <c r="C10" s="8" t="s">
        <v>27</v>
      </c>
      <c r="D10" s="9">
        <v>68.4474903</v>
      </c>
      <c r="E10" s="6"/>
    </row>
    <row r="11" customHeight="1" spans="1:5">
      <c r="A11" s="7">
        <v>9</v>
      </c>
      <c r="B11" s="7">
        <v>339</v>
      </c>
      <c r="C11" s="8" t="s">
        <v>41</v>
      </c>
      <c r="D11" s="9">
        <v>23.7313192</v>
      </c>
      <c r="E11" s="6"/>
    </row>
    <row r="12" customHeight="1" spans="1:5">
      <c r="A12" s="3" t="s">
        <v>813</v>
      </c>
      <c r="B12" s="3"/>
      <c r="C12" s="3"/>
      <c r="D12" s="5">
        <f>SUM(D3:D11)</f>
        <v>1816.32926005333</v>
      </c>
      <c r="E12" s="6"/>
    </row>
    <row r="14" customHeight="1" spans="4:5">
      <c r="D14" s="10" t="s">
        <v>831</v>
      </c>
      <c r="E14" s="10"/>
    </row>
    <row r="15" customHeight="1" spans="4:5">
      <c r="D15" s="11">
        <v>44364</v>
      </c>
      <c r="E15" s="11"/>
    </row>
    <row r="16" customHeight="1" spans="1:4">
      <c r="A16" s="1" t="s">
        <v>832</v>
      </c>
      <c r="B16" s="1"/>
      <c r="C16" s="1"/>
      <c r="D16" s="1"/>
    </row>
  </sheetData>
  <mergeCells count="5">
    <mergeCell ref="A1:E1"/>
    <mergeCell ref="A12:C12"/>
    <mergeCell ref="D14:E14"/>
    <mergeCell ref="D15:E15"/>
    <mergeCell ref="A16:E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6月数据情况</vt:lpstr>
      <vt:lpstr>奖励汇总</vt:lpstr>
      <vt:lpstr>奖励场次</vt:lpstr>
      <vt:lpstr>6月下降门店</vt:lpstr>
      <vt:lpstr>汇总门店数据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2021-05-31T02:58:00Z</dcterms:created>
  <dcterms:modified xsi:type="dcterms:W3CDTF">2021-07-15T10:26:04Z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D9ABE350362449A697E445831F0AAD29</vt:lpwstr>
  </property>
</Properties>
</file>