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惠氏制药3月品牌月完成情况" sheetId="2" r:id="rId1"/>
    <sheet name="万艾可3月活动完成情况" sheetId="1" r:id="rId2"/>
    <sheet name="养生堂3月品牌月完成情况" sheetId="3" r:id="rId3"/>
  </sheets>
  <definedNames>
    <definedName name="_xlnm._FilterDatabase" localSheetId="0" hidden="1">惠氏制药3月品牌月完成情况!$A$2:$V$142</definedName>
    <definedName name="_xlnm._FilterDatabase" localSheetId="1" hidden="1">万艾可3月活动完成情况!$A$2:$XDS$142</definedName>
  </definedNames>
  <calcPr calcId="144525"/>
</workbook>
</file>

<file path=xl/sharedStrings.xml><?xml version="1.0" encoding="utf-8"?>
<sst xmlns="http://schemas.openxmlformats.org/spreadsheetml/2006/main" count="1280" uniqueCount="257">
  <si>
    <t>惠氏制药3月品牌月完成情况</t>
  </si>
  <si>
    <t>品种清单</t>
  </si>
  <si>
    <t>序号</t>
  </si>
  <si>
    <t>门店ID</t>
  </si>
  <si>
    <t>门店名称</t>
  </si>
  <si>
    <t>片区名称</t>
  </si>
  <si>
    <t>第一档任务（销售额）</t>
  </si>
  <si>
    <t>第二档任务（销售额）</t>
  </si>
  <si>
    <t>求和项:金额</t>
  </si>
  <si>
    <t>完成情况</t>
  </si>
  <si>
    <t>完成档次</t>
  </si>
  <si>
    <t>追加奖励</t>
  </si>
  <si>
    <t>货品ID</t>
  </si>
  <si>
    <t>货品名称</t>
  </si>
  <si>
    <t>规格</t>
  </si>
  <si>
    <t>产地</t>
  </si>
  <si>
    <t>单位</t>
  </si>
  <si>
    <t>活动内容</t>
  </si>
  <si>
    <t>零售价</t>
  </si>
  <si>
    <t>单品奖励</t>
  </si>
  <si>
    <t>四川太极青羊区十二桥药店</t>
  </si>
  <si>
    <t>西北片区</t>
  </si>
  <si>
    <t>未完成</t>
  </si>
  <si>
    <t>,</t>
  </si>
  <si>
    <t>钙尔奇氨糖软骨素加钙片</t>
  </si>
  <si>
    <t>92g(1gx64片+1gx28片)</t>
  </si>
  <si>
    <t>广东千林</t>
  </si>
  <si>
    <t>盒</t>
  </si>
  <si>
    <t>买一得二</t>
  </si>
  <si>
    <t>10元/盒</t>
  </si>
  <si>
    <t>四川太极光华药店</t>
  </si>
  <si>
    <t>一档</t>
  </si>
  <si>
    <t>善存小佳维咀嚼片</t>
  </si>
  <si>
    <t>1.95gx80片(香甜柠檬味)</t>
  </si>
  <si>
    <t>惠氏制药</t>
  </si>
  <si>
    <t>瓶</t>
  </si>
  <si>
    <t>8元/盒</t>
  </si>
  <si>
    <t>四川太极光华村街药店</t>
  </si>
  <si>
    <t>钙尔奇钙维D维K软胶囊</t>
  </si>
  <si>
    <t>1.05gx110粒+28粒x2盒</t>
  </si>
  <si>
    <t>四川太极新都区新繁镇繁江北路药店</t>
  </si>
  <si>
    <t>美敏伪麻溶液</t>
  </si>
  <si>
    <t>100ml(成人)</t>
  </si>
  <si>
    <t>任意组合满198元送礼品一份。注：有赠品的门店做活动。</t>
  </si>
  <si>
    <t>四川太极枣子巷药店</t>
  </si>
  <si>
    <t>100ml(儿童)</t>
  </si>
  <si>
    <t>四川太极土龙路药店</t>
  </si>
  <si>
    <t>多维元素片（29-Ⅱ）（善存银片）</t>
  </si>
  <si>
    <t>100片(薄膜衣)</t>
  </si>
  <si>
    <t>四川太极金牛区花照壁药店</t>
  </si>
  <si>
    <t>多维元素片(29)(善存)</t>
  </si>
  <si>
    <t>四川太极新都区马超东路店</t>
  </si>
  <si>
    <t>金钙尔奇碳酸钙维D3元素片(4)(金钙尔奇D)</t>
  </si>
  <si>
    <t>100片</t>
  </si>
  <si>
    <t>四川太极金牛区银河北街药店</t>
  </si>
  <si>
    <t>多维元素片(29)</t>
  </si>
  <si>
    <t>91片x2瓶（复方）</t>
  </si>
  <si>
    <t>四川太极武侯区顺和街店</t>
  </si>
  <si>
    <t>多维元素片（29-Ⅱ）</t>
  </si>
  <si>
    <t>91片x2瓶</t>
  </si>
  <si>
    <t>套</t>
  </si>
  <si>
    <t>四川太极青羊区蜀辉路药店</t>
  </si>
  <si>
    <t>碳酸钙维D3元素片(4)(金钙尔奇D)</t>
  </si>
  <si>
    <t>600mgx72片</t>
  </si>
  <si>
    <t>四川太极金牛区交大路第三药店</t>
  </si>
  <si>
    <t>碳酸钙D3咀嚼片(Ⅱ)</t>
  </si>
  <si>
    <t>28片(每片含钙300mg/维生素D360国际单位)</t>
  </si>
  <si>
    <t>四川太极金牛区蜀汉路药店</t>
  </si>
  <si>
    <t>64片(每片含钙300mg/维生素D360国际单位)</t>
  </si>
  <si>
    <t>四川太极清江东路药店</t>
  </si>
  <si>
    <t>30片(薄膜衣片)</t>
  </si>
  <si>
    <t>惠氏制药有限公司</t>
  </si>
  <si>
    <t>四川太极新都区新都街道万和北路药店</t>
  </si>
  <si>
    <t>碳酸钙D3片(钙尔奇)</t>
  </si>
  <si>
    <t>600mgx100片</t>
  </si>
  <si>
    <t>四川太极武侯区佳灵路药店</t>
  </si>
  <si>
    <t>600mgx30片</t>
  </si>
  <si>
    <t>四川太极青羊区贝森北路药店</t>
  </si>
  <si>
    <t>碳酸钙D3片(钙尔奇D)</t>
  </si>
  <si>
    <t>600mgx36片</t>
  </si>
  <si>
    <t>四川太极武侯区大悦路药店</t>
  </si>
  <si>
    <t>碳酸钙D3片(钙尔奇D600)</t>
  </si>
  <si>
    <t>600mgx60片</t>
  </si>
  <si>
    <t>四川太极西部店</t>
  </si>
  <si>
    <t>四川太极金牛区金沙路药店</t>
  </si>
  <si>
    <t>多维元素片 （29-Ⅱ）</t>
  </si>
  <si>
    <t>60片</t>
  </si>
  <si>
    <t>四川太极青羊区光华北五路药店</t>
  </si>
  <si>
    <t>多维元素片（29）</t>
  </si>
  <si>
    <t>四川太极金牛区黄苑东街药店</t>
  </si>
  <si>
    <t>多维元素片(23)</t>
  </si>
  <si>
    <t>四川太极金牛区银沙路药店</t>
  </si>
  <si>
    <t>四川太极青羊区清江东路三药店</t>
  </si>
  <si>
    <t>四川太极大药房连锁有限公司武侯区聚萃街药店</t>
  </si>
  <si>
    <t>四川太极青羊区大石西路药店</t>
  </si>
  <si>
    <t>四川太极武侯区双楠路药店</t>
  </si>
  <si>
    <t>四川太极沙河源药店</t>
  </si>
  <si>
    <t>四川太极金牛区五福桥东路药店</t>
  </si>
  <si>
    <t>四川太极青羊区蜀鑫路药店</t>
  </si>
  <si>
    <t>四川太极武侯区大华街药店</t>
  </si>
  <si>
    <t>四川太极武侯区逸都路药店</t>
  </si>
  <si>
    <t>四川太极金牛区花照壁中横街药店</t>
  </si>
  <si>
    <t>四川太极青羊区光华西一路药店</t>
  </si>
  <si>
    <t>四川太极青羊区经一路药店</t>
  </si>
  <si>
    <t>沙湾东一路</t>
  </si>
  <si>
    <t>四川太极旗舰店</t>
  </si>
  <si>
    <t>旗舰片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</si>
  <si>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</si>
  <si>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</si>
  <si>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</si>
  <si>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</si>
  <si>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四川太极高新区锦城大道药店</t>
  </si>
  <si>
    <t>四川太极成华区华泰路药店</t>
  </si>
  <si>
    <t>四川太极锦江区榕声路店</t>
  </si>
  <si>
    <t>四川太极成华区万科路药店</t>
  </si>
  <si>
    <t>四川太极新乐中街药店</t>
  </si>
  <si>
    <t>四川太极锦江区观音桥街药店</t>
  </si>
  <si>
    <t>四川太极高新天久北巷药店</t>
  </si>
  <si>
    <t>四川太极高新区新下街药店</t>
  </si>
  <si>
    <t>四川太极高新区大源北街药店</t>
  </si>
  <si>
    <t>四川太极锦江区水杉街药店</t>
  </si>
  <si>
    <t>四川太极新园大道药店</t>
  </si>
  <si>
    <t>四川太极成华区万宇路药店</t>
  </si>
  <si>
    <t>四川太极高新区紫薇东路药店</t>
  </si>
  <si>
    <t>四川太极成华区金马河路药店</t>
  </si>
  <si>
    <t>四川太极双流区东升街道三强西路药店</t>
  </si>
  <si>
    <t>四川太极双流县西航港街道锦华路一段药店</t>
  </si>
  <si>
    <t>四川太极成华区华康路药店</t>
  </si>
  <si>
    <t>四川太极武侯区航中街药店</t>
  </si>
  <si>
    <t>四川太极成都高新区元华二巷药店</t>
  </si>
  <si>
    <t>四川太极高新区中和大道药店</t>
  </si>
  <si>
    <t>四川太极高新区中和公济桥路药店</t>
  </si>
  <si>
    <t>四川太极成华区龙潭西路药店</t>
  </si>
  <si>
    <t>四川太极锦江区合欢树街药店</t>
  </si>
  <si>
    <t>四川太极高新区天顺路药店</t>
  </si>
  <si>
    <t>四川太极武侯区长寿路药店</t>
  </si>
  <si>
    <t>四川太极高新区剑南大道药店</t>
  </si>
  <si>
    <t>四川太极高新区南华巷药店</t>
  </si>
  <si>
    <t>四川太极高新区泰和二街药店</t>
  </si>
  <si>
    <t>大邑观音阁街店</t>
  </si>
  <si>
    <t>大邑片区</t>
  </si>
  <si>
    <t>金巷西街店</t>
  </si>
  <si>
    <t>四川太极青羊区北东街店</t>
  </si>
  <si>
    <t>城中片区</t>
  </si>
  <si>
    <t>四川太极浆洗街药店</t>
  </si>
  <si>
    <t>四川太极青羊区青龙街药店</t>
  </si>
  <si>
    <t>四川太极成华区羊子山西路药店（兴元华盛）</t>
  </si>
  <si>
    <t>四川太极通盈街药店</t>
  </si>
  <si>
    <t>四川太极成华区二环路北四段药店（汇融名城）</t>
  </si>
  <si>
    <t>四川太极成华杉板桥南一路店</t>
  </si>
  <si>
    <t>四川太极武侯区科华街药店</t>
  </si>
  <si>
    <t>四川太极郫县郫筒镇一环路东南段药店</t>
  </si>
  <si>
    <t>四川太极成华区华油路药店</t>
  </si>
  <si>
    <t>四川太极成华区培华东路药店</t>
  </si>
  <si>
    <t>四川太极成华区东昌路一药店</t>
  </si>
  <si>
    <t>四川太极成华区崔家店路药店</t>
  </si>
  <si>
    <t>四川太极金丝街药店</t>
  </si>
  <si>
    <t>四川太极成华区西林一街药店</t>
  </si>
  <si>
    <t>四川太极双林路药店</t>
  </si>
  <si>
    <t>四川太极郫县郫筒镇东大街药店</t>
  </si>
  <si>
    <t>二档</t>
  </si>
  <si>
    <t>四川太极锦江区劼人路药店</t>
  </si>
  <si>
    <t>四川太极青羊区童子街药店</t>
  </si>
  <si>
    <t>四川太极武侯区丝竹路药店</t>
  </si>
  <si>
    <t>四川太极红星店</t>
  </si>
  <si>
    <t>四川太极人民中路店</t>
  </si>
  <si>
    <t>四川太极锦江区柳翠路药店</t>
  </si>
  <si>
    <t>四川太极锦江区宏济中路药店</t>
  </si>
  <si>
    <t>四川太极锦江区静沙南路药店</t>
  </si>
  <si>
    <t>四川太极武侯区倪家桥路药店</t>
  </si>
  <si>
    <t>四川太极成华区云龙南路药店</t>
  </si>
  <si>
    <t>四川太极武侯区科华北路药店</t>
  </si>
  <si>
    <t>四川太极锦江区静明路药店</t>
  </si>
  <si>
    <t>四川太极金牛区解放路药店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</si>
  <si>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</si>
  <si>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</si>
  <si>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</si>
  <si>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</si>
  <si>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</si>
  <si>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</si>
  <si>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</si>
  <si>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</si>
  <si>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</si>
  <si>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</si>
  <si>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</si>
  <si>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</si>
  <si>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</si>
  <si>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</si>
  <si>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</si>
  <si>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</si>
  <si>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</si>
  <si>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</si>
  <si>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</si>
  <si>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</si>
  <si>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四川太极大邑县晋原镇通达东路五段药店</t>
  </si>
  <si>
    <t>四川太极大邑县晋源镇东壕沟段药店</t>
  </si>
  <si>
    <t>四川太极大邑县晋原镇北街药店</t>
  </si>
  <si>
    <t>四川太极大邑县安仁镇千禧街药店</t>
  </si>
  <si>
    <t>四川太极大邑县晋原镇潘家街药店</t>
  </si>
  <si>
    <t>四川太极怀远店</t>
  </si>
  <si>
    <t>城郊二片区</t>
  </si>
  <si>
    <t>四川太极温江区公平街道江安路药店</t>
  </si>
  <si>
    <t>四川太极崇州市崇阳镇尚贤坊街药店</t>
  </si>
  <si>
    <t>四川太极温江店</t>
  </si>
  <si>
    <t>四川太极都江堰景中路店</t>
  </si>
  <si>
    <t xml:space="preserve">四川太极崇州市崇阳镇永康东路药店 </t>
  </si>
  <si>
    <t>四川太极金带街药店</t>
  </si>
  <si>
    <t>四川太极都江堰药店</t>
  </si>
  <si>
    <t>四川太极都江堰市蒲阳路药店</t>
  </si>
  <si>
    <t>四川太极崇州市崇阳镇蜀州中路药店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</si>
  <si>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</si>
  <si>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</si>
  <si>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</si>
  <si>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</si>
  <si>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四川太极三江店</t>
  </si>
  <si>
    <t>四川太极崇州中心店</t>
  </si>
  <si>
    <t>四川太极都江堰市永丰街道宝莲路药店</t>
  </si>
  <si>
    <t>合计</t>
  </si>
  <si>
    <t>万艾可3月活动完成情况</t>
  </si>
  <si>
    <t>片数任务（换算后）</t>
  </si>
  <si>
    <t>任务</t>
  </si>
  <si>
    <t>3月达成（粒）</t>
  </si>
  <si>
    <t>是否达成</t>
  </si>
  <si>
    <t>奖励金额</t>
  </si>
  <si>
    <t>是</t>
  </si>
  <si>
    <t>3月养生堂品牌月完成情况</t>
  </si>
  <si>
    <t>任务（瓶）</t>
  </si>
  <si>
    <t>销售</t>
  </si>
  <si>
    <t>养生堂维生素k2软胶囊</t>
  </si>
  <si>
    <t>17.1g（0.38gx45粒）</t>
  </si>
  <si>
    <t>杭州养生堂保健品有限公司</t>
  </si>
  <si>
    <t>买一得二（赠品为卖品）</t>
  </si>
  <si>
    <t>8元</t>
  </si>
  <si>
    <t>养生堂蛋白粉</t>
  </si>
  <si>
    <t>400g(10gx40袋)</t>
  </si>
  <si>
    <t>养生堂药业</t>
  </si>
  <si>
    <t>罐</t>
  </si>
  <si>
    <t>10元</t>
  </si>
  <si>
    <t>天然维生素E软胶囊（养生堂）</t>
  </si>
  <si>
    <t>50g（250mgx200粒）</t>
  </si>
  <si>
    <t>养生堂药业有限公司</t>
  </si>
  <si>
    <t>第二盒半价</t>
  </si>
  <si>
    <t>5元</t>
  </si>
  <si>
    <t>天然维生素C咀嚼片</t>
  </si>
  <si>
    <t>110.5克（850mgx130片）</t>
  </si>
  <si>
    <t>钙维生素D3维生素K2软胶囊</t>
  </si>
  <si>
    <t>100g(1gx100粒)</t>
  </si>
  <si>
    <t>换购价：88元</t>
  </si>
  <si>
    <t>养生堂牌天然维生素C咀嚼片</t>
  </si>
  <si>
    <t>10.2g(850mgx12片)</t>
  </si>
  <si>
    <t>3元</t>
  </si>
  <si>
    <t>20.4g(850mgx12片x2盒)</t>
  </si>
  <si>
    <t>养生堂</t>
  </si>
  <si>
    <t>76.5克（0.85gx90片）</t>
  </si>
  <si>
    <t>4元</t>
  </si>
  <si>
    <t>养生堂牌天然维生素E软胶囊</t>
  </si>
  <si>
    <t>30g（250mgx120粒）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</si>
</sst>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color theme="1"/>
      <name val="宋体"/>
      <charset val="134"/>
      <scheme val="minor"/>
    </font>
    <font>
      <sz val="11"/>
      <name val="等线"/>
      <charset val="134"/>
    </font>
    <font>
      <b/>
      <sz val="14"/>
      <name val="等线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6" fillId="16" borderId="5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9" fontId="0" fillId="0" borderId="4" xfId="1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150495</xdr:colOff>
      <xdr:row>3</xdr:row>
      <xdr:rowOff>66675</xdr:rowOff>
    </xdr:from>
    <xdr:to>
      <xdr:col>20</xdr:col>
      <xdr:colOff>455295</xdr:colOff>
      <xdr:row>4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135350" y="98107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3"/>
  <sheetViews>
    <sheetView topLeftCell="A128" workbookViewId="0">
      <selection activeCell="A1" sqref="A1:K1"/>
    </sheetView>
  </sheetViews>
  <sheetFormatPr defaultColWidth="9" defaultRowHeight="21" customHeight="1"/>
  <cols>
    <col min="1" max="1" width="7" style="35" customWidth="1"/>
    <col min="2" max="2" width="8.725" style="36"/>
    <col min="3" max="3" width="40.775" style="36" customWidth="1"/>
    <col min="4" max="4" width="17.8666666666667" style="36" customWidth="1"/>
    <col min="5" max="5" width="10.5" style="37" customWidth="1"/>
    <col min="6" max="6" width="10.5" style="38" customWidth="1"/>
    <col min="7" max="9" width="10.5" style="11" customWidth="1"/>
    <col min="10" max="10" width="10.5" style="11" hidden="1" customWidth="1"/>
    <col min="11" max="11" width="10.5" style="11" customWidth="1"/>
    <col min="12" max="13" width="9" style="1"/>
    <col min="14" max="15" width="9" style="1" hidden="1" customWidth="1"/>
    <col min="16" max="16" width="19.625" style="1" customWidth="1"/>
    <col min="17" max="16384" width="9" style="1"/>
  </cols>
  <sheetData>
    <row r="1" s="33" customFormat="1" customHeight="1" spans="1:2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5"/>
      <c r="M1" s="46" t="s">
        <v>1</v>
      </c>
      <c r="N1" s="46"/>
      <c r="O1" s="46"/>
      <c r="P1" s="46"/>
      <c r="Q1" s="46"/>
      <c r="R1" s="46"/>
      <c r="S1" s="46"/>
      <c r="T1" s="46"/>
      <c r="U1" s="46"/>
      <c r="V1" s="46"/>
    </row>
    <row r="2" s="34" customFormat="1" ht="27" customHeight="1" spans="1:22">
      <c r="A2" s="41" t="s">
        <v>2</v>
      </c>
      <c r="B2" s="42" t="s">
        <v>3</v>
      </c>
      <c r="C2" s="42" t="s">
        <v>4</v>
      </c>
      <c r="D2" s="42" t="s">
        <v>5</v>
      </c>
      <c r="E2" s="43" t="s">
        <v>6</v>
      </c>
      <c r="F2" s="41" t="s">
        <v>7</v>
      </c>
      <c r="G2" s="44" t="s">
        <v>8</v>
      </c>
      <c r="H2" s="44" t="s">
        <v>9</v>
      </c>
      <c r="I2" s="44" t="s">
        <v>10</v>
      </c>
      <c r="J2" s="44" t="s">
        <v>11</v>
      </c>
      <c r="K2" s="44" t="s">
        <v>11</v>
      </c>
      <c r="M2" s="47" t="s">
        <v>12</v>
      </c>
      <c r="N2" s="47"/>
      <c r="O2" s="47"/>
      <c r="P2" s="47" t="s">
        <v>13</v>
      </c>
      <c r="Q2" s="47" t="s">
        <v>14</v>
      </c>
      <c r="R2" s="47" t="s">
        <v>15</v>
      </c>
      <c r="S2" s="47" t="s">
        <v>16</v>
      </c>
      <c r="T2" s="47" t="s">
        <v>17</v>
      </c>
      <c r="U2" s="47" t="s">
        <v>18</v>
      </c>
      <c r="V2" s="51" t="s">
        <v>19</v>
      </c>
    </row>
    <row r="3" customHeight="1" spans="1:22">
      <c r="A3" s="9">
        <v>1</v>
      </c>
      <c r="B3" s="12">
        <v>582</v>
      </c>
      <c r="C3" s="12" t="s">
        <v>20</v>
      </c>
      <c r="D3" s="12" t="s">
        <v>21</v>
      </c>
      <c r="E3" s="23">
        <v>11400</v>
      </c>
      <c r="F3" s="9">
        <v>14240</v>
      </c>
      <c r="G3" s="44">
        <v>7504.17</v>
      </c>
      <c r="H3" s="10">
        <f>G3-E3</f>
        <v>-3895.83</v>
      </c>
      <c r="I3" s="10" t="s">
        <v>22</v>
      </c>
      <c r="J3" s="10"/>
      <c r="K3" s="48">
        <f>ROUND(J3,2)</f>
        <v>0</v>
      </c>
      <c r="M3" s="49">
        <v>163749</v>
      </c>
      <c r="N3" s="49" t="s">
        <v>23</v>
      </c>
      <c r="O3" s="49" t="str">
        <f>M3&amp;N3</f>
        <v>163749,</v>
      </c>
      <c r="P3" s="49" t="s">
        <v>24</v>
      </c>
      <c r="Q3" s="49" t="s">
        <v>25</v>
      </c>
      <c r="R3" s="49" t="s">
        <v>26</v>
      </c>
      <c r="S3" s="49" t="s">
        <v>27</v>
      </c>
      <c r="T3" s="52" t="s">
        <v>28</v>
      </c>
      <c r="U3" s="49">
        <v>258</v>
      </c>
      <c r="V3" s="53" t="s">
        <v>29</v>
      </c>
    </row>
    <row r="4" customHeight="1" spans="1:22">
      <c r="A4" s="9">
        <v>2</v>
      </c>
      <c r="B4" s="12">
        <v>343</v>
      </c>
      <c r="C4" s="12" t="s">
        <v>30</v>
      </c>
      <c r="D4" s="12" t="s">
        <v>21</v>
      </c>
      <c r="E4" s="23">
        <v>8100</v>
      </c>
      <c r="F4" s="9">
        <v>10040</v>
      </c>
      <c r="G4" s="44">
        <v>9237.44</v>
      </c>
      <c r="H4" s="10">
        <f t="shared" ref="H4:H35" si="0">G4-E4</f>
        <v>1137.44</v>
      </c>
      <c r="I4" s="10" t="s">
        <v>31</v>
      </c>
      <c r="J4" s="50">
        <f>G4*0.015</f>
        <v>138.5616</v>
      </c>
      <c r="K4" s="48">
        <f t="shared" ref="K4:K35" si="1">ROUND(J4,2)</f>
        <v>138.56</v>
      </c>
      <c r="M4" s="49">
        <v>158603</v>
      </c>
      <c r="N4" s="49" t="s">
        <v>23</v>
      </c>
      <c r="O4" s="49" t="str">
        <f t="shared" ref="O4:O24" si="2">M4&amp;N4</f>
        <v>158603,</v>
      </c>
      <c r="P4" s="49" t="s">
        <v>32</v>
      </c>
      <c r="Q4" s="49" t="s">
        <v>33</v>
      </c>
      <c r="R4" s="49" t="s">
        <v>34</v>
      </c>
      <c r="S4" s="49" t="s">
        <v>35</v>
      </c>
      <c r="T4" s="52" t="s">
        <v>28</v>
      </c>
      <c r="U4" s="49">
        <v>140</v>
      </c>
      <c r="V4" s="53" t="s">
        <v>36</v>
      </c>
    </row>
    <row r="5" customHeight="1" spans="1:22">
      <c r="A5" s="9">
        <v>3</v>
      </c>
      <c r="B5" s="16">
        <v>365</v>
      </c>
      <c r="C5" s="16" t="s">
        <v>37</v>
      </c>
      <c r="D5" s="16" t="s">
        <v>21</v>
      </c>
      <c r="E5" s="23">
        <v>6900</v>
      </c>
      <c r="F5" s="9">
        <v>8640</v>
      </c>
      <c r="G5" s="44">
        <v>6127.27</v>
      </c>
      <c r="H5" s="10">
        <f t="shared" si="0"/>
        <v>-772.73</v>
      </c>
      <c r="I5" s="10" t="s">
        <v>22</v>
      </c>
      <c r="J5" s="10"/>
      <c r="K5" s="48">
        <f t="shared" si="1"/>
        <v>0</v>
      </c>
      <c r="M5" s="49">
        <v>176958</v>
      </c>
      <c r="N5" s="49" t="s">
        <v>23</v>
      </c>
      <c r="O5" s="49" t="str">
        <f t="shared" si="2"/>
        <v>176958,</v>
      </c>
      <c r="P5" s="49" t="s">
        <v>38</v>
      </c>
      <c r="Q5" s="49" t="s">
        <v>39</v>
      </c>
      <c r="R5" s="49" t="s">
        <v>34</v>
      </c>
      <c r="S5" s="49" t="s">
        <v>27</v>
      </c>
      <c r="T5" s="52" t="s">
        <v>28</v>
      </c>
      <c r="U5" s="49">
        <v>169</v>
      </c>
      <c r="V5" s="53" t="s">
        <v>36</v>
      </c>
    </row>
    <row r="6" customHeight="1" spans="1:22">
      <c r="A6" s="9">
        <v>4</v>
      </c>
      <c r="B6" s="12">
        <v>730</v>
      </c>
      <c r="C6" s="12" t="s">
        <v>40</v>
      </c>
      <c r="D6" s="12" t="s">
        <v>21</v>
      </c>
      <c r="E6" s="23">
        <v>6700</v>
      </c>
      <c r="F6" s="9">
        <v>8440</v>
      </c>
      <c r="G6" s="44">
        <v>5996.75</v>
      </c>
      <c r="H6" s="10">
        <f t="shared" si="0"/>
        <v>-703.25</v>
      </c>
      <c r="I6" s="10" t="s">
        <v>22</v>
      </c>
      <c r="J6" s="10"/>
      <c r="K6" s="48">
        <f t="shared" si="1"/>
        <v>0</v>
      </c>
      <c r="M6" s="49">
        <v>16570</v>
      </c>
      <c r="N6" s="49" t="s">
        <v>23</v>
      </c>
      <c r="O6" s="49" t="str">
        <f t="shared" si="2"/>
        <v>16570,</v>
      </c>
      <c r="P6" s="49" t="s">
        <v>41</v>
      </c>
      <c r="Q6" s="49" t="s">
        <v>42</v>
      </c>
      <c r="R6" s="49" t="s">
        <v>34</v>
      </c>
      <c r="S6" s="49" t="s">
        <v>35</v>
      </c>
      <c r="T6" s="52" t="s">
        <v>43</v>
      </c>
      <c r="U6" s="49">
        <v>19.9</v>
      </c>
      <c r="V6" s="54"/>
    </row>
    <row r="7" customHeight="1" spans="1:22">
      <c r="A7" s="9">
        <v>5</v>
      </c>
      <c r="B7" s="16">
        <v>359</v>
      </c>
      <c r="C7" s="16" t="s">
        <v>44</v>
      </c>
      <c r="D7" s="16" t="s">
        <v>21</v>
      </c>
      <c r="E7" s="23">
        <v>6700</v>
      </c>
      <c r="F7" s="9">
        <v>8440</v>
      </c>
      <c r="G7" s="44">
        <v>4041.18</v>
      </c>
      <c r="H7" s="10">
        <f t="shared" si="0"/>
        <v>-2658.82</v>
      </c>
      <c r="I7" s="10" t="s">
        <v>22</v>
      </c>
      <c r="J7" s="10"/>
      <c r="K7" s="48">
        <f t="shared" si="1"/>
        <v>0</v>
      </c>
      <c r="M7" s="49">
        <v>16569</v>
      </c>
      <c r="N7" s="49" t="s">
        <v>23</v>
      </c>
      <c r="O7" s="49" t="str">
        <f t="shared" si="2"/>
        <v>16569,</v>
      </c>
      <c r="P7" s="49" t="s">
        <v>41</v>
      </c>
      <c r="Q7" s="49" t="s">
        <v>45</v>
      </c>
      <c r="R7" s="49" t="s">
        <v>34</v>
      </c>
      <c r="S7" s="49" t="s">
        <v>35</v>
      </c>
      <c r="T7" s="52"/>
      <c r="U7" s="49">
        <v>18</v>
      </c>
      <c r="V7" s="54"/>
    </row>
    <row r="8" customHeight="1" spans="1:22">
      <c r="A8" s="9">
        <v>6</v>
      </c>
      <c r="B8" s="16">
        <v>379</v>
      </c>
      <c r="C8" s="16" t="s">
        <v>46</v>
      </c>
      <c r="D8" s="16" t="s">
        <v>21</v>
      </c>
      <c r="E8" s="23">
        <v>6700</v>
      </c>
      <c r="F8" s="9">
        <v>8440</v>
      </c>
      <c r="G8" s="44">
        <v>6632.67</v>
      </c>
      <c r="H8" s="10">
        <f t="shared" si="0"/>
        <v>-67.3299999999999</v>
      </c>
      <c r="I8" s="10" t="s">
        <v>22</v>
      </c>
      <c r="J8" s="10"/>
      <c r="K8" s="48">
        <f t="shared" si="1"/>
        <v>0</v>
      </c>
      <c r="M8" s="49">
        <v>84545</v>
      </c>
      <c r="N8" s="49" t="s">
        <v>23</v>
      </c>
      <c r="O8" s="49" t="str">
        <f t="shared" si="2"/>
        <v>84545,</v>
      </c>
      <c r="P8" s="49" t="s">
        <v>47</v>
      </c>
      <c r="Q8" s="49" t="s">
        <v>48</v>
      </c>
      <c r="R8" s="49" t="s">
        <v>34</v>
      </c>
      <c r="S8" s="49" t="s">
        <v>35</v>
      </c>
      <c r="T8" s="52"/>
      <c r="U8" s="49">
        <v>162</v>
      </c>
      <c r="V8" s="54"/>
    </row>
    <row r="9" customHeight="1" spans="1:22">
      <c r="A9" s="9">
        <v>7</v>
      </c>
      <c r="B9" s="16">
        <v>111219</v>
      </c>
      <c r="C9" s="16" t="s">
        <v>49</v>
      </c>
      <c r="D9" s="16" t="s">
        <v>21</v>
      </c>
      <c r="E9" s="23">
        <v>6700</v>
      </c>
      <c r="F9" s="9">
        <v>8440</v>
      </c>
      <c r="G9" s="44">
        <v>6578.37</v>
      </c>
      <c r="H9" s="10">
        <f t="shared" si="0"/>
        <v>-121.63</v>
      </c>
      <c r="I9" s="10" t="s">
        <v>22</v>
      </c>
      <c r="J9" s="10"/>
      <c r="K9" s="48">
        <f t="shared" si="1"/>
        <v>0</v>
      </c>
      <c r="M9" s="49">
        <v>84546</v>
      </c>
      <c r="N9" s="49" t="s">
        <v>23</v>
      </c>
      <c r="O9" s="49" t="str">
        <f t="shared" si="2"/>
        <v>84546,</v>
      </c>
      <c r="P9" s="49" t="s">
        <v>50</v>
      </c>
      <c r="Q9" s="49" t="s">
        <v>48</v>
      </c>
      <c r="R9" s="49" t="s">
        <v>34</v>
      </c>
      <c r="S9" s="49" t="s">
        <v>35</v>
      </c>
      <c r="T9" s="52"/>
      <c r="U9" s="49">
        <v>151</v>
      </c>
      <c r="V9" s="54"/>
    </row>
    <row r="10" customHeight="1" spans="1:22">
      <c r="A10" s="9">
        <v>8</v>
      </c>
      <c r="B10" s="16">
        <v>709</v>
      </c>
      <c r="C10" s="16" t="s">
        <v>51</v>
      </c>
      <c r="D10" s="16" t="s">
        <v>21</v>
      </c>
      <c r="E10" s="23">
        <v>6700</v>
      </c>
      <c r="F10" s="9">
        <v>8440</v>
      </c>
      <c r="G10" s="44">
        <v>6875.4</v>
      </c>
      <c r="H10" s="10">
        <f t="shared" si="0"/>
        <v>175.4</v>
      </c>
      <c r="I10" s="10" t="s">
        <v>31</v>
      </c>
      <c r="J10" s="50">
        <f>G10*0.015</f>
        <v>103.131</v>
      </c>
      <c r="K10" s="48">
        <f t="shared" si="1"/>
        <v>103.13</v>
      </c>
      <c r="M10" s="49">
        <v>137250</v>
      </c>
      <c r="N10" s="49" t="s">
        <v>23</v>
      </c>
      <c r="O10" s="49" t="str">
        <f t="shared" si="2"/>
        <v>137250,</v>
      </c>
      <c r="P10" s="49" t="s">
        <v>52</v>
      </c>
      <c r="Q10" s="49" t="s">
        <v>53</v>
      </c>
      <c r="R10" s="49" t="s">
        <v>34</v>
      </c>
      <c r="S10" s="49" t="s">
        <v>27</v>
      </c>
      <c r="T10" s="52"/>
      <c r="U10" s="49">
        <v>172</v>
      </c>
      <c r="V10" s="53" t="s">
        <v>36</v>
      </c>
    </row>
    <row r="11" customHeight="1" spans="1:22">
      <c r="A11" s="9">
        <v>9</v>
      </c>
      <c r="B11" s="16">
        <v>102934</v>
      </c>
      <c r="C11" s="16" t="s">
        <v>54</v>
      </c>
      <c r="D11" s="16" t="s">
        <v>21</v>
      </c>
      <c r="E11" s="23">
        <v>6900</v>
      </c>
      <c r="F11" s="9">
        <v>8640</v>
      </c>
      <c r="G11" s="44">
        <v>5641.21</v>
      </c>
      <c r="H11" s="10">
        <f t="shared" si="0"/>
        <v>-1258.79</v>
      </c>
      <c r="I11" s="10" t="s">
        <v>22</v>
      </c>
      <c r="J11" s="10"/>
      <c r="K11" s="48">
        <f t="shared" si="1"/>
        <v>0</v>
      </c>
      <c r="M11" s="49">
        <v>201264</v>
      </c>
      <c r="N11" s="49" t="s">
        <v>23</v>
      </c>
      <c r="O11" s="49" t="str">
        <f t="shared" si="2"/>
        <v>201264,</v>
      </c>
      <c r="P11" s="49" t="s">
        <v>55</v>
      </c>
      <c r="Q11" s="49" t="s">
        <v>56</v>
      </c>
      <c r="R11" s="49" t="s">
        <v>34</v>
      </c>
      <c r="S11" s="49" t="s">
        <v>27</v>
      </c>
      <c r="T11" s="52" t="s">
        <v>43</v>
      </c>
      <c r="U11" s="49">
        <v>248</v>
      </c>
      <c r="V11" s="53" t="s">
        <v>29</v>
      </c>
    </row>
    <row r="12" customHeight="1" spans="1:22">
      <c r="A12" s="9">
        <v>10</v>
      </c>
      <c r="B12" s="12">
        <v>513</v>
      </c>
      <c r="C12" s="12" t="s">
        <v>57</v>
      </c>
      <c r="D12" s="12" t="s">
        <v>21</v>
      </c>
      <c r="E12" s="23">
        <v>9200</v>
      </c>
      <c r="F12" s="9">
        <v>10740</v>
      </c>
      <c r="G12" s="44">
        <v>8027.5</v>
      </c>
      <c r="H12" s="10">
        <f t="shared" si="0"/>
        <v>-1172.5</v>
      </c>
      <c r="I12" s="10" t="s">
        <v>22</v>
      </c>
      <c r="J12" s="10"/>
      <c r="K12" s="48">
        <f t="shared" si="1"/>
        <v>0</v>
      </c>
      <c r="M12" s="49">
        <v>201495</v>
      </c>
      <c r="N12" s="49" t="s">
        <v>23</v>
      </c>
      <c r="O12" s="49" t="str">
        <f t="shared" si="2"/>
        <v>201495,</v>
      </c>
      <c r="P12" s="49" t="s">
        <v>58</v>
      </c>
      <c r="Q12" s="49" t="s">
        <v>59</v>
      </c>
      <c r="R12" s="49" t="s">
        <v>34</v>
      </c>
      <c r="S12" s="49" t="s">
        <v>60</v>
      </c>
      <c r="T12" s="52"/>
      <c r="U12" s="49">
        <v>268</v>
      </c>
      <c r="V12" s="53" t="s">
        <v>29</v>
      </c>
    </row>
    <row r="13" customHeight="1" spans="1:22">
      <c r="A13" s="9">
        <v>11</v>
      </c>
      <c r="B13" s="16">
        <v>106399</v>
      </c>
      <c r="C13" s="16" t="s">
        <v>61</v>
      </c>
      <c r="D13" s="16" t="s">
        <v>21</v>
      </c>
      <c r="E13" s="23">
        <v>5600</v>
      </c>
      <c r="F13" s="9">
        <v>7040</v>
      </c>
      <c r="G13" s="44">
        <v>5638.37</v>
      </c>
      <c r="H13" s="10">
        <f t="shared" si="0"/>
        <v>38.3699999999999</v>
      </c>
      <c r="I13" s="10" t="s">
        <v>31</v>
      </c>
      <c r="J13" s="50">
        <f>G13*0.015</f>
        <v>84.57555</v>
      </c>
      <c r="K13" s="48">
        <f t="shared" si="1"/>
        <v>84.58</v>
      </c>
      <c r="M13" s="49">
        <v>201807</v>
      </c>
      <c r="N13" s="49" t="s">
        <v>23</v>
      </c>
      <c r="O13" s="49" t="str">
        <f t="shared" si="2"/>
        <v>201807,</v>
      </c>
      <c r="P13" s="49" t="s">
        <v>62</v>
      </c>
      <c r="Q13" s="49" t="s">
        <v>63</v>
      </c>
      <c r="R13" s="49" t="s">
        <v>34</v>
      </c>
      <c r="S13" s="49" t="s">
        <v>27</v>
      </c>
      <c r="T13" s="52"/>
      <c r="U13" s="49">
        <v>168</v>
      </c>
      <c r="V13" s="54"/>
    </row>
    <row r="14" customHeight="1" spans="1:22">
      <c r="A14" s="9">
        <v>12</v>
      </c>
      <c r="B14" s="16">
        <v>726</v>
      </c>
      <c r="C14" s="16" t="s">
        <v>64</v>
      </c>
      <c r="D14" s="16" t="s">
        <v>21</v>
      </c>
      <c r="E14" s="23">
        <v>5600</v>
      </c>
      <c r="F14" s="9">
        <v>7040</v>
      </c>
      <c r="G14" s="44">
        <v>5924.5</v>
      </c>
      <c r="H14" s="10">
        <f t="shared" si="0"/>
        <v>324.5</v>
      </c>
      <c r="I14" s="10" t="s">
        <v>31</v>
      </c>
      <c r="J14" s="50">
        <f>G14*0.015</f>
        <v>88.8675</v>
      </c>
      <c r="K14" s="48">
        <f t="shared" si="1"/>
        <v>88.87</v>
      </c>
      <c r="M14" s="49">
        <v>174662</v>
      </c>
      <c r="N14" s="49" t="s">
        <v>23</v>
      </c>
      <c r="O14" s="49" t="str">
        <f t="shared" si="2"/>
        <v>174662,</v>
      </c>
      <c r="P14" s="49" t="s">
        <v>65</v>
      </c>
      <c r="Q14" s="49" t="s">
        <v>66</v>
      </c>
      <c r="R14" s="49" t="s">
        <v>34</v>
      </c>
      <c r="S14" s="49" t="s">
        <v>27</v>
      </c>
      <c r="T14" s="52"/>
      <c r="U14" s="49">
        <v>49</v>
      </c>
      <c r="V14" s="54"/>
    </row>
    <row r="15" customHeight="1" spans="1:22">
      <c r="A15" s="9">
        <v>13</v>
      </c>
      <c r="B15" s="12">
        <v>105267</v>
      </c>
      <c r="C15" s="12" t="s">
        <v>67</v>
      </c>
      <c r="D15" s="12" t="s">
        <v>21</v>
      </c>
      <c r="E15" s="23">
        <v>6700</v>
      </c>
      <c r="F15" s="9">
        <v>8440</v>
      </c>
      <c r="G15" s="44">
        <v>4396.02</v>
      </c>
      <c r="H15" s="10">
        <f t="shared" si="0"/>
        <v>-2303.98</v>
      </c>
      <c r="I15" s="10" t="s">
        <v>22</v>
      </c>
      <c r="J15" s="10"/>
      <c r="K15" s="48">
        <f t="shared" si="1"/>
        <v>0</v>
      </c>
      <c r="M15" s="49">
        <v>174666</v>
      </c>
      <c r="N15" s="49" t="s">
        <v>23</v>
      </c>
      <c r="O15" s="49" t="str">
        <f t="shared" si="2"/>
        <v>174666,</v>
      </c>
      <c r="P15" s="49" t="s">
        <v>65</v>
      </c>
      <c r="Q15" s="49" t="s">
        <v>68</v>
      </c>
      <c r="R15" s="49" t="s">
        <v>34</v>
      </c>
      <c r="S15" s="49" t="s">
        <v>27</v>
      </c>
      <c r="T15" s="52"/>
      <c r="U15" s="49">
        <v>98</v>
      </c>
      <c r="V15" s="54"/>
    </row>
    <row r="16" customHeight="1" spans="1:22">
      <c r="A16" s="9">
        <v>14</v>
      </c>
      <c r="B16" s="16">
        <v>357</v>
      </c>
      <c r="C16" s="16" t="s">
        <v>69</v>
      </c>
      <c r="D16" s="16" t="s">
        <v>21</v>
      </c>
      <c r="E16" s="23">
        <v>5800</v>
      </c>
      <c r="F16" s="9">
        <v>7240</v>
      </c>
      <c r="G16" s="44">
        <v>4244.34</v>
      </c>
      <c r="H16" s="10">
        <f t="shared" si="0"/>
        <v>-1555.66</v>
      </c>
      <c r="I16" s="10" t="s">
        <v>22</v>
      </c>
      <c r="J16" s="10"/>
      <c r="K16" s="48">
        <f t="shared" si="1"/>
        <v>0</v>
      </c>
      <c r="M16" s="49">
        <v>384</v>
      </c>
      <c r="N16" s="49" t="s">
        <v>23</v>
      </c>
      <c r="O16" s="49" t="str">
        <f t="shared" si="2"/>
        <v>384,</v>
      </c>
      <c r="P16" s="49" t="s">
        <v>50</v>
      </c>
      <c r="Q16" s="49" t="s">
        <v>70</v>
      </c>
      <c r="R16" s="49" t="s">
        <v>71</v>
      </c>
      <c r="S16" s="49" t="s">
        <v>35</v>
      </c>
      <c r="T16" s="52" t="s">
        <v>43</v>
      </c>
      <c r="U16" s="49">
        <v>51.8</v>
      </c>
      <c r="V16" s="54"/>
    </row>
    <row r="17" customHeight="1" spans="1:22">
      <c r="A17" s="9">
        <v>15</v>
      </c>
      <c r="B17" s="12">
        <v>107658</v>
      </c>
      <c r="C17" s="12" t="s">
        <v>72</v>
      </c>
      <c r="D17" s="12" t="s">
        <v>21</v>
      </c>
      <c r="E17" s="23">
        <v>7600</v>
      </c>
      <c r="F17" s="9">
        <v>9540</v>
      </c>
      <c r="G17" s="44">
        <v>5341.99</v>
      </c>
      <c r="H17" s="10">
        <f t="shared" si="0"/>
        <v>-2258.01</v>
      </c>
      <c r="I17" s="10" t="s">
        <v>22</v>
      </c>
      <c r="J17" s="10"/>
      <c r="K17" s="48">
        <f t="shared" si="1"/>
        <v>0</v>
      </c>
      <c r="M17" s="49">
        <v>139200</v>
      </c>
      <c r="N17" s="49" t="s">
        <v>23</v>
      </c>
      <c r="O17" s="49" t="str">
        <f t="shared" si="2"/>
        <v>139200,</v>
      </c>
      <c r="P17" s="49" t="s">
        <v>73</v>
      </c>
      <c r="Q17" s="49" t="s">
        <v>74</v>
      </c>
      <c r="R17" s="49" t="s">
        <v>34</v>
      </c>
      <c r="S17" s="49" t="s">
        <v>27</v>
      </c>
      <c r="T17" s="52"/>
      <c r="U17" s="49">
        <v>109</v>
      </c>
      <c r="V17" s="54"/>
    </row>
    <row r="18" customHeight="1" spans="1:22">
      <c r="A18" s="9">
        <v>16</v>
      </c>
      <c r="B18" s="16">
        <v>102565</v>
      </c>
      <c r="C18" s="16" t="s">
        <v>75</v>
      </c>
      <c r="D18" s="16" t="s">
        <v>21</v>
      </c>
      <c r="E18" s="23">
        <v>7200</v>
      </c>
      <c r="F18" s="9">
        <v>9040</v>
      </c>
      <c r="G18" s="44">
        <v>3516.8</v>
      </c>
      <c r="H18" s="10">
        <f t="shared" si="0"/>
        <v>-3683.2</v>
      </c>
      <c r="I18" s="10" t="s">
        <v>22</v>
      </c>
      <c r="J18" s="10"/>
      <c r="K18" s="48">
        <f t="shared" si="1"/>
        <v>0</v>
      </c>
      <c r="M18" s="49">
        <v>110208</v>
      </c>
      <c r="N18" s="49" t="s">
        <v>23</v>
      </c>
      <c r="O18" s="49" t="str">
        <f t="shared" si="2"/>
        <v>110208,</v>
      </c>
      <c r="P18" s="49" t="s">
        <v>62</v>
      </c>
      <c r="Q18" s="49" t="s">
        <v>76</v>
      </c>
      <c r="R18" s="49" t="s">
        <v>34</v>
      </c>
      <c r="S18" s="49" t="s">
        <v>35</v>
      </c>
      <c r="T18" s="52"/>
      <c r="U18" s="49">
        <v>51.4</v>
      </c>
      <c r="V18" s="54"/>
    </row>
    <row r="19" customHeight="1" spans="1:22">
      <c r="A19" s="9">
        <v>17</v>
      </c>
      <c r="B19" s="16">
        <v>103198</v>
      </c>
      <c r="C19" s="16" t="s">
        <v>77</v>
      </c>
      <c r="D19" s="16" t="s">
        <v>21</v>
      </c>
      <c r="E19" s="23">
        <v>5600</v>
      </c>
      <c r="F19" s="9">
        <v>7040</v>
      </c>
      <c r="G19" s="44">
        <v>4890.5</v>
      </c>
      <c r="H19" s="10">
        <f t="shared" si="0"/>
        <v>-709.5</v>
      </c>
      <c r="I19" s="10" t="s">
        <v>22</v>
      </c>
      <c r="J19" s="10"/>
      <c r="K19" s="48">
        <f t="shared" si="1"/>
        <v>0</v>
      </c>
      <c r="M19" s="49">
        <v>138568</v>
      </c>
      <c r="N19" s="49" t="s">
        <v>23</v>
      </c>
      <c r="O19" s="49" t="str">
        <f t="shared" si="2"/>
        <v>138568,</v>
      </c>
      <c r="P19" s="49" t="s">
        <v>78</v>
      </c>
      <c r="Q19" s="49" t="s">
        <v>79</v>
      </c>
      <c r="R19" s="49" t="s">
        <v>34</v>
      </c>
      <c r="S19" s="49" t="s">
        <v>35</v>
      </c>
      <c r="T19" s="52"/>
      <c r="U19" s="49">
        <v>41.7</v>
      </c>
      <c r="V19" s="54"/>
    </row>
    <row r="20" customHeight="1" spans="1:22">
      <c r="A20" s="9">
        <v>18</v>
      </c>
      <c r="B20" s="12">
        <v>106569</v>
      </c>
      <c r="C20" s="12" t="s">
        <v>80</v>
      </c>
      <c r="D20" s="12" t="s">
        <v>21</v>
      </c>
      <c r="E20" s="23">
        <v>6100</v>
      </c>
      <c r="F20" s="9">
        <v>7640</v>
      </c>
      <c r="G20" s="44">
        <v>6158.51</v>
      </c>
      <c r="H20" s="10">
        <f t="shared" si="0"/>
        <v>58.5100000000002</v>
      </c>
      <c r="I20" s="10" t="s">
        <v>31</v>
      </c>
      <c r="J20" s="50">
        <f>G20*0.015</f>
        <v>92.37765</v>
      </c>
      <c r="K20" s="48">
        <f t="shared" si="1"/>
        <v>92.38</v>
      </c>
      <c r="M20" s="49">
        <v>11203</v>
      </c>
      <c r="N20" s="49" t="s">
        <v>23</v>
      </c>
      <c r="O20" s="49" t="str">
        <f t="shared" si="2"/>
        <v>11203,</v>
      </c>
      <c r="P20" s="49" t="s">
        <v>81</v>
      </c>
      <c r="Q20" s="49" t="s">
        <v>82</v>
      </c>
      <c r="R20" s="49" t="s">
        <v>34</v>
      </c>
      <c r="S20" s="49" t="s">
        <v>35</v>
      </c>
      <c r="T20" s="52" t="s">
        <v>43</v>
      </c>
      <c r="U20" s="49">
        <v>73</v>
      </c>
      <c r="V20" s="54"/>
    </row>
    <row r="21" customHeight="1" spans="1:22">
      <c r="A21" s="9">
        <v>19</v>
      </c>
      <c r="B21" s="16">
        <v>311</v>
      </c>
      <c r="C21" s="16" t="s">
        <v>83</v>
      </c>
      <c r="D21" s="16" t="s">
        <v>21</v>
      </c>
      <c r="E21" s="23">
        <v>5000</v>
      </c>
      <c r="F21" s="9">
        <v>6240</v>
      </c>
      <c r="G21" s="44">
        <v>3055.66</v>
      </c>
      <c r="H21" s="10">
        <f t="shared" si="0"/>
        <v>-1944.34</v>
      </c>
      <c r="I21" s="10" t="s">
        <v>22</v>
      </c>
      <c r="J21" s="10"/>
      <c r="K21" s="48">
        <f t="shared" si="1"/>
        <v>0</v>
      </c>
      <c r="M21" s="49">
        <v>110207</v>
      </c>
      <c r="N21" s="49" t="s">
        <v>23</v>
      </c>
      <c r="O21" s="49" t="str">
        <f t="shared" si="2"/>
        <v>110207,</v>
      </c>
      <c r="P21" s="49" t="s">
        <v>62</v>
      </c>
      <c r="Q21" s="49" t="s">
        <v>82</v>
      </c>
      <c r="R21" s="49" t="s">
        <v>34</v>
      </c>
      <c r="S21" s="49" t="s">
        <v>35</v>
      </c>
      <c r="T21" s="52"/>
      <c r="U21" s="49">
        <v>109</v>
      </c>
      <c r="V21" s="54"/>
    </row>
    <row r="22" customHeight="1" spans="1:22">
      <c r="A22" s="9">
        <v>20</v>
      </c>
      <c r="B22" s="16">
        <v>745</v>
      </c>
      <c r="C22" s="16" t="s">
        <v>84</v>
      </c>
      <c r="D22" s="16" t="s">
        <v>21</v>
      </c>
      <c r="E22" s="23">
        <v>7700</v>
      </c>
      <c r="F22" s="9">
        <v>9640</v>
      </c>
      <c r="G22" s="44">
        <v>2085.54</v>
      </c>
      <c r="H22" s="10">
        <f t="shared" si="0"/>
        <v>-5614.46</v>
      </c>
      <c r="I22" s="10" t="s">
        <v>22</v>
      </c>
      <c r="J22" s="10"/>
      <c r="K22" s="48">
        <f t="shared" si="1"/>
        <v>0</v>
      </c>
      <c r="M22" s="49">
        <v>10968</v>
      </c>
      <c r="N22" s="49" t="s">
        <v>23</v>
      </c>
      <c r="O22" s="49" t="str">
        <f t="shared" si="2"/>
        <v>10968,</v>
      </c>
      <c r="P22" s="49" t="s">
        <v>85</v>
      </c>
      <c r="Q22" s="49" t="s">
        <v>86</v>
      </c>
      <c r="R22" s="49" t="s">
        <v>34</v>
      </c>
      <c r="S22" s="49" t="s">
        <v>35</v>
      </c>
      <c r="T22" s="52"/>
      <c r="U22" s="49">
        <v>104</v>
      </c>
      <c r="V22" s="54"/>
    </row>
    <row r="23" customHeight="1" spans="1:22">
      <c r="A23" s="9">
        <v>21</v>
      </c>
      <c r="B23" s="16">
        <v>114286</v>
      </c>
      <c r="C23" s="16" t="s">
        <v>87</v>
      </c>
      <c r="D23" s="16" t="s">
        <v>21</v>
      </c>
      <c r="E23" s="23">
        <v>5000</v>
      </c>
      <c r="F23" s="9">
        <v>6240</v>
      </c>
      <c r="G23" s="44">
        <v>3334.78</v>
      </c>
      <c r="H23" s="10">
        <f t="shared" si="0"/>
        <v>-1665.22</v>
      </c>
      <c r="I23" s="10" t="s">
        <v>22</v>
      </c>
      <c r="J23" s="10"/>
      <c r="K23" s="48">
        <f t="shared" si="1"/>
        <v>0</v>
      </c>
      <c r="M23" s="49">
        <v>10969</v>
      </c>
      <c r="N23" s="49" t="s">
        <v>23</v>
      </c>
      <c r="O23" s="49" t="str">
        <f t="shared" si="2"/>
        <v>10969,</v>
      </c>
      <c r="P23" s="49" t="s">
        <v>88</v>
      </c>
      <c r="Q23" s="49" t="s">
        <v>86</v>
      </c>
      <c r="R23" s="49" t="s">
        <v>71</v>
      </c>
      <c r="S23" s="49" t="s">
        <v>35</v>
      </c>
      <c r="T23" s="52"/>
      <c r="U23" s="49">
        <v>98</v>
      </c>
      <c r="V23" s="54"/>
    </row>
    <row r="24" customHeight="1" spans="1:22">
      <c r="A24" s="9">
        <v>22</v>
      </c>
      <c r="B24" s="16">
        <v>727</v>
      </c>
      <c r="C24" s="16" t="s">
        <v>89</v>
      </c>
      <c r="D24" s="16" t="s">
        <v>21</v>
      </c>
      <c r="E24" s="23">
        <v>6500</v>
      </c>
      <c r="F24" s="9">
        <v>8140</v>
      </c>
      <c r="G24" s="44">
        <v>3560.8</v>
      </c>
      <c r="H24" s="10">
        <f t="shared" si="0"/>
        <v>-2939.2</v>
      </c>
      <c r="I24" s="10" t="s">
        <v>22</v>
      </c>
      <c r="J24" s="10"/>
      <c r="K24" s="48">
        <f t="shared" si="1"/>
        <v>0</v>
      </c>
      <c r="M24" s="49">
        <v>131284</v>
      </c>
      <c r="N24" s="49" t="s">
        <v>23</v>
      </c>
      <c r="O24" s="49" t="str">
        <f t="shared" si="2"/>
        <v>131284,</v>
      </c>
      <c r="P24" s="49" t="s">
        <v>90</v>
      </c>
      <c r="Q24" s="49" t="s">
        <v>86</v>
      </c>
      <c r="R24" s="49" t="s">
        <v>34</v>
      </c>
      <c r="S24" s="49" t="s">
        <v>35</v>
      </c>
      <c r="T24" s="52"/>
      <c r="U24" s="49">
        <v>185</v>
      </c>
      <c r="V24" s="10"/>
    </row>
    <row r="25" customHeight="1" spans="1:11">
      <c r="A25" s="9">
        <v>23</v>
      </c>
      <c r="B25" s="16">
        <v>108277</v>
      </c>
      <c r="C25" s="16" t="s">
        <v>91</v>
      </c>
      <c r="D25" s="16" t="s">
        <v>21</v>
      </c>
      <c r="E25" s="23">
        <v>4300</v>
      </c>
      <c r="F25" s="9">
        <v>5440</v>
      </c>
      <c r="G25" s="44">
        <v>3940.13</v>
      </c>
      <c r="H25" s="10">
        <f t="shared" si="0"/>
        <v>-359.87</v>
      </c>
      <c r="I25" s="10" t="s">
        <v>22</v>
      </c>
      <c r="J25" s="10"/>
      <c r="K25" s="48">
        <f t="shared" si="1"/>
        <v>0</v>
      </c>
    </row>
    <row r="26" customHeight="1" spans="1:11">
      <c r="A26" s="9">
        <v>24</v>
      </c>
      <c r="B26" s="16">
        <v>347</v>
      </c>
      <c r="C26" s="16" t="s">
        <v>92</v>
      </c>
      <c r="D26" s="16" t="s">
        <v>21</v>
      </c>
      <c r="E26" s="23">
        <v>6100</v>
      </c>
      <c r="F26" s="9">
        <v>7640</v>
      </c>
      <c r="G26" s="44">
        <v>5215.47</v>
      </c>
      <c r="H26" s="10">
        <f t="shared" si="0"/>
        <v>-884.53</v>
      </c>
      <c r="I26" s="10" t="s">
        <v>22</v>
      </c>
      <c r="J26" s="10"/>
      <c r="K26" s="48">
        <f t="shared" si="1"/>
        <v>0</v>
      </c>
    </row>
    <row r="27" customHeight="1" spans="1:11">
      <c r="A27" s="9">
        <v>25</v>
      </c>
      <c r="B27" s="16">
        <v>752</v>
      </c>
      <c r="C27" s="16" t="s">
        <v>93</v>
      </c>
      <c r="D27" s="16" t="s">
        <v>21</v>
      </c>
      <c r="E27" s="23">
        <v>5800</v>
      </c>
      <c r="F27" s="9">
        <v>7240</v>
      </c>
      <c r="G27" s="44">
        <v>5041.81</v>
      </c>
      <c r="H27" s="10">
        <f t="shared" si="0"/>
        <v>-758.19</v>
      </c>
      <c r="I27" s="10" t="s">
        <v>22</v>
      </c>
      <c r="J27" s="10"/>
      <c r="K27" s="48">
        <f t="shared" si="1"/>
        <v>0</v>
      </c>
    </row>
    <row r="28" customHeight="1" spans="1:11">
      <c r="A28" s="9">
        <v>26</v>
      </c>
      <c r="B28" s="16">
        <v>570</v>
      </c>
      <c r="C28" s="16" t="s">
        <v>94</v>
      </c>
      <c r="D28" s="16" t="s">
        <v>21</v>
      </c>
      <c r="E28" s="23">
        <v>5900</v>
      </c>
      <c r="F28" s="9">
        <v>7440</v>
      </c>
      <c r="G28" s="44">
        <v>4760</v>
      </c>
      <c r="H28" s="10">
        <f t="shared" si="0"/>
        <v>-1140</v>
      </c>
      <c r="I28" s="10" t="s">
        <v>22</v>
      </c>
      <c r="J28" s="10"/>
      <c r="K28" s="48">
        <f t="shared" si="1"/>
        <v>0</v>
      </c>
    </row>
    <row r="29" customHeight="1" spans="1:11">
      <c r="A29" s="9">
        <v>27</v>
      </c>
      <c r="B29" s="12">
        <v>112888</v>
      </c>
      <c r="C29" s="12" t="s">
        <v>95</v>
      </c>
      <c r="D29" s="12" t="s">
        <v>21</v>
      </c>
      <c r="E29" s="23">
        <v>4200</v>
      </c>
      <c r="F29" s="9">
        <v>5240</v>
      </c>
      <c r="G29" s="44">
        <v>2807.84</v>
      </c>
      <c r="H29" s="10">
        <f t="shared" si="0"/>
        <v>-1392.16</v>
      </c>
      <c r="I29" s="10" t="s">
        <v>22</v>
      </c>
      <c r="J29" s="10"/>
      <c r="K29" s="48">
        <f t="shared" si="1"/>
        <v>0</v>
      </c>
    </row>
    <row r="30" customHeight="1" spans="1:11">
      <c r="A30" s="9">
        <v>28</v>
      </c>
      <c r="B30" s="16">
        <v>339</v>
      </c>
      <c r="C30" s="16" t="s">
        <v>96</v>
      </c>
      <c r="D30" s="16" t="s">
        <v>21</v>
      </c>
      <c r="E30" s="23">
        <v>4200</v>
      </c>
      <c r="F30" s="9">
        <v>5240</v>
      </c>
      <c r="G30" s="44">
        <v>2332.06</v>
      </c>
      <c r="H30" s="10">
        <f t="shared" si="0"/>
        <v>-1867.94</v>
      </c>
      <c r="I30" s="10" t="s">
        <v>22</v>
      </c>
      <c r="J30" s="10"/>
      <c r="K30" s="48">
        <f t="shared" si="1"/>
        <v>0</v>
      </c>
    </row>
    <row r="31" customHeight="1" spans="1:11">
      <c r="A31" s="9">
        <v>29</v>
      </c>
      <c r="B31" s="16">
        <v>112415</v>
      </c>
      <c r="C31" s="16" t="s">
        <v>97</v>
      </c>
      <c r="D31" s="16" t="s">
        <v>21</v>
      </c>
      <c r="E31" s="23">
        <v>4200</v>
      </c>
      <c r="F31" s="9">
        <v>5240</v>
      </c>
      <c r="G31" s="44">
        <v>2732.5</v>
      </c>
      <c r="H31" s="10">
        <f t="shared" si="0"/>
        <v>-1467.5</v>
      </c>
      <c r="I31" s="10" t="s">
        <v>22</v>
      </c>
      <c r="J31" s="10"/>
      <c r="K31" s="48">
        <f t="shared" si="1"/>
        <v>0</v>
      </c>
    </row>
    <row r="32" customHeight="1" spans="1:11">
      <c r="A32" s="9">
        <v>30</v>
      </c>
      <c r="B32" s="12">
        <v>113025</v>
      </c>
      <c r="C32" s="12" t="s">
        <v>98</v>
      </c>
      <c r="D32" s="12" t="s">
        <v>21</v>
      </c>
      <c r="E32" s="23">
        <v>4800</v>
      </c>
      <c r="F32" s="9">
        <v>6040</v>
      </c>
      <c r="G32" s="44">
        <v>3294.25</v>
      </c>
      <c r="H32" s="10">
        <f t="shared" si="0"/>
        <v>-1505.75</v>
      </c>
      <c r="I32" s="10" t="s">
        <v>22</v>
      </c>
      <c r="J32" s="10"/>
      <c r="K32" s="48">
        <f t="shared" si="1"/>
        <v>0</v>
      </c>
    </row>
    <row r="33" customHeight="1" spans="1:11">
      <c r="A33" s="9">
        <v>31</v>
      </c>
      <c r="B33" s="16">
        <v>104429</v>
      </c>
      <c r="C33" s="16" t="s">
        <v>99</v>
      </c>
      <c r="D33" s="16" t="s">
        <v>21</v>
      </c>
      <c r="E33" s="23">
        <v>4200</v>
      </c>
      <c r="F33" s="9">
        <v>5240</v>
      </c>
      <c r="G33" s="44">
        <v>2454.39</v>
      </c>
      <c r="H33" s="10">
        <f t="shared" si="0"/>
        <v>-1745.61</v>
      </c>
      <c r="I33" s="10" t="s">
        <v>22</v>
      </c>
      <c r="J33" s="10"/>
      <c r="K33" s="48">
        <f t="shared" si="1"/>
        <v>0</v>
      </c>
    </row>
    <row r="34" customHeight="1" spans="1:11">
      <c r="A34" s="9">
        <v>32</v>
      </c>
      <c r="B34" s="16">
        <v>113298</v>
      </c>
      <c r="C34" s="16" t="s">
        <v>100</v>
      </c>
      <c r="D34" s="16" t="s">
        <v>21</v>
      </c>
      <c r="E34" s="23">
        <v>4800</v>
      </c>
      <c r="F34" s="9">
        <v>6040</v>
      </c>
      <c r="G34" s="44">
        <v>5286.09</v>
      </c>
      <c r="H34" s="10">
        <f t="shared" si="0"/>
        <v>486.09</v>
      </c>
      <c r="I34" s="10" t="s">
        <v>31</v>
      </c>
      <c r="J34" s="50">
        <f>G34*0.015</f>
        <v>79.29135</v>
      </c>
      <c r="K34" s="48">
        <f t="shared" si="1"/>
        <v>79.29</v>
      </c>
    </row>
    <row r="35" customHeight="1" spans="1:11">
      <c r="A35" s="9">
        <v>33</v>
      </c>
      <c r="B35" s="16">
        <v>117491</v>
      </c>
      <c r="C35" s="16" t="s">
        <v>101</v>
      </c>
      <c r="D35" s="16" t="s">
        <v>21</v>
      </c>
      <c r="E35" s="23">
        <v>3200</v>
      </c>
      <c r="F35" s="9">
        <v>4040</v>
      </c>
      <c r="G35" s="44">
        <v>2083.7</v>
      </c>
      <c r="H35" s="10">
        <f t="shared" si="0"/>
        <v>-1116.3</v>
      </c>
      <c r="I35" s="10" t="s">
        <v>22</v>
      </c>
      <c r="J35" s="10"/>
      <c r="K35" s="48">
        <f t="shared" si="1"/>
        <v>0</v>
      </c>
    </row>
    <row r="36" customHeight="1" spans="1:11">
      <c r="A36" s="9">
        <v>34</v>
      </c>
      <c r="B36" s="16">
        <v>113833</v>
      </c>
      <c r="C36" s="16" t="s">
        <v>102</v>
      </c>
      <c r="D36" s="16" t="s">
        <v>21</v>
      </c>
      <c r="E36" s="23">
        <v>3300</v>
      </c>
      <c r="F36" s="9">
        <v>4140</v>
      </c>
      <c r="G36" s="44">
        <v>3069.36</v>
      </c>
      <c r="H36" s="10">
        <f t="shared" ref="H36:H67" si="3">G36-E36</f>
        <v>-230.64</v>
      </c>
      <c r="I36" s="10" t="s">
        <v>22</v>
      </c>
      <c r="J36" s="10"/>
      <c r="K36" s="48">
        <f t="shared" ref="K36:K67" si="4">ROUND(J36,2)</f>
        <v>0</v>
      </c>
    </row>
    <row r="37" customHeight="1" spans="1:11">
      <c r="A37" s="9">
        <v>35</v>
      </c>
      <c r="B37" s="16">
        <v>116773</v>
      </c>
      <c r="C37" s="16" t="s">
        <v>103</v>
      </c>
      <c r="D37" s="16" t="s">
        <v>21</v>
      </c>
      <c r="E37" s="23">
        <v>3200</v>
      </c>
      <c r="F37" s="9">
        <v>4040</v>
      </c>
      <c r="G37" s="44">
        <v>2888.8</v>
      </c>
      <c r="H37" s="10">
        <f t="shared" si="3"/>
        <v>-311.2</v>
      </c>
      <c r="I37" s="10" t="s">
        <v>22</v>
      </c>
      <c r="J37" s="10"/>
      <c r="K37" s="48">
        <f t="shared" si="4"/>
        <v>0</v>
      </c>
    </row>
    <row r="38" customHeight="1" spans="1:11">
      <c r="A38" s="9">
        <v>36</v>
      </c>
      <c r="B38" s="23">
        <v>118151</v>
      </c>
      <c r="C38" s="24" t="s">
        <v>104</v>
      </c>
      <c r="D38" s="23" t="s">
        <v>21</v>
      </c>
      <c r="E38" s="23">
        <v>2900</v>
      </c>
      <c r="F38" s="9">
        <v>3640</v>
      </c>
      <c r="G38" s="44">
        <v>1935.7</v>
      </c>
      <c r="H38" s="10">
        <f t="shared" si="3"/>
        <v>-964.3</v>
      </c>
      <c r="I38" s="10" t="s">
        <v>22</v>
      </c>
      <c r="J38" s="10"/>
      <c r="K38" s="48">
        <f t="shared" si="4"/>
        <v>0</v>
      </c>
    </row>
    <row r="39" customHeight="1" spans="1:11">
      <c r="A39" s="9">
        <v>37</v>
      </c>
      <c r="B39" s="12">
        <v>307</v>
      </c>
      <c r="C39" s="12" t="s">
        <v>105</v>
      </c>
      <c r="D39" s="12" t="s">
        <v>106</v>
      </c>
      <c r="E39" s="23">
        <v>27500</v>
      </c>
      <c r="F39" s="9">
        <v>33740</v>
      </c>
      <c r="G39" s="44">
        <v>29372.4</v>
      </c>
      <c r="H39" s="10">
        <f t="shared" si="3"/>
        <v>1872.4</v>
      </c>
      <c r="I39" s="10" t="s">
        <v>31</v>
      </c>
      <c r="J39" s="50">
        <f>G39*0.015</f>
        <v>440.586</v>
      </c>
      <c r="K39" s="48">
        <f t="shared" si="4"/>
        <v>440.59</v>
      </c>
    </row>
    <row r="40" customHeight="1" spans="1:11">
      <c r="A40" s="9">
        <v>38</v>
      </c>
      <c r="B40" s="16">
        <v>742</v>
      </c>
      <c r="C40" s="16" t="s">
        <v>107</v>
      </c>
      <c r="D40" s="16" t="s">
        <v>106</v>
      </c>
      <c r="E40" s="23">
        <v>6900</v>
      </c>
      <c r="F40" s="9">
        <v>8640</v>
      </c>
      <c r="G40" s="44">
        <v>5053.14</v>
      </c>
      <c r="H40" s="10">
        <f t="shared" si="3"/>
        <v>-1846.86</v>
      </c>
      <c r="I40" s="10" t="s">
        <v>22</v>
      </c>
      <c r="J40" s="10"/>
      <c r="K40" s="48">
        <f t="shared" si="4"/>
        <v>0</v>
      </c>
    </row>
    <row r="41" customHeight="1" spans="1:11">
      <c r="A41" s="9">
        <v>39</v>
      </c>
      <c r="B41" s="12">
        <v>106066</v>
      </c>
      <c r="C41" s="12" t="s">
        <v>108</v>
      </c>
      <c r="D41" s="12" t="s">
        <v>106</v>
      </c>
      <c r="E41" s="23">
        <v>5600</v>
      </c>
      <c r="F41" s="9">
        <v>7040</v>
      </c>
      <c r="G41" s="44">
        <v>4711.32</v>
      </c>
      <c r="H41" s="10">
        <f t="shared" si="3"/>
        <v>-888.68</v>
      </c>
      <c r="I41" s="10" t="s">
        <v>22</v>
      </c>
      <c r="J41" s="10"/>
      <c r="K41" s="48">
        <f t="shared" si="4"/>
        <v>0</v>
      </c>
    </row>
    <row r="42" customHeight="1" spans="1:11">
      <c r="A42" s="9">
        <v>40</v>
      </c>
      <c r="B42" s="16">
        <v>750</v>
      </c>
      <c r="C42" s="16" t="s">
        <v>109</v>
      </c>
      <c r="D42" s="16" t="s">
        <v>110</v>
      </c>
      <c r="E42" s="23">
        <v>15700</v>
      </c>
      <c r="F42" s="9">
        <v>19140</v>
      </c>
      <c r="G42" s="44">
        <v>18134</v>
      </c>
      <c r="H42" s="10">
        <f t="shared" si="3"/>
        <v>2434</v>
      </c>
      <c r="I42" s="10" t="s">
        <v>31</v>
      </c>
      <c r="J42" s="50">
        <f>G42*0.015</f>
        <v>272.01</v>
      </c>
      <c r="K42" s="48">
        <f t="shared" si="4"/>
        <v>272.01</v>
      </c>
    </row>
    <row r="43" customHeight="1" spans="1:11">
      <c r="A43" s="9">
        <v>41</v>
      </c>
      <c r="B43" s="12">
        <v>571</v>
      </c>
      <c r="C43" s="12" t="s">
        <v>111</v>
      </c>
      <c r="D43" s="12" t="s">
        <v>110</v>
      </c>
      <c r="E43" s="23">
        <v>12400</v>
      </c>
      <c r="F43" s="9">
        <v>15240</v>
      </c>
      <c r="G43" s="44">
        <v>14866.71</v>
      </c>
      <c r="H43" s="10">
        <f t="shared" si="3"/>
        <v>2466.71</v>
      </c>
      <c r="I43" s="10" t="s">
        <v>31</v>
      </c>
      <c r="J43" s="50">
        <f>G43*0.015</f>
        <v>223.00065</v>
      </c>
      <c r="K43" s="48">
        <f t="shared" si="4"/>
        <v>223</v>
      </c>
    </row>
    <row r="44" customHeight="1" spans="1:11">
      <c r="A44" s="9">
        <v>42</v>
      </c>
      <c r="B44" s="16">
        <v>712</v>
      </c>
      <c r="C44" s="16" t="s">
        <v>112</v>
      </c>
      <c r="D44" s="16" t="s">
        <v>110</v>
      </c>
      <c r="E44" s="23">
        <v>6900</v>
      </c>
      <c r="F44" s="9">
        <v>8640</v>
      </c>
      <c r="G44" s="44">
        <v>4270.13</v>
      </c>
      <c r="H44" s="10">
        <f t="shared" si="3"/>
        <v>-2629.87</v>
      </c>
      <c r="I44" s="10" t="s">
        <v>22</v>
      </c>
      <c r="J44" s="10"/>
      <c r="K44" s="48">
        <f t="shared" si="4"/>
        <v>0</v>
      </c>
    </row>
    <row r="45" customHeight="1" spans="1:11">
      <c r="A45" s="9">
        <v>43</v>
      </c>
      <c r="B45" s="16">
        <v>546</v>
      </c>
      <c r="C45" s="16" t="s">
        <v>113</v>
      </c>
      <c r="D45" s="16" t="s">
        <v>110</v>
      </c>
      <c r="E45" s="23">
        <v>6900</v>
      </c>
      <c r="F45" s="9">
        <v>8640</v>
      </c>
      <c r="G45" s="44">
        <v>3020.5</v>
      </c>
      <c r="H45" s="10">
        <f t="shared" si="3"/>
        <v>-3879.5</v>
      </c>
      <c r="I45" s="10" t="s">
        <v>22</v>
      </c>
      <c r="J45" s="10"/>
      <c r="K45" s="48">
        <f t="shared" si="4"/>
        <v>0</v>
      </c>
    </row>
    <row r="46" customHeight="1" spans="1:11">
      <c r="A46" s="9">
        <v>44</v>
      </c>
      <c r="B46" s="16">
        <v>707</v>
      </c>
      <c r="C46" s="16" t="s">
        <v>114</v>
      </c>
      <c r="D46" s="16" t="s">
        <v>110</v>
      </c>
      <c r="E46" s="23">
        <v>6700</v>
      </c>
      <c r="F46" s="9">
        <v>8440</v>
      </c>
      <c r="G46" s="44">
        <v>6150</v>
      </c>
      <c r="H46" s="10">
        <f t="shared" si="3"/>
        <v>-550</v>
      </c>
      <c r="I46" s="10" t="s">
        <v>22</v>
      </c>
      <c r="J46" s="10"/>
      <c r="K46" s="48">
        <f t="shared" si="4"/>
        <v>0</v>
      </c>
    </row>
    <row r="47" customHeight="1" spans="1:11">
      <c r="A47" s="9">
        <v>45</v>
      </c>
      <c r="B47" s="16">
        <v>387</v>
      </c>
      <c r="C47" s="16" t="s">
        <v>115</v>
      </c>
      <c r="D47" s="16" t="s">
        <v>110</v>
      </c>
      <c r="E47" s="23">
        <v>7700</v>
      </c>
      <c r="F47" s="9">
        <v>9640</v>
      </c>
      <c r="G47" s="44">
        <v>5604.73</v>
      </c>
      <c r="H47" s="10">
        <f t="shared" si="3"/>
        <v>-2095.27</v>
      </c>
      <c r="I47" s="10" t="s">
        <v>22</v>
      </c>
      <c r="J47" s="10"/>
      <c r="K47" s="48">
        <f t="shared" si="4"/>
        <v>0</v>
      </c>
    </row>
    <row r="48" customHeight="1" spans="1:11">
      <c r="A48" s="9">
        <v>46</v>
      </c>
      <c r="B48" s="16">
        <v>724</v>
      </c>
      <c r="C48" s="16" t="s">
        <v>116</v>
      </c>
      <c r="D48" s="16" t="s">
        <v>110</v>
      </c>
      <c r="E48" s="23">
        <v>7600</v>
      </c>
      <c r="F48" s="9">
        <v>9540</v>
      </c>
      <c r="G48" s="44">
        <v>7013.47</v>
      </c>
      <c r="H48" s="10">
        <f t="shared" si="3"/>
        <v>-586.53</v>
      </c>
      <c r="I48" s="10" t="s">
        <v>22</v>
      </c>
      <c r="J48" s="10"/>
      <c r="K48" s="48">
        <f t="shared" si="4"/>
        <v>0</v>
      </c>
    </row>
    <row r="49" customHeight="1" spans="1:11">
      <c r="A49" s="9">
        <v>47</v>
      </c>
      <c r="B49" s="16">
        <v>399</v>
      </c>
      <c r="C49" s="16" t="s">
        <v>117</v>
      </c>
      <c r="D49" s="16" t="s">
        <v>110</v>
      </c>
      <c r="E49" s="23">
        <v>6900</v>
      </c>
      <c r="F49" s="9">
        <v>8640</v>
      </c>
      <c r="G49" s="44">
        <v>6695.95</v>
      </c>
      <c r="H49" s="10">
        <f t="shared" si="3"/>
        <v>-204.05</v>
      </c>
      <c r="I49" s="10" t="s">
        <v>22</v>
      </c>
      <c r="J49" s="10"/>
      <c r="K49" s="48">
        <f t="shared" si="4"/>
        <v>0</v>
      </c>
    </row>
    <row r="50" customHeight="1" spans="1:11">
      <c r="A50" s="9">
        <v>48</v>
      </c>
      <c r="B50" s="16">
        <v>105751</v>
      </c>
      <c r="C50" s="16" t="s">
        <v>118</v>
      </c>
      <c r="D50" s="16" t="s">
        <v>110</v>
      </c>
      <c r="E50" s="23">
        <v>5600</v>
      </c>
      <c r="F50" s="9">
        <v>7040</v>
      </c>
      <c r="G50" s="44">
        <v>4979.22</v>
      </c>
      <c r="H50" s="10">
        <f t="shared" si="3"/>
        <v>-620.78</v>
      </c>
      <c r="I50" s="10" t="s">
        <v>22</v>
      </c>
      <c r="J50" s="10"/>
      <c r="K50" s="48">
        <f t="shared" si="4"/>
        <v>0</v>
      </c>
    </row>
    <row r="51" customHeight="1" spans="1:11">
      <c r="A51" s="9">
        <v>49</v>
      </c>
      <c r="B51" s="16">
        <v>737</v>
      </c>
      <c r="C51" s="16" t="s">
        <v>119</v>
      </c>
      <c r="D51" s="16" t="s">
        <v>110</v>
      </c>
      <c r="E51" s="23">
        <v>5800</v>
      </c>
      <c r="F51" s="9">
        <v>7240</v>
      </c>
      <c r="G51" s="44">
        <v>5485.72</v>
      </c>
      <c r="H51" s="10">
        <f t="shared" si="3"/>
        <v>-314.28</v>
      </c>
      <c r="I51" s="10" t="s">
        <v>22</v>
      </c>
      <c r="J51" s="10"/>
      <c r="K51" s="48">
        <f t="shared" si="4"/>
        <v>0</v>
      </c>
    </row>
    <row r="52" customHeight="1" spans="1:11">
      <c r="A52" s="9">
        <v>50</v>
      </c>
      <c r="B52" s="16">
        <v>598</v>
      </c>
      <c r="C52" s="16" t="s">
        <v>120</v>
      </c>
      <c r="D52" s="16" t="s">
        <v>110</v>
      </c>
      <c r="E52" s="23">
        <v>5600</v>
      </c>
      <c r="F52" s="9">
        <v>7040</v>
      </c>
      <c r="G52" s="44">
        <v>2886.51</v>
      </c>
      <c r="H52" s="10">
        <f t="shared" si="3"/>
        <v>-2713.49</v>
      </c>
      <c r="I52" s="10" t="s">
        <v>22</v>
      </c>
      <c r="J52" s="10"/>
      <c r="K52" s="48">
        <f t="shared" si="4"/>
        <v>0</v>
      </c>
    </row>
    <row r="53" customHeight="1" spans="1:11">
      <c r="A53" s="9">
        <v>51</v>
      </c>
      <c r="B53" s="16">
        <v>377</v>
      </c>
      <c r="C53" s="16" t="s">
        <v>121</v>
      </c>
      <c r="D53" s="16" t="s">
        <v>110</v>
      </c>
      <c r="E53" s="23">
        <v>5600</v>
      </c>
      <c r="F53" s="9">
        <v>7040</v>
      </c>
      <c r="G53" s="44">
        <v>6425.73</v>
      </c>
      <c r="H53" s="10">
        <f t="shared" si="3"/>
        <v>825.73</v>
      </c>
      <c r="I53" s="10" t="s">
        <v>31</v>
      </c>
      <c r="J53" s="50">
        <f>G53*0.015</f>
        <v>96.38595</v>
      </c>
      <c r="K53" s="48">
        <f t="shared" si="4"/>
        <v>96.39</v>
      </c>
    </row>
    <row r="54" customHeight="1" spans="1:11">
      <c r="A54" s="9">
        <v>52</v>
      </c>
      <c r="B54" s="16">
        <v>743</v>
      </c>
      <c r="C54" s="16" t="s">
        <v>122</v>
      </c>
      <c r="D54" s="16" t="s">
        <v>110</v>
      </c>
      <c r="E54" s="23">
        <v>6400</v>
      </c>
      <c r="F54" s="9">
        <v>8040</v>
      </c>
      <c r="G54" s="44">
        <v>3929.19</v>
      </c>
      <c r="H54" s="10">
        <f t="shared" si="3"/>
        <v>-2470.81</v>
      </c>
      <c r="I54" s="10" t="s">
        <v>22</v>
      </c>
      <c r="J54" s="10"/>
      <c r="K54" s="48">
        <f t="shared" si="4"/>
        <v>0</v>
      </c>
    </row>
    <row r="55" customHeight="1" spans="1:11">
      <c r="A55" s="9">
        <v>53</v>
      </c>
      <c r="B55" s="16">
        <v>105910</v>
      </c>
      <c r="C55" s="16" t="s">
        <v>123</v>
      </c>
      <c r="D55" s="16" t="s">
        <v>110</v>
      </c>
      <c r="E55" s="23">
        <v>7900</v>
      </c>
      <c r="F55" s="9">
        <v>9940</v>
      </c>
      <c r="G55" s="44">
        <v>5415.56</v>
      </c>
      <c r="H55" s="10">
        <f t="shared" si="3"/>
        <v>-2484.44</v>
      </c>
      <c r="I55" s="10" t="s">
        <v>22</v>
      </c>
      <c r="J55" s="10"/>
      <c r="K55" s="48">
        <f t="shared" si="4"/>
        <v>0</v>
      </c>
    </row>
    <row r="56" customHeight="1" spans="1:11">
      <c r="A56" s="9">
        <v>54</v>
      </c>
      <c r="B56" s="12">
        <v>103639</v>
      </c>
      <c r="C56" s="12" t="s">
        <v>124</v>
      </c>
      <c r="D56" s="12" t="s">
        <v>110</v>
      </c>
      <c r="E56" s="23">
        <v>5100</v>
      </c>
      <c r="F56" s="9">
        <v>6240</v>
      </c>
      <c r="G56" s="44">
        <v>4770.53</v>
      </c>
      <c r="H56" s="10">
        <f t="shared" si="3"/>
        <v>-329.47</v>
      </c>
      <c r="I56" s="10" t="s">
        <v>22</v>
      </c>
      <c r="J56" s="10"/>
      <c r="K56" s="48">
        <f t="shared" si="4"/>
        <v>0</v>
      </c>
    </row>
    <row r="57" customHeight="1" spans="1:11">
      <c r="A57" s="9">
        <v>55</v>
      </c>
      <c r="B57" s="12">
        <v>733</v>
      </c>
      <c r="C57" s="12" t="s">
        <v>125</v>
      </c>
      <c r="D57" s="12" t="s">
        <v>110</v>
      </c>
      <c r="E57" s="23">
        <v>4700</v>
      </c>
      <c r="F57" s="9">
        <v>5940</v>
      </c>
      <c r="G57" s="44">
        <v>2562.64</v>
      </c>
      <c r="H57" s="10">
        <f t="shared" si="3"/>
        <v>-2137.36</v>
      </c>
      <c r="I57" s="10" t="s">
        <v>22</v>
      </c>
      <c r="J57" s="10"/>
      <c r="K57" s="48">
        <f t="shared" si="4"/>
        <v>0</v>
      </c>
    </row>
    <row r="58" customHeight="1" spans="1:11">
      <c r="A58" s="9">
        <v>56</v>
      </c>
      <c r="B58" s="16">
        <v>573</v>
      </c>
      <c r="C58" s="16" t="s">
        <v>126</v>
      </c>
      <c r="D58" s="16" t="s">
        <v>110</v>
      </c>
      <c r="E58" s="23">
        <v>5300</v>
      </c>
      <c r="F58" s="9">
        <v>6640</v>
      </c>
      <c r="G58" s="44">
        <v>3602.22</v>
      </c>
      <c r="H58" s="10">
        <f t="shared" si="3"/>
        <v>-1697.78</v>
      </c>
      <c r="I58" s="10" t="s">
        <v>22</v>
      </c>
      <c r="J58" s="10"/>
      <c r="K58" s="48">
        <f t="shared" si="4"/>
        <v>0</v>
      </c>
    </row>
    <row r="59" customHeight="1" spans="1:11">
      <c r="A59" s="9">
        <v>57</v>
      </c>
      <c r="B59" s="16">
        <v>740</v>
      </c>
      <c r="C59" s="16" t="s">
        <v>127</v>
      </c>
      <c r="D59" s="16" t="s">
        <v>110</v>
      </c>
      <c r="E59" s="23">
        <v>4200</v>
      </c>
      <c r="F59" s="9">
        <v>5240</v>
      </c>
      <c r="G59" s="44">
        <v>4172.14</v>
      </c>
      <c r="H59" s="10">
        <f t="shared" si="3"/>
        <v>-27.8599999999997</v>
      </c>
      <c r="I59" s="10" t="s">
        <v>22</v>
      </c>
      <c r="J59" s="10"/>
      <c r="K59" s="48">
        <f t="shared" si="4"/>
        <v>0</v>
      </c>
    </row>
    <row r="60" customHeight="1" spans="1:11">
      <c r="A60" s="9">
        <v>58</v>
      </c>
      <c r="B60" s="16">
        <v>105396</v>
      </c>
      <c r="C60" s="16" t="s">
        <v>128</v>
      </c>
      <c r="D60" s="16" t="s">
        <v>110</v>
      </c>
      <c r="E60" s="23">
        <v>4200</v>
      </c>
      <c r="F60" s="9">
        <v>5240</v>
      </c>
      <c r="G60" s="44">
        <v>1734.99</v>
      </c>
      <c r="H60" s="10">
        <f t="shared" si="3"/>
        <v>-2465.01</v>
      </c>
      <c r="I60" s="10" t="s">
        <v>22</v>
      </c>
      <c r="J60" s="10"/>
      <c r="K60" s="48">
        <f t="shared" si="4"/>
        <v>0</v>
      </c>
    </row>
    <row r="61" customHeight="1" spans="1:11">
      <c r="A61" s="9">
        <v>59</v>
      </c>
      <c r="B61" s="16">
        <v>106485</v>
      </c>
      <c r="C61" s="16" t="s">
        <v>129</v>
      </c>
      <c r="D61" s="16" t="s">
        <v>110</v>
      </c>
      <c r="E61" s="23">
        <v>4600</v>
      </c>
      <c r="F61" s="9">
        <v>5740</v>
      </c>
      <c r="G61" s="44">
        <v>3636.71</v>
      </c>
      <c r="H61" s="10">
        <f t="shared" si="3"/>
        <v>-963.29</v>
      </c>
      <c r="I61" s="10" t="s">
        <v>22</v>
      </c>
      <c r="J61" s="10"/>
      <c r="K61" s="48">
        <f t="shared" si="4"/>
        <v>0</v>
      </c>
    </row>
    <row r="62" customHeight="1" spans="1:11">
      <c r="A62" s="9">
        <v>60</v>
      </c>
      <c r="B62" s="16">
        <v>104430</v>
      </c>
      <c r="C62" s="16" t="s">
        <v>130</v>
      </c>
      <c r="D62" s="16" t="s">
        <v>110</v>
      </c>
      <c r="E62" s="23">
        <v>4200</v>
      </c>
      <c r="F62" s="9">
        <v>5240</v>
      </c>
      <c r="G62" s="44">
        <v>2120.05</v>
      </c>
      <c r="H62" s="10">
        <f t="shared" si="3"/>
        <v>-2079.95</v>
      </c>
      <c r="I62" s="10" t="s">
        <v>22</v>
      </c>
      <c r="J62" s="10"/>
      <c r="K62" s="48">
        <f t="shared" si="4"/>
        <v>0</v>
      </c>
    </row>
    <row r="63" customHeight="1" spans="1:11">
      <c r="A63" s="9">
        <v>61</v>
      </c>
      <c r="B63" s="16">
        <v>106568</v>
      </c>
      <c r="C63" s="16" t="s">
        <v>131</v>
      </c>
      <c r="D63" s="16" t="s">
        <v>110</v>
      </c>
      <c r="E63" s="23">
        <v>4200</v>
      </c>
      <c r="F63" s="9">
        <v>5240</v>
      </c>
      <c r="G63" s="44">
        <v>1428.11</v>
      </c>
      <c r="H63" s="10">
        <f t="shared" si="3"/>
        <v>-2771.89</v>
      </c>
      <c r="I63" s="10" t="s">
        <v>22</v>
      </c>
      <c r="J63" s="10"/>
      <c r="K63" s="48">
        <f t="shared" si="4"/>
        <v>0</v>
      </c>
    </row>
    <row r="64" customHeight="1" spans="1:11">
      <c r="A64" s="9">
        <v>62</v>
      </c>
      <c r="B64" s="16">
        <v>545</v>
      </c>
      <c r="C64" s="16" t="s">
        <v>132</v>
      </c>
      <c r="D64" s="16" t="s">
        <v>110</v>
      </c>
      <c r="E64" s="23">
        <v>3200</v>
      </c>
      <c r="F64" s="9">
        <v>4040</v>
      </c>
      <c r="G64" s="44">
        <v>1961.67</v>
      </c>
      <c r="H64" s="10">
        <f t="shared" si="3"/>
        <v>-1238.33</v>
      </c>
      <c r="I64" s="10" t="s">
        <v>22</v>
      </c>
      <c r="J64" s="10"/>
      <c r="K64" s="48">
        <f t="shared" si="4"/>
        <v>0</v>
      </c>
    </row>
    <row r="65" customHeight="1" spans="1:11">
      <c r="A65" s="9">
        <v>63</v>
      </c>
      <c r="B65" s="16">
        <v>753</v>
      </c>
      <c r="C65" s="16" t="s">
        <v>133</v>
      </c>
      <c r="D65" s="16" t="s">
        <v>110</v>
      </c>
      <c r="E65" s="23">
        <v>3200</v>
      </c>
      <c r="F65" s="9">
        <v>4040</v>
      </c>
      <c r="G65" s="44">
        <v>1350.08</v>
      </c>
      <c r="H65" s="10">
        <f t="shared" si="3"/>
        <v>-1849.92</v>
      </c>
      <c r="I65" s="10" t="s">
        <v>22</v>
      </c>
      <c r="J65" s="10"/>
      <c r="K65" s="48">
        <f t="shared" si="4"/>
        <v>0</v>
      </c>
    </row>
    <row r="66" customHeight="1" spans="1:11">
      <c r="A66" s="9">
        <v>64</v>
      </c>
      <c r="B66" s="16">
        <v>115971</v>
      </c>
      <c r="C66" s="16" t="s">
        <v>134</v>
      </c>
      <c r="D66" s="16" t="s">
        <v>110</v>
      </c>
      <c r="E66" s="23">
        <v>3200</v>
      </c>
      <c r="F66" s="9">
        <v>4040</v>
      </c>
      <c r="G66" s="44">
        <v>1087</v>
      </c>
      <c r="H66" s="10">
        <f t="shared" si="3"/>
        <v>-2113</v>
      </c>
      <c r="I66" s="10" t="s">
        <v>22</v>
      </c>
      <c r="J66" s="10"/>
      <c r="K66" s="48">
        <f t="shared" si="4"/>
        <v>0</v>
      </c>
    </row>
    <row r="67" customHeight="1" spans="1:11">
      <c r="A67" s="9">
        <v>65</v>
      </c>
      <c r="B67" s="16">
        <v>117310</v>
      </c>
      <c r="C67" s="16" t="s">
        <v>135</v>
      </c>
      <c r="D67" s="16" t="s">
        <v>110</v>
      </c>
      <c r="E67" s="23">
        <v>3200</v>
      </c>
      <c r="F67" s="9">
        <v>5140</v>
      </c>
      <c r="G67" s="44">
        <v>2808.87</v>
      </c>
      <c r="H67" s="10">
        <f t="shared" si="3"/>
        <v>-391.13</v>
      </c>
      <c r="I67" s="10" t="s">
        <v>22</v>
      </c>
      <c r="J67" s="10"/>
      <c r="K67" s="48">
        <f t="shared" si="4"/>
        <v>0</v>
      </c>
    </row>
    <row r="68" customHeight="1" spans="1:11">
      <c r="A68" s="9">
        <v>66</v>
      </c>
      <c r="B68" s="16">
        <v>114069</v>
      </c>
      <c r="C68" s="16" t="s">
        <v>136</v>
      </c>
      <c r="D68" s="16" t="s">
        <v>110</v>
      </c>
      <c r="E68" s="23">
        <v>3200</v>
      </c>
      <c r="F68" s="9">
        <v>4040</v>
      </c>
      <c r="G68" s="44">
        <v>655.4</v>
      </c>
      <c r="H68" s="10">
        <f t="shared" ref="H68:H99" si="5">G68-E68</f>
        <v>-2544.6</v>
      </c>
      <c r="I68" s="10" t="s">
        <v>22</v>
      </c>
      <c r="J68" s="10"/>
      <c r="K68" s="48">
        <f t="shared" ref="K68:K99" si="6">ROUND(J68,2)</f>
        <v>0</v>
      </c>
    </row>
    <row r="69" customHeight="1" spans="1:11">
      <c r="A69" s="9">
        <v>67</v>
      </c>
      <c r="B69" s="16">
        <v>113008</v>
      </c>
      <c r="C69" s="16" t="s">
        <v>137</v>
      </c>
      <c r="D69" s="16" t="s">
        <v>110</v>
      </c>
      <c r="E69" s="23">
        <v>3200</v>
      </c>
      <c r="F69" s="9">
        <v>4040</v>
      </c>
      <c r="G69" s="44">
        <v>1290.02</v>
      </c>
      <c r="H69" s="10">
        <f t="shared" si="5"/>
        <v>-1909.98</v>
      </c>
      <c r="I69" s="10" t="s">
        <v>22</v>
      </c>
      <c r="J69" s="10"/>
      <c r="K69" s="48">
        <f t="shared" si="6"/>
        <v>0</v>
      </c>
    </row>
    <row r="70" customHeight="1" spans="1:11">
      <c r="A70" s="9">
        <v>68</v>
      </c>
      <c r="B70" s="16">
        <v>118074</v>
      </c>
      <c r="C70" s="16" t="s">
        <v>138</v>
      </c>
      <c r="D70" s="16" t="s">
        <v>110</v>
      </c>
      <c r="E70" s="23">
        <v>2900</v>
      </c>
      <c r="F70" s="9">
        <v>3640</v>
      </c>
      <c r="G70" s="44">
        <v>2377.7</v>
      </c>
      <c r="H70" s="10">
        <f t="shared" si="5"/>
        <v>-522.3</v>
      </c>
      <c r="I70" s="10" t="s">
        <v>22</v>
      </c>
      <c r="J70" s="10"/>
      <c r="K70" s="48">
        <f t="shared" si="6"/>
        <v>0</v>
      </c>
    </row>
    <row r="71" customHeight="1" spans="1:11">
      <c r="A71" s="9">
        <v>69</v>
      </c>
      <c r="B71" s="23">
        <v>117923</v>
      </c>
      <c r="C71" s="23" t="s">
        <v>139</v>
      </c>
      <c r="D71" s="23" t="s">
        <v>140</v>
      </c>
      <c r="E71" s="23">
        <v>2900</v>
      </c>
      <c r="F71" s="9">
        <v>3640</v>
      </c>
      <c r="G71" s="44">
        <v>909.2</v>
      </c>
      <c r="H71" s="10">
        <f t="shared" si="5"/>
        <v>-1990.8</v>
      </c>
      <c r="I71" s="10" t="s">
        <v>22</v>
      </c>
      <c r="J71" s="10"/>
      <c r="K71" s="48">
        <f t="shared" si="6"/>
        <v>0</v>
      </c>
    </row>
    <row r="72" customHeight="1" spans="1:11">
      <c r="A72" s="9">
        <v>70</v>
      </c>
      <c r="B72" s="23">
        <v>117637</v>
      </c>
      <c r="C72" s="23" t="s">
        <v>141</v>
      </c>
      <c r="D72" s="23" t="s">
        <v>140</v>
      </c>
      <c r="E72" s="23">
        <v>2900</v>
      </c>
      <c r="F72" s="9">
        <v>3640</v>
      </c>
      <c r="G72" s="44">
        <v>1629</v>
      </c>
      <c r="H72" s="10">
        <f t="shared" si="5"/>
        <v>-1271</v>
      </c>
      <c r="I72" s="10" t="s">
        <v>22</v>
      </c>
      <c r="J72" s="10"/>
      <c r="K72" s="48">
        <f t="shared" si="6"/>
        <v>0</v>
      </c>
    </row>
    <row r="73" customHeight="1" spans="1:11">
      <c r="A73" s="9">
        <v>71</v>
      </c>
      <c r="B73" s="16">
        <v>517</v>
      </c>
      <c r="C73" s="16" t="s">
        <v>142</v>
      </c>
      <c r="D73" s="16" t="s">
        <v>143</v>
      </c>
      <c r="E73" s="23">
        <v>12400</v>
      </c>
      <c r="F73" s="9">
        <v>15240</v>
      </c>
      <c r="G73" s="44">
        <v>10317.76</v>
      </c>
      <c r="H73" s="10">
        <f t="shared" si="5"/>
        <v>-2082.24</v>
      </c>
      <c r="I73" s="10" t="s">
        <v>22</v>
      </c>
      <c r="J73" s="10"/>
      <c r="K73" s="48">
        <f t="shared" si="6"/>
        <v>0</v>
      </c>
    </row>
    <row r="74" customHeight="1" spans="1:11">
      <c r="A74" s="9">
        <v>72</v>
      </c>
      <c r="B74" s="12">
        <v>337</v>
      </c>
      <c r="C74" s="12" t="s">
        <v>144</v>
      </c>
      <c r="D74" s="12" t="s">
        <v>143</v>
      </c>
      <c r="E74" s="23">
        <v>16100</v>
      </c>
      <c r="F74" s="9">
        <v>20140</v>
      </c>
      <c r="G74" s="44">
        <v>14027.07</v>
      </c>
      <c r="H74" s="10">
        <f t="shared" si="5"/>
        <v>-2072.93</v>
      </c>
      <c r="I74" s="10" t="s">
        <v>22</v>
      </c>
      <c r="J74" s="10"/>
      <c r="K74" s="48">
        <f t="shared" si="6"/>
        <v>0</v>
      </c>
    </row>
    <row r="75" customHeight="1" spans="1:11">
      <c r="A75" s="9">
        <v>73</v>
      </c>
      <c r="B75" s="16">
        <v>114685</v>
      </c>
      <c r="C75" s="16" t="s">
        <v>145</v>
      </c>
      <c r="D75" s="16" t="s">
        <v>143</v>
      </c>
      <c r="E75" s="23">
        <v>8800</v>
      </c>
      <c r="F75" s="9">
        <v>11040</v>
      </c>
      <c r="G75" s="44">
        <v>5324.01</v>
      </c>
      <c r="H75" s="10">
        <f t="shared" si="5"/>
        <v>-3475.99</v>
      </c>
      <c r="I75" s="10" t="s">
        <v>22</v>
      </c>
      <c r="J75" s="10"/>
      <c r="K75" s="48">
        <f t="shared" si="6"/>
        <v>0</v>
      </c>
    </row>
    <row r="76" customHeight="1" spans="1:11">
      <c r="A76" s="9">
        <v>74</v>
      </c>
      <c r="B76" s="16">
        <v>585</v>
      </c>
      <c r="C76" s="16" t="s">
        <v>146</v>
      </c>
      <c r="D76" s="16" t="s">
        <v>143</v>
      </c>
      <c r="E76" s="23">
        <v>7500</v>
      </c>
      <c r="F76" s="9">
        <v>9440</v>
      </c>
      <c r="G76" s="44">
        <v>5060.04</v>
      </c>
      <c r="H76" s="10">
        <f t="shared" si="5"/>
        <v>-2439.96</v>
      </c>
      <c r="I76" s="10" t="s">
        <v>22</v>
      </c>
      <c r="J76" s="10"/>
      <c r="K76" s="48">
        <f t="shared" si="6"/>
        <v>0</v>
      </c>
    </row>
    <row r="77" customHeight="1" spans="1:11">
      <c r="A77" s="9">
        <v>75</v>
      </c>
      <c r="B77" s="12">
        <v>373</v>
      </c>
      <c r="C77" s="12" t="s">
        <v>147</v>
      </c>
      <c r="D77" s="12" t="s">
        <v>143</v>
      </c>
      <c r="E77" s="23">
        <v>6700</v>
      </c>
      <c r="F77" s="9">
        <v>8440</v>
      </c>
      <c r="G77" s="44">
        <v>4801.68</v>
      </c>
      <c r="H77" s="10">
        <f t="shared" si="5"/>
        <v>-1898.32</v>
      </c>
      <c r="I77" s="10" t="s">
        <v>22</v>
      </c>
      <c r="J77" s="10"/>
      <c r="K77" s="48">
        <f t="shared" si="6"/>
        <v>0</v>
      </c>
    </row>
    <row r="78" customHeight="1" spans="1:11">
      <c r="A78" s="9">
        <v>76</v>
      </c>
      <c r="B78" s="16">
        <v>581</v>
      </c>
      <c r="C78" s="16" t="s">
        <v>148</v>
      </c>
      <c r="D78" s="16" t="s">
        <v>143</v>
      </c>
      <c r="E78" s="23">
        <v>7700</v>
      </c>
      <c r="F78" s="9">
        <v>9640</v>
      </c>
      <c r="G78" s="44">
        <v>7620.29</v>
      </c>
      <c r="H78" s="10">
        <f t="shared" si="5"/>
        <v>-79.71</v>
      </c>
      <c r="I78" s="10" t="s">
        <v>22</v>
      </c>
      <c r="J78" s="10"/>
      <c r="K78" s="48">
        <f t="shared" si="6"/>
        <v>0</v>
      </c>
    </row>
    <row r="79" customHeight="1" spans="1:11">
      <c r="A79" s="9">
        <v>77</v>
      </c>
      <c r="B79" s="16">
        <v>511</v>
      </c>
      <c r="C79" s="16" t="s">
        <v>149</v>
      </c>
      <c r="D79" s="16" t="s">
        <v>143</v>
      </c>
      <c r="E79" s="23">
        <v>6700</v>
      </c>
      <c r="F79" s="9">
        <v>8440</v>
      </c>
      <c r="G79" s="44">
        <v>5068.16</v>
      </c>
      <c r="H79" s="10">
        <f t="shared" si="5"/>
        <v>-1631.84</v>
      </c>
      <c r="I79" s="10" t="s">
        <v>22</v>
      </c>
      <c r="J79" s="10"/>
      <c r="K79" s="48">
        <f t="shared" si="6"/>
        <v>0</v>
      </c>
    </row>
    <row r="80" customHeight="1" spans="1:11">
      <c r="A80" s="9">
        <v>78</v>
      </c>
      <c r="B80" s="16">
        <v>744</v>
      </c>
      <c r="C80" s="16" t="s">
        <v>150</v>
      </c>
      <c r="D80" s="16" t="s">
        <v>143</v>
      </c>
      <c r="E80" s="23">
        <v>10100</v>
      </c>
      <c r="F80" s="9">
        <v>12640</v>
      </c>
      <c r="G80" s="44">
        <v>6086.68</v>
      </c>
      <c r="H80" s="10">
        <f t="shared" si="5"/>
        <v>-4013.32</v>
      </c>
      <c r="I80" s="10" t="s">
        <v>22</v>
      </c>
      <c r="J80" s="10"/>
      <c r="K80" s="48">
        <f t="shared" si="6"/>
        <v>0</v>
      </c>
    </row>
    <row r="81" customHeight="1" spans="1:11">
      <c r="A81" s="9">
        <v>79</v>
      </c>
      <c r="B81" s="16">
        <v>747</v>
      </c>
      <c r="C81" s="16" t="s">
        <v>151</v>
      </c>
      <c r="D81" s="16" t="s">
        <v>143</v>
      </c>
      <c r="E81" s="23">
        <v>6700</v>
      </c>
      <c r="F81" s="9">
        <v>8440</v>
      </c>
      <c r="G81" s="44">
        <v>3819.24</v>
      </c>
      <c r="H81" s="10">
        <f t="shared" si="5"/>
        <v>-2880.76</v>
      </c>
      <c r="I81" s="10" t="s">
        <v>22</v>
      </c>
      <c r="J81" s="10"/>
      <c r="K81" s="48">
        <f t="shared" si="6"/>
        <v>0</v>
      </c>
    </row>
    <row r="82" customHeight="1" spans="1:11">
      <c r="A82" s="9">
        <v>80</v>
      </c>
      <c r="B82" s="16">
        <v>578</v>
      </c>
      <c r="C82" s="16" t="s">
        <v>152</v>
      </c>
      <c r="D82" s="16" t="s">
        <v>143</v>
      </c>
      <c r="E82" s="23">
        <v>12400</v>
      </c>
      <c r="F82" s="9">
        <v>15240</v>
      </c>
      <c r="G82" s="44">
        <v>8543.85</v>
      </c>
      <c r="H82" s="10">
        <f t="shared" si="5"/>
        <v>-3856.15</v>
      </c>
      <c r="I82" s="10" t="s">
        <v>22</v>
      </c>
      <c r="J82" s="10"/>
      <c r="K82" s="48">
        <f t="shared" si="6"/>
        <v>0</v>
      </c>
    </row>
    <row r="83" customHeight="1" spans="1:11">
      <c r="A83" s="9">
        <v>81</v>
      </c>
      <c r="B83" s="16">
        <v>114844</v>
      </c>
      <c r="C83" s="16" t="s">
        <v>153</v>
      </c>
      <c r="D83" s="16" t="s">
        <v>143</v>
      </c>
      <c r="E83" s="23">
        <v>5600</v>
      </c>
      <c r="F83" s="9">
        <v>7040</v>
      </c>
      <c r="G83" s="44">
        <v>2229.27</v>
      </c>
      <c r="H83" s="10">
        <f t="shared" si="5"/>
        <v>-3370.73</v>
      </c>
      <c r="I83" s="10" t="s">
        <v>22</v>
      </c>
      <c r="J83" s="10"/>
      <c r="K83" s="48">
        <f t="shared" si="6"/>
        <v>0</v>
      </c>
    </row>
    <row r="84" customHeight="1" spans="1:11">
      <c r="A84" s="9">
        <v>82</v>
      </c>
      <c r="B84" s="16">
        <v>114622</v>
      </c>
      <c r="C84" s="16" t="s">
        <v>154</v>
      </c>
      <c r="D84" s="16" t="s">
        <v>143</v>
      </c>
      <c r="E84" s="23">
        <v>6100</v>
      </c>
      <c r="F84" s="9">
        <v>7640</v>
      </c>
      <c r="G84" s="44">
        <v>5343.23</v>
      </c>
      <c r="H84" s="10">
        <f t="shared" si="5"/>
        <v>-756.77</v>
      </c>
      <c r="I84" s="10" t="s">
        <v>22</v>
      </c>
      <c r="J84" s="10"/>
      <c r="K84" s="48">
        <f t="shared" si="6"/>
        <v>0</v>
      </c>
    </row>
    <row r="85" customHeight="1" spans="1:11">
      <c r="A85" s="9">
        <v>83</v>
      </c>
      <c r="B85" s="16">
        <v>515</v>
      </c>
      <c r="C85" s="16" t="s">
        <v>155</v>
      </c>
      <c r="D85" s="16" t="s">
        <v>143</v>
      </c>
      <c r="E85" s="23">
        <v>5000</v>
      </c>
      <c r="F85" s="9">
        <v>6240</v>
      </c>
      <c r="G85" s="44">
        <v>2378.65</v>
      </c>
      <c r="H85" s="10">
        <f t="shared" si="5"/>
        <v>-2621.35</v>
      </c>
      <c r="I85" s="10" t="s">
        <v>22</v>
      </c>
      <c r="J85" s="10"/>
      <c r="K85" s="48">
        <f t="shared" si="6"/>
        <v>0</v>
      </c>
    </row>
    <row r="86" customHeight="1" spans="1:11">
      <c r="A86" s="9">
        <v>84</v>
      </c>
      <c r="B86" s="12">
        <v>391</v>
      </c>
      <c r="C86" s="12" t="s">
        <v>156</v>
      </c>
      <c r="D86" s="12" t="s">
        <v>143</v>
      </c>
      <c r="E86" s="23">
        <v>5000</v>
      </c>
      <c r="F86" s="9">
        <v>6240</v>
      </c>
      <c r="G86" s="44">
        <v>4009.25</v>
      </c>
      <c r="H86" s="10">
        <f t="shared" si="5"/>
        <v>-990.75</v>
      </c>
      <c r="I86" s="10" t="s">
        <v>22</v>
      </c>
      <c r="J86" s="10"/>
      <c r="K86" s="48">
        <f t="shared" si="6"/>
        <v>0</v>
      </c>
    </row>
    <row r="87" customHeight="1" spans="1:11">
      <c r="A87" s="9">
        <v>85</v>
      </c>
      <c r="B87" s="16">
        <v>103199</v>
      </c>
      <c r="C87" s="16" t="s">
        <v>157</v>
      </c>
      <c r="D87" s="16" t="s">
        <v>143</v>
      </c>
      <c r="E87" s="23">
        <v>4900</v>
      </c>
      <c r="F87" s="9">
        <v>6140</v>
      </c>
      <c r="G87" s="44">
        <v>2926.96</v>
      </c>
      <c r="H87" s="10">
        <f t="shared" si="5"/>
        <v>-1973.04</v>
      </c>
      <c r="I87" s="10" t="s">
        <v>22</v>
      </c>
      <c r="J87" s="10"/>
      <c r="K87" s="48">
        <f t="shared" si="6"/>
        <v>0</v>
      </c>
    </row>
    <row r="88" customHeight="1" spans="1:11">
      <c r="A88" s="9">
        <v>86</v>
      </c>
      <c r="B88" s="16">
        <v>355</v>
      </c>
      <c r="C88" s="16" t="s">
        <v>158</v>
      </c>
      <c r="D88" s="16" t="s">
        <v>143</v>
      </c>
      <c r="E88" s="23">
        <v>4200</v>
      </c>
      <c r="F88" s="9">
        <v>5240</v>
      </c>
      <c r="G88" s="44">
        <v>3142.99</v>
      </c>
      <c r="H88" s="10">
        <f t="shared" si="5"/>
        <v>-1057.01</v>
      </c>
      <c r="I88" s="10" t="s">
        <v>22</v>
      </c>
      <c r="J88" s="10"/>
      <c r="K88" s="48">
        <f t="shared" si="6"/>
        <v>0</v>
      </c>
    </row>
    <row r="89" customHeight="1" spans="1:11">
      <c r="A89" s="9">
        <v>87</v>
      </c>
      <c r="B89" s="16">
        <v>572</v>
      </c>
      <c r="C89" s="16" t="s">
        <v>159</v>
      </c>
      <c r="D89" s="16" t="s">
        <v>143</v>
      </c>
      <c r="E89" s="23">
        <v>4300</v>
      </c>
      <c r="F89" s="9">
        <v>5440</v>
      </c>
      <c r="G89" s="44">
        <v>6804.21</v>
      </c>
      <c r="H89" s="10">
        <f t="shared" si="5"/>
        <v>2504.21</v>
      </c>
      <c r="I89" s="10" t="s">
        <v>160</v>
      </c>
      <c r="J89" s="50">
        <f>G89*0.03</f>
        <v>204.1263</v>
      </c>
      <c r="K89" s="48">
        <f t="shared" si="6"/>
        <v>204.13</v>
      </c>
    </row>
    <row r="90" customHeight="1" spans="1:11">
      <c r="A90" s="9">
        <v>88</v>
      </c>
      <c r="B90" s="16">
        <v>102479</v>
      </c>
      <c r="C90" s="16" t="s">
        <v>161</v>
      </c>
      <c r="D90" s="16" t="s">
        <v>143</v>
      </c>
      <c r="E90" s="23">
        <v>4200</v>
      </c>
      <c r="F90" s="9">
        <v>5240</v>
      </c>
      <c r="G90" s="44">
        <v>4115.8</v>
      </c>
      <c r="H90" s="10">
        <f t="shared" si="5"/>
        <v>-84.1999999999998</v>
      </c>
      <c r="I90" s="10" t="s">
        <v>22</v>
      </c>
      <c r="J90" s="10"/>
      <c r="K90" s="48">
        <f t="shared" si="6"/>
        <v>0</v>
      </c>
    </row>
    <row r="91" customHeight="1" spans="1:11">
      <c r="A91" s="9">
        <v>89</v>
      </c>
      <c r="B91" s="16">
        <v>102935</v>
      </c>
      <c r="C91" s="16" t="s">
        <v>162</v>
      </c>
      <c r="D91" s="16" t="s">
        <v>143</v>
      </c>
      <c r="E91" s="23">
        <v>4200</v>
      </c>
      <c r="F91" s="9">
        <v>5240</v>
      </c>
      <c r="G91" s="44">
        <v>3759.62</v>
      </c>
      <c r="H91" s="10">
        <f t="shared" si="5"/>
        <v>-440.38</v>
      </c>
      <c r="I91" s="10" t="s">
        <v>22</v>
      </c>
      <c r="J91" s="10"/>
      <c r="K91" s="48">
        <f t="shared" si="6"/>
        <v>0</v>
      </c>
    </row>
    <row r="92" customHeight="1" spans="1:11">
      <c r="A92" s="9">
        <v>90</v>
      </c>
      <c r="B92" s="12">
        <v>106865</v>
      </c>
      <c r="C92" s="12" t="s">
        <v>163</v>
      </c>
      <c r="D92" s="12" t="s">
        <v>143</v>
      </c>
      <c r="E92" s="23">
        <v>4200</v>
      </c>
      <c r="F92" s="9">
        <v>5240</v>
      </c>
      <c r="G92" s="44">
        <v>3628.71</v>
      </c>
      <c r="H92" s="10">
        <f t="shared" si="5"/>
        <v>-571.29</v>
      </c>
      <c r="I92" s="10" t="s">
        <v>22</v>
      </c>
      <c r="J92" s="10"/>
      <c r="K92" s="48">
        <f t="shared" si="6"/>
        <v>0</v>
      </c>
    </row>
    <row r="93" customHeight="1" spans="1:11">
      <c r="A93" s="9">
        <v>91</v>
      </c>
      <c r="B93" s="16">
        <v>308</v>
      </c>
      <c r="C93" s="16" t="s">
        <v>164</v>
      </c>
      <c r="D93" s="16" t="s">
        <v>143</v>
      </c>
      <c r="E93" s="23">
        <v>4200</v>
      </c>
      <c r="F93" s="9">
        <v>5240</v>
      </c>
      <c r="G93" s="44">
        <v>2461.1</v>
      </c>
      <c r="H93" s="10">
        <f t="shared" si="5"/>
        <v>-1738.9</v>
      </c>
      <c r="I93" s="10" t="s">
        <v>22</v>
      </c>
      <c r="J93" s="10"/>
      <c r="K93" s="48">
        <f t="shared" si="6"/>
        <v>0</v>
      </c>
    </row>
    <row r="94" customHeight="1" spans="1:11">
      <c r="A94" s="9">
        <v>92</v>
      </c>
      <c r="B94" s="16">
        <v>349</v>
      </c>
      <c r="C94" s="16" t="s">
        <v>165</v>
      </c>
      <c r="D94" s="16" t="s">
        <v>143</v>
      </c>
      <c r="E94" s="23">
        <v>4200</v>
      </c>
      <c r="F94" s="9">
        <v>5240</v>
      </c>
      <c r="G94" s="44">
        <v>4646.91</v>
      </c>
      <c r="H94" s="10">
        <f t="shared" si="5"/>
        <v>446.91</v>
      </c>
      <c r="I94" s="10" t="s">
        <v>31</v>
      </c>
      <c r="J94" s="50">
        <f>G94*0.015</f>
        <v>69.70365</v>
      </c>
      <c r="K94" s="48">
        <f t="shared" si="6"/>
        <v>69.7</v>
      </c>
    </row>
    <row r="95" customHeight="1" spans="1:11">
      <c r="A95" s="9">
        <v>93</v>
      </c>
      <c r="B95" s="12">
        <v>723</v>
      </c>
      <c r="C95" s="12" t="s">
        <v>166</v>
      </c>
      <c r="D95" s="12" t="s">
        <v>143</v>
      </c>
      <c r="E95" s="23">
        <v>4200</v>
      </c>
      <c r="F95" s="9">
        <v>5240</v>
      </c>
      <c r="G95" s="44">
        <v>3519.58</v>
      </c>
      <c r="H95" s="10">
        <f t="shared" si="5"/>
        <v>-680.42</v>
      </c>
      <c r="I95" s="10" t="s">
        <v>22</v>
      </c>
      <c r="J95" s="10"/>
      <c r="K95" s="48">
        <f t="shared" si="6"/>
        <v>0</v>
      </c>
    </row>
    <row r="96" customHeight="1" spans="1:11">
      <c r="A96" s="9">
        <v>94</v>
      </c>
      <c r="B96" s="16">
        <v>116482</v>
      </c>
      <c r="C96" s="16" t="s">
        <v>167</v>
      </c>
      <c r="D96" s="16" t="s">
        <v>143</v>
      </c>
      <c r="E96" s="23">
        <v>4200</v>
      </c>
      <c r="F96" s="9">
        <v>5240</v>
      </c>
      <c r="G96" s="44">
        <v>1803.21</v>
      </c>
      <c r="H96" s="10">
        <f t="shared" si="5"/>
        <v>-2396.79</v>
      </c>
      <c r="I96" s="10" t="s">
        <v>22</v>
      </c>
      <c r="J96" s="10"/>
      <c r="K96" s="48">
        <f t="shared" si="6"/>
        <v>0</v>
      </c>
    </row>
    <row r="97" customHeight="1" spans="1:11">
      <c r="A97" s="9">
        <v>95</v>
      </c>
      <c r="B97" s="16">
        <v>117184</v>
      </c>
      <c r="C97" s="16" t="s">
        <v>168</v>
      </c>
      <c r="D97" s="16" t="s">
        <v>143</v>
      </c>
      <c r="E97" s="23">
        <v>3200</v>
      </c>
      <c r="F97" s="9">
        <v>4040</v>
      </c>
      <c r="G97" s="44">
        <v>3828.56</v>
      </c>
      <c r="H97" s="10">
        <f t="shared" si="5"/>
        <v>628.56</v>
      </c>
      <c r="I97" s="10" t="s">
        <v>31</v>
      </c>
      <c r="J97" s="50">
        <f>G97*0.015</f>
        <v>57.4284</v>
      </c>
      <c r="K97" s="48">
        <f t="shared" si="6"/>
        <v>57.43</v>
      </c>
    </row>
    <row r="98" customHeight="1" spans="1:11">
      <c r="A98" s="9">
        <v>96</v>
      </c>
      <c r="B98" s="16">
        <v>113299</v>
      </c>
      <c r="C98" s="16" t="s">
        <v>169</v>
      </c>
      <c r="D98" s="16" t="s">
        <v>143</v>
      </c>
      <c r="E98" s="23">
        <v>3200</v>
      </c>
      <c r="F98" s="9">
        <v>4040</v>
      </c>
      <c r="G98" s="44">
        <v>1115.72</v>
      </c>
      <c r="H98" s="10">
        <f t="shared" si="5"/>
        <v>-2084.28</v>
      </c>
      <c r="I98" s="10" t="s">
        <v>22</v>
      </c>
      <c r="J98" s="10"/>
      <c r="K98" s="48">
        <f t="shared" si="6"/>
        <v>0</v>
      </c>
    </row>
    <row r="99" customHeight="1" spans="1:11">
      <c r="A99" s="9">
        <v>97</v>
      </c>
      <c r="B99" s="16">
        <v>113023</v>
      </c>
      <c r="C99" s="16" t="s">
        <v>170</v>
      </c>
      <c r="D99" s="16" t="s">
        <v>143</v>
      </c>
      <c r="E99" s="23">
        <v>3200</v>
      </c>
      <c r="F99" s="9">
        <v>4040</v>
      </c>
      <c r="G99" s="44">
        <v>1903.4</v>
      </c>
      <c r="H99" s="10">
        <f t="shared" si="5"/>
        <v>-1296.6</v>
      </c>
      <c r="I99" s="10" t="s">
        <v>22</v>
      </c>
      <c r="J99" s="10"/>
      <c r="K99" s="48">
        <f t="shared" si="6"/>
        <v>0</v>
      </c>
    </row>
    <row r="100" customHeight="1" spans="1:11">
      <c r="A100" s="9">
        <v>98</v>
      </c>
      <c r="B100" s="16">
        <v>116919</v>
      </c>
      <c r="C100" s="16" t="s">
        <v>171</v>
      </c>
      <c r="D100" s="16" t="s">
        <v>143</v>
      </c>
      <c r="E100" s="23">
        <v>3000</v>
      </c>
      <c r="F100" s="9">
        <v>3740</v>
      </c>
      <c r="G100" s="44">
        <v>2650.21</v>
      </c>
      <c r="H100" s="10">
        <f t="shared" ref="H100:H141" si="7">G100-E100</f>
        <v>-349.79</v>
      </c>
      <c r="I100" s="10" t="s">
        <v>22</v>
      </c>
      <c r="J100" s="10"/>
      <c r="K100" s="48">
        <f t="shared" ref="K100:K131" si="8">ROUND(J100,2)</f>
        <v>0</v>
      </c>
    </row>
    <row r="101" customHeight="1" spans="1:11">
      <c r="A101" s="9">
        <v>99</v>
      </c>
      <c r="B101" s="16">
        <v>102478</v>
      </c>
      <c r="C101" s="16" t="s">
        <v>172</v>
      </c>
      <c r="D101" s="16" t="s">
        <v>143</v>
      </c>
      <c r="E101" s="23">
        <v>3200</v>
      </c>
      <c r="F101" s="9">
        <v>4040</v>
      </c>
      <c r="G101" s="44">
        <v>2261.03</v>
      </c>
      <c r="H101" s="10">
        <f t="shared" si="7"/>
        <v>-938.97</v>
      </c>
      <c r="I101" s="10" t="s">
        <v>22</v>
      </c>
      <c r="J101" s="10"/>
      <c r="K101" s="48">
        <f t="shared" si="8"/>
        <v>0</v>
      </c>
    </row>
    <row r="102" customHeight="1" spans="1:11">
      <c r="A102" s="9">
        <v>100</v>
      </c>
      <c r="B102" s="16">
        <v>107829</v>
      </c>
      <c r="C102" s="16" t="s">
        <v>173</v>
      </c>
      <c r="D102" s="16" t="s">
        <v>143</v>
      </c>
      <c r="E102" s="23">
        <v>3200</v>
      </c>
      <c r="F102" s="9">
        <v>4040</v>
      </c>
      <c r="G102" s="44">
        <v>1230.85</v>
      </c>
      <c r="H102" s="10">
        <f t="shared" si="7"/>
        <v>-1969.15</v>
      </c>
      <c r="I102" s="10" t="s">
        <v>22</v>
      </c>
      <c r="J102" s="10"/>
      <c r="K102" s="48">
        <f t="shared" si="8"/>
        <v>0</v>
      </c>
    </row>
    <row r="103" customHeight="1" spans="1:11">
      <c r="A103" s="9">
        <v>101</v>
      </c>
      <c r="B103" s="16">
        <v>385</v>
      </c>
      <c r="C103" s="16" t="s">
        <v>174</v>
      </c>
      <c r="D103" s="16" t="s">
        <v>175</v>
      </c>
      <c r="E103" s="23">
        <v>7200</v>
      </c>
      <c r="F103" s="9">
        <v>9040</v>
      </c>
      <c r="G103" s="44">
        <v>4776.21</v>
      </c>
      <c r="H103" s="10">
        <f t="shared" si="7"/>
        <v>-2423.79</v>
      </c>
      <c r="I103" s="10" t="s">
        <v>22</v>
      </c>
      <c r="J103" s="10"/>
      <c r="K103" s="48">
        <f t="shared" si="8"/>
        <v>0</v>
      </c>
    </row>
    <row r="104" customHeight="1" spans="1:11">
      <c r="A104" s="9">
        <v>102</v>
      </c>
      <c r="B104" s="16">
        <v>514</v>
      </c>
      <c r="C104" s="16" t="s">
        <v>176</v>
      </c>
      <c r="D104" s="16" t="s">
        <v>175</v>
      </c>
      <c r="E104" s="23">
        <v>8500</v>
      </c>
      <c r="F104" s="9">
        <v>10640</v>
      </c>
      <c r="G104" s="44">
        <v>7767.22</v>
      </c>
      <c r="H104" s="10">
        <f t="shared" si="7"/>
        <v>-732.78</v>
      </c>
      <c r="I104" s="10" t="s">
        <v>22</v>
      </c>
      <c r="J104" s="10"/>
      <c r="K104" s="48">
        <f t="shared" si="8"/>
        <v>0</v>
      </c>
    </row>
    <row r="105" customHeight="1" spans="1:11">
      <c r="A105" s="9">
        <v>103</v>
      </c>
      <c r="B105" s="16">
        <v>108656</v>
      </c>
      <c r="C105" s="16" t="s">
        <v>177</v>
      </c>
      <c r="D105" s="16" t="s">
        <v>175</v>
      </c>
      <c r="E105" s="23">
        <v>6700</v>
      </c>
      <c r="F105" s="9">
        <v>8440</v>
      </c>
      <c r="G105" s="44">
        <v>3779.76</v>
      </c>
      <c r="H105" s="10">
        <f t="shared" si="7"/>
        <v>-2920.24</v>
      </c>
      <c r="I105" s="10" t="s">
        <v>22</v>
      </c>
      <c r="J105" s="10"/>
      <c r="K105" s="48">
        <f t="shared" si="8"/>
        <v>0</v>
      </c>
    </row>
    <row r="106" customHeight="1" spans="1:11">
      <c r="A106" s="9">
        <v>104</v>
      </c>
      <c r="B106" s="16">
        <v>102567</v>
      </c>
      <c r="C106" s="16" t="s">
        <v>178</v>
      </c>
      <c r="D106" s="16" t="s">
        <v>175</v>
      </c>
      <c r="E106" s="23">
        <v>4200</v>
      </c>
      <c r="F106" s="9">
        <v>5240</v>
      </c>
      <c r="G106" s="44">
        <v>3404.74</v>
      </c>
      <c r="H106" s="10">
        <f t="shared" si="7"/>
        <v>-795.26</v>
      </c>
      <c r="I106" s="10" t="s">
        <v>22</v>
      </c>
      <c r="J106" s="10"/>
      <c r="K106" s="48">
        <f t="shared" si="8"/>
        <v>0</v>
      </c>
    </row>
    <row r="107" customHeight="1" spans="1:11">
      <c r="A107" s="9">
        <v>105</v>
      </c>
      <c r="B107" s="16">
        <v>371</v>
      </c>
      <c r="C107" s="16" t="s">
        <v>179</v>
      </c>
      <c r="D107" s="16" t="s">
        <v>175</v>
      </c>
      <c r="E107" s="23">
        <v>3800</v>
      </c>
      <c r="F107" s="9">
        <v>4740</v>
      </c>
      <c r="G107" s="44">
        <v>3497.2</v>
      </c>
      <c r="H107" s="10">
        <f t="shared" si="7"/>
        <v>-302.8</v>
      </c>
      <c r="I107" s="10" t="s">
        <v>22</v>
      </c>
      <c r="J107" s="10"/>
      <c r="K107" s="48">
        <f t="shared" si="8"/>
        <v>0</v>
      </c>
    </row>
    <row r="108" customHeight="1" spans="1:11">
      <c r="A108" s="9">
        <v>106</v>
      </c>
      <c r="B108" s="16">
        <v>341</v>
      </c>
      <c r="C108" s="16" t="s">
        <v>180</v>
      </c>
      <c r="D108" s="16" t="s">
        <v>181</v>
      </c>
      <c r="E108" s="23">
        <v>7300</v>
      </c>
      <c r="F108" s="9">
        <v>9240</v>
      </c>
      <c r="G108" s="44">
        <v>7339.83</v>
      </c>
      <c r="H108" s="10">
        <f t="shared" si="7"/>
        <v>39.8299999999999</v>
      </c>
      <c r="I108" s="10" t="s">
        <v>31</v>
      </c>
      <c r="J108" s="50">
        <f>G108*0.015</f>
        <v>110.09745</v>
      </c>
      <c r="K108" s="48">
        <f t="shared" si="8"/>
        <v>110.1</v>
      </c>
    </row>
    <row r="109" customHeight="1" spans="1:11">
      <c r="A109" s="9">
        <v>107</v>
      </c>
      <c r="B109" s="16">
        <v>111400</v>
      </c>
      <c r="C109" s="16" t="s">
        <v>182</v>
      </c>
      <c r="D109" s="16" t="s">
        <v>181</v>
      </c>
      <c r="E109" s="23">
        <v>6900</v>
      </c>
      <c r="F109" s="9">
        <v>8640</v>
      </c>
      <c r="G109" s="44">
        <v>5123.34</v>
      </c>
      <c r="H109" s="10">
        <f t="shared" si="7"/>
        <v>-1776.66</v>
      </c>
      <c r="I109" s="10" t="s">
        <v>22</v>
      </c>
      <c r="J109" s="10"/>
      <c r="K109" s="48">
        <f t="shared" si="8"/>
        <v>0</v>
      </c>
    </row>
    <row r="110" customHeight="1" spans="1:11">
      <c r="A110" s="9">
        <v>108</v>
      </c>
      <c r="B110" s="16">
        <v>721</v>
      </c>
      <c r="C110" s="16" t="s">
        <v>183</v>
      </c>
      <c r="D110" s="16" t="s">
        <v>181</v>
      </c>
      <c r="E110" s="23">
        <v>5600</v>
      </c>
      <c r="F110" s="9">
        <v>7040</v>
      </c>
      <c r="G110" s="44">
        <v>3787.84</v>
      </c>
      <c r="H110" s="10">
        <f t="shared" si="7"/>
        <v>-1812.16</v>
      </c>
      <c r="I110" s="10" t="s">
        <v>22</v>
      </c>
      <c r="J110" s="10"/>
      <c r="K110" s="48">
        <f t="shared" si="8"/>
        <v>0</v>
      </c>
    </row>
    <row r="111" customHeight="1" spans="1:11">
      <c r="A111" s="9">
        <v>109</v>
      </c>
      <c r="B111" s="16">
        <v>102564</v>
      </c>
      <c r="C111" s="16" t="s">
        <v>184</v>
      </c>
      <c r="D111" s="16" t="s">
        <v>181</v>
      </c>
      <c r="E111" s="23">
        <v>4200</v>
      </c>
      <c r="F111" s="9">
        <v>5240</v>
      </c>
      <c r="G111" s="44">
        <v>3355.33</v>
      </c>
      <c r="H111" s="10">
        <f t="shared" si="7"/>
        <v>-844.67</v>
      </c>
      <c r="I111" s="10" t="s">
        <v>22</v>
      </c>
      <c r="J111" s="10"/>
      <c r="K111" s="48">
        <f t="shared" si="8"/>
        <v>0</v>
      </c>
    </row>
    <row r="112" customHeight="1" spans="1:11">
      <c r="A112" s="9">
        <v>110</v>
      </c>
      <c r="B112" s="12">
        <v>732</v>
      </c>
      <c r="C112" s="12" t="s">
        <v>185</v>
      </c>
      <c r="D112" s="12" t="s">
        <v>181</v>
      </c>
      <c r="E112" s="23">
        <v>4200</v>
      </c>
      <c r="F112" s="9">
        <v>5240</v>
      </c>
      <c r="G112" s="44">
        <v>2436</v>
      </c>
      <c r="H112" s="10">
        <f t="shared" si="7"/>
        <v>-1764</v>
      </c>
      <c r="I112" s="10" t="s">
        <v>22</v>
      </c>
      <c r="J112" s="10"/>
      <c r="K112" s="48">
        <f t="shared" si="8"/>
        <v>0</v>
      </c>
    </row>
    <row r="113" customHeight="1" spans="1:11">
      <c r="A113" s="9">
        <v>111</v>
      </c>
      <c r="B113" s="16">
        <v>591</v>
      </c>
      <c r="C113" s="16" t="s">
        <v>186</v>
      </c>
      <c r="D113" s="16" t="s">
        <v>181</v>
      </c>
      <c r="E113" s="23">
        <v>4200</v>
      </c>
      <c r="F113" s="9">
        <v>5240</v>
      </c>
      <c r="G113" s="44">
        <v>2312</v>
      </c>
      <c r="H113" s="10">
        <f t="shared" si="7"/>
        <v>-1888</v>
      </c>
      <c r="I113" s="10" t="s">
        <v>22</v>
      </c>
      <c r="J113" s="10"/>
      <c r="K113" s="48">
        <f t="shared" si="8"/>
        <v>0</v>
      </c>
    </row>
    <row r="114" customHeight="1" spans="1:11">
      <c r="A114" s="9">
        <v>112</v>
      </c>
      <c r="B114" s="16">
        <v>111064</v>
      </c>
      <c r="C114" s="16" t="s">
        <v>187</v>
      </c>
      <c r="D114" s="16" t="s">
        <v>181</v>
      </c>
      <c r="E114" s="23">
        <v>3200</v>
      </c>
      <c r="F114" s="9">
        <v>4040</v>
      </c>
      <c r="G114" s="44">
        <v>935</v>
      </c>
      <c r="H114" s="10">
        <f t="shared" si="7"/>
        <v>-2265</v>
      </c>
      <c r="I114" s="10" t="s">
        <v>22</v>
      </c>
      <c r="J114" s="10"/>
      <c r="K114" s="48">
        <f t="shared" si="8"/>
        <v>0</v>
      </c>
    </row>
    <row r="115" customHeight="1" spans="1:11">
      <c r="A115" s="9">
        <v>113</v>
      </c>
      <c r="B115" s="16">
        <v>746</v>
      </c>
      <c r="C115" s="16" t="s">
        <v>188</v>
      </c>
      <c r="D115" s="16" t="s">
        <v>189</v>
      </c>
      <c r="E115" s="23">
        <v>5600</v>
      </c>
      <c r="F115" s="9">
        <v>7040</v>
      </c>
      <c r="G115" s="44">
        <v>4557.46</v>
      </c>
      <c r="H115" s="10">
        <f t="shared" si="7"/>
        <v>-1042.54</v>
      </c>
      <c r="I115" s="10" t="s">
        <v>22</v>
      </c>
      <c r="J115" s="10"/>
      <c r="K115" s="48">
        <f t="shared" si="8"/>
        <v>0</v>
      </c>
    </row>
    <row r="116" customHeight="1" spans="1:11">
      <c r="A116" s="9">
        <v>114</v>
      </c>
      <c r="B116" s="16">
        <v>748</v>
      </c>
      <c r="C116" s="16" t="s">
        <v>190</v>
      </c>
      <c r="D116" s="16" t="s">
        <v>189</v>
      </c>
      <c r="E116" s="23">
        <v>6500</v>
      </c>
      <c r="F116" s="9">
        <v>8140</v>
      </c>
      <c r="G116" s="44">
        <v>5497.81</v>
      </c>
      <c r="H116" s="10">
        <f t="shared" si="7"/>
        <v>-1002.19</v>
      </c>
      <c r="I116" s="10" t="s">
        <v>22</v>
      </c>
      <c r="J116" s="10"/>
      <c r="K116" s="48">
        <f t="shared" si="8"/>
        <v>0</v>
      </c>
    </row>
    <row r="117" customHeight="1" spans="1:11">
      <c r="A117" s="9">
        <v>115</v>
      </c>
      <c r="B117" s="16">
        <v>716</v>
      </c>
      <c r="C117" s="16" t="s">
        <v>191</v>
      </c>
      <c r="D117" s="16" t="s">
        <v>189</v>
      </c>
      <c r="E117" s="23">
        <v>5000</v>
      </c>
      <c r="F117" s="9">
        <v>6240</v>
      </c>
      <c r="G117" s="44">
        <v>6354.21</v>
      </c>
      <c r="H117" s="10">
        <f t="shared" si="7"/>
        <v>1354.21</v>
      </c>
      <c r="I117" s="10" t="s">
        <v>160</v>
      </c>
      <c r="J117" s="50">
        <f>G117*0.03</f>
        <v>190.6263</v>
      </c>
      <c r="K117" s="48">
        <f t="shared" si="8"/>
        <v>190.63</v>
      </c>
    </row>
    <row r="118" customHeight="1" spans="1:11">
      <c r="A118" s="9">
        <v>116</v>
      </c>
      <c r="B118" s="12">
        <v>720</v>
      </c>
      <c r="C118" s="12" t="s">
        <v>192</v>
      </c>
      <c r="D118" s="12" t="s">
        <v>189</v>
      </c>
      <c r="E118" s="23">
        <v>5000</v>
      </c>
      <c r="F118" s="9">
        <v>6240</v>
      </c>
      <c r="G118" s="44">
        <v>3473.81</v>
      </c>
      <c r="H118" s="10">
        <f t="shared" si="7"/>
        <v>-1526.19</v>
      </c>
      <c r="I118" s="10" t="s">
        <v>22</v>
      </c>
      <c r="J118" s="10"/>
      <c r="K118" s="48">
        <f t="shared" si="8"/>
        <v>0</v>
      </c>
    </row>
    <row r="119" customHeight="1" spans="1:11">
      <c r="A119" s="9">
        <v>117</v>
      </c>
      <c r="B119" s="16">
        <v>539</v>
      </c>
      <c r="C119" s="16" t="s">
        <v>193</v>
      </c>
      <c r="D119" s="16" t="s">
        <v>189</v>
      </c>
      <c r="E119" s="23">
        <v>5000</v>
      </c>
      <c r="F119" s="9">
        <v>6240</v>
      </c>
      <c r="G119" s="44">
        <v>5711.35</v>
      </c>
      <c r="H119" s="10">
        <f t="shared" si="7"/>
        <v>711.35</v>
      </c>
      <c r="I119" s="10" t="s">
        <v>31</v>
      </c>
      <c r="J119" s="50">
        <f>G119*0.015</f>
        <v>85.67025</v>
      </c>
      <c r="K119" s="48">
        <f t="shared" si="8"/>
        <v>85.67</v>
      </c>
    </row>
    <row r="120" customHeight="1" spans="1:11">
      <c r="A120" s="9">
        <v>118</v>
      </c>
      <c r="B120" s="12">
        <v>717</v>
      </c>
      <c r="C120" s="12" t="s">
        <v>194</v>
      </c>
      <c r="D120" s="12" t="s">
        <v>189</v>
      </c>
      <c r="E120" s="23">
        <v>5000</v>
      </c>
      <c r="F120" s="9">
        <v>6240</v>
      </c>
      <c r="G120" s="44">
        <v>3192.6</v>
      </c>
      <c r="H120" s="10">
        <f t="shared" si="7"/>
        <v>-1807.4</v>
      </c>
      <c r="I120" s="10" t="s">
        <v>22</v>
      </c>
      <c r="J120" s="10"/>
      <c r="K120" s="48">
        <f t="shared" si="8"/>
        <v>0</v>
      </c>
    </row>
    <row r="121" customHeight="1" spans="1:11">
      <c r="A121" s="9">
        <v>119</v>
      </c>
      <c r="B121" s="16">
        <v>549</v>
      </c>
      <c r="C121" s="16" t="s">
        <v>195</v>
      </c>
      <c r="D121" s="16" t="s">
        <v>189</v>
      </c>
      <c r="E121" s="23">
        <v>4200</v>
      </c>
      <c r="F121" s="9">
        <v>5240</v>
      </c>
      <c r="G121" s="44">
        <v>3557.05</v>
      </c>
      <c r="H121" s="10">
        <f t="shared" si="7"/>
        <v>-642.95</v>
      </c>
      <c r="I121" s="10" t="s">
        <v>22</v>
      </c>
      <c r="J121" s="10"/>
      <c r="K121" s="48">
        <f t="shared" si="8"/>
        <v>0</v>
      </c>
    </row>
    <row r="122" customHeight="1" spans="1:11">
      <c r="A122" s="9">
        <v>120</v>
      </c>
      <c r="B122" s="16">
        <v>107728</v>
      </c>
      <c r="C122" s="16" t="s">
        <v>196</v>
      </c>
      <c r="D122" s="16" t="s">
        <v>189</v>
      </c>
      <c r="E122" s="23">
        <v>4200</v>
      </c>
      <c r="F122" s="9">
        <v>5240</v>
      </c>
      <c r="G122" s="44">
        <v>3361.01</v>
      </c>
      <c r="H122" s="10">
        <f t="shared" si="7"/>
        <v>-838.99</v>
      </c>
      <c r="I122" s="10" t="s">
        <v>22</v>
      </c>
      <c r="J122" s="10"/>
      <c r="K122" s="48">
        <f t="shared" si="8"/>
        <v>0</v>
      </c>
    </row>
    <row r="123" customHeight="1" spans="1:11">
      <c r="A123" s="9">
        <v>121</v>
      </c>
      <c r="B123" s="16">
        <v>594</v>
      </c>
      <c r="C123" s="16" t="s">
        <v>197</v>
      </c>
      <c r="D123" s="16" t="s">
        <v>189</v>
      </c>
      <c r="E123" s="23">
        <v>4200</v>
      </c>
      <c r="F123" s="9">
        <v>5240</v>
      </c>
      <c r="G123" s="44">
        <v>4393.64</v>
      </c>
      <c r="H123" s="10">
        <f t="shared" si="7"/>
        <v>193.64</v>
      </c>
      <c r="I123" s="10" t="s">
        <v>31</v>
      </c>
      <c r="J123" s="50">
        <f>G123*0.015</f>
        <v>65.9046</v>
      </c>
      <c r="K123" s="48">
        <f t="shared" si="8"/>
        <v>65.9</v>
      </c>
    </row>
    <row r="124" customHeight="1" spans="1:11">
      <c r="A124" s="9">
        <v>122</v>
      </c>
      <c r="B124" s="16">
        <v>104533</v>
      </c>
      <c r="C124" s="16" t="s">
        <v>198</v>
      </c>
      <c r="D124" s="16" t="s">
        <v>189</v>
      </c>
      <c r="E124" s="23">
        <v>4200</v>
      </c>
      <c r="F124" s="9">
        <v>5240</v>
      </c>
      <c r="G124" s="44">
        <v>2462.88</v>
      </c>
      <c r="H124" s="10">
        <f t="shared" si="7"/>
        <v>-1737.12</v>
      </c>
      <c r="I124" s="10" t="s">
        <v>22</v>
      </c>
      <c r="J124" s="10"/>
      <c r="K124" s="48">
        <f t="shared" si="8"/>
        <v>0</v>
      </c>
    </row>
    <row r="125" customHeight="1" spans="1:11">
      <c r="A125" s="9">
        <v>123</v>
      </c>
      <c r="B125" s="12">
        <v>54</v>
      </c>
      <c r="C125" s="12" t="s">
        <v>199</v>
      </c>
      <c r="D125" s="12" t="s">
        <v>200</v>
      </c>
      <c r="E125" s="23">
        <v>7000</v>
      </c>
      <c r="F125" s="9">
        <v>8740</v>
      </c>
      <c r="G125" s="44">
        <v>14464.08</v>
      </c>
      <c r="H125" s="10">
        <f t="shared" si="7"/>
        <v>7464.08</v>
      </c>
      <c r="I125" s="10" t="s">
        <v>160</v>
      </c>
      <c r="J125" s="50">
        <f>G125*0.03</f>
        <v>433.9224</v>
      </c>
      <c r="K125" s="48">
        <f t="shared" si="8"/>
        <v>433.92</v>
      </c>
    </row>
    <row r="126" customHeight="1" spans="1:11">
      <c r="A126" s="9">
        <v>124</v>
      </c>
      <c r="B126" s="16">
        <v>101453</v>
      </c>
      <c r="C126" s="16" t="s">
        <v>201</v>
      </c>
      <c r="D126" s="16" t="s">
        <v>200</v>
      </c>
      <c r="E126" s="23">
        <v>7400</v>
      </c>
      <c r="F126" s="9">
        <v>9240</v>
      </c>
      <c r="G126" s="44">
        <v>8655.06</v>
      </c>
      <c r="H126" s="10">
        <f t="shared" si="7"/>
        <v>1255.06</v>
      </c>
      <c r="I126" s="10" t="s">
        <v>31</v>
      </c>
      <c r="J126" s="50">
        <f>G126*0.015</f>
        <v>129.8259</v>
      </c>
      <c r="K126" s="48">
        <f t="shared" si="8"/>
        <v>129.83</v>
      </c>
    </row>
    <row r="127" customHeight="1" spans="1:11">
      <c r="A127" s="9">
        <v>125</v>
      </c>
      <c r="B127" s="16">
        <v>754</v>
      </c>
      <c r="C127" s="16" t="s">
        <v>202</v>
      </c>
      <c r="D127" s="16" t="s">
        <v>200</v>
      </c>
      <c r="E127" s="23">
        <v>5600</v>
      </c>
      <c r="F127" s="9">
        <v>7040</v>
      </c>
      <c r="G127" s="44">
        <v>3878.99</v>
      </c>
      <c r="H127" s="10">
        <f t="shared" si="7"/>
        <v>-1721.01</v>
      </c>
      <c r="I127" s="10" t="s">
        <v>22</v>
      </c>
      <c r="J127" s="10"/>
      <c r="K127" s="48">
        <f t="shared" si="8"/>
        <v>0</v>
      </c>
    </row>
    <row r="128" customHeight="1" spans="1:11">
      <c r="A128" s="9">
        <v>126</v>
      </c>
      <c r="B128" s="16">
        <v>329</v>
      </c>
      <c r="C128" s="16" t="s">
        <v>203</v>
      </c>
      <c r="D128" s="16" t="s">
        <v>200</v>
      </c>
      <c r="E128" s="23">
        <v>5000</v>
      </c>
      <c r="F128" s="9">
        <v>6240</v>
      </c>
      <c r="G128" s="44">
        <v>2166.06</v>
      </c>
      <c r="H128" s="10">
        <f t="shared" si="7"/>
        <v>-2833.94</v>
      </c>
      <c r="I128" s="10" t="s">
        <v>22</v>
      </c>
      <c r="J128" s="10"/>
      <c r="K128" s="48">
        <f t="shared" si="8"/>
        <v>0</v>
      </c>
    </row>
    <row r="129" customHeight="1" spans="1:11">
      <c r="A129" s="9">
        <v>127</v>
      </c>
      <c r="B129" s="12">
        <v>587</v>
      </c>
      <c r="C129" s="12" t="s">
        <v>204</v>
      </c>
      <c r="D129" s="12" t="s">
        <v>200</v>
      </c>
      <c r="E129" s="23">
        <v>5000</v>
      </c>
      <c r="F129" s="9">
        <v>6240</v>
      </c>
      <c r="G129" s="44">
        <v>2828.74</v>
      </c>
      <c r="H129" s="10">
        <f t="shared" si="7"/>
        <v>-2171.26</v>
      </c>
      <c r="I129" s="10" t="s">
        <v>22</v>
      </c>
      <c r="J129" s="10"/>
      <c r="K129" s="48">
        <f t="shared" si="8"/>
        <v>0</v>
      </c>
    </row>
    <row r="130" customHeight="1" spans="1:11">
      <c r="A130" s="9">
        <v>128</v>
      </c>
      <c r="B130" s="16">
        <v>104428</v>
      </c>
      <c r="C130" s="16" t="s">
        <v>205</v>
      </c>
      <c r="D130" s="16" t="s">
        <v>200</v>
      </c>
      <c r="E130" s="23">
        <v>5800</v>
      </c>
      <c r="F130" s="9">
        <v>7240</v>
      </c>
      <c r="G130" s="44">
        <v>3510.38</v>
      </c>
      <c r="H130" s="10">
        <f t="shared" si="7"/>
        <v>-2289.62</v>
      </c>
      <c r="I130" s="10" t="s">
        <v>22</v>
      </c>
      <c r="J130" s="10"/>
      <c r="K130" s="48">
        <f t="shared" si="8"/>
        <v>0</v>
      </c>
    </row>
    <row r="131" customHeight="1" spans="1:11">
      <c r="A131" s="9">
        <v>129</v>
      </c>
      <c r="B131" s="12">
        <v>367</v>
      </c>
      <c r="C131" s="12" t="s">
        <v>206</v>
      </c>
      <c r="D131" s="12" t="s">
        <v>200</v>
      </c>
      <c r="E131" s="23">
        <v>6100</v>
      </c>
      <c r="F131" s="9">
        <v>7640</v>
      </c>
      <c r="G131" s="44">
        <v>6075.05</v>
      </c>
      <c r="H131" s="10">
        <f t="shared" si="7"/>
        <v>-24.9499999999998</v>
      </c>
      <c r="I131" s="10" t="s">
        <v>22</v>
      </c>
      <c r="J131" s="10"/>
      <c r="K131" s="48">
        <f t="shared" si="8"/>
        <v>0</v>
      </c>
    </row>
    <row r="132" customHeight="1" spans="1:11">
      <c r="A132" s="9">
        <v>130</v>
      </c>
      <c r="B132" s="16">
        <v>351</v>
      </c>
      <c r="C132" s="16" t="s">
        <v>207</v>
      </c>
      <c r="D132" s="16" t="s">
        <v>200</v>
      </c>
      <c r="E132" s="23">
        <v>4200</v>
      </c>
      <c r="F132" s="9">
        <v>5240</v>
      </c>
      <c r="G132" s="44">
        <v>1778.29</v>
      </c>
      <c r="H132" s="10">
        <f t="shared" si="7"/>
        <v>-2421.71</v>
      </c>
      <c r="I132" s="10" t="s">
        <v>22</v>
      </c>
      <c r="J132" s="10"/>
      <c r="K132" s="48">
        <f>ROUND(J132,2)</f>
        <v>0</v>
      </c>
    </row>
    <row r="133" customHeight="1" spans="1:11">
      <c r="A133" s="9">
        <v>131</v>
      </c>
      <c r="B133" s="16">
        <v>738</v>
      </c>
      <c r="C133" s="16" t="s">
        <v>208</v>
      </c>
      <c r="D133" s="16" t="s">
        <v>200</v>
      </c>
      <c r="E133" s="23">
        <v>4200</v>
      </c>
      <c r="F133" s="9">
        <v>5240</v>
      </c>
      <c r="G133" s="44">
        <v>3463.82</v>
      </c>
      <c r="H133" s="10">
        <f t="shared" si="7"/>
        <v>-736.18</v>
      </c>
      <c r="I133" s="10" t="s">
        <v>22</v>
      </c>
      <c r="J133" s="10"/>
      <c r="K133" s="48">
        <f>ROUND(J133,2)</f>
        <v>0</v>
      </c>
    </row>
    <row r="134" customHeight="1" spans="1:11">
      <c r="A134" s="9">
        <v>132</v>
      </c>
      <c r="B134" s="16">
        <v>104838</v>
      </c>
      <c r="C134" s="16" t="s">
        <v>209</v>
      </c>
      <c r="D134" s="16" t="s">
        <v>200</v>
      </c>
      <c r="E134" s="23">
        <v>4200</v>
      </c>
      <c r="F134" s="9">
        <v>5240</v>
      </c>
      <c r="G134" s="44">
        <v>4686.41</v>
      </c>
      <c r="H134" s="10">
        <f t="shared" si="7"/>
        <v>486.41</v>
      </c>
      <c r="I134" s="10" t="s">
        <v>31</v>
      </c>
      <c r="J134" s="50">
        <f>G134*0.015</f>
        <v>70.29615</v>
      </c>
      <c r="K134" s="48">
        <f>ROUND(J134,2)</f>
        <v>70.3</v>
      </c>
    </row>
    <row r="135" customHeight="1" spans="1:11">
      <c r="A135" s="9">
        <v>133</v>
      </c>
      <c r="B135" s="12">
        <v>704</v>
      </c>
      <c r="C135" s="12" t="s">
        <v>210</v>
      </c>
      <c r="D135" s="12" t="s">
        <v>200</v>
      </c>
      <c r="E135" s="23">
        <v>4200</v>
      </c>
      <c r="F135" s="9">
        <v>5240</v>
      </c>
      <c r="G135" s="44">
        <v>3494.89</v>
      </c>
      <c r="H135" s="10">
        <f t="shared" si="7"/>
        <v>-705.11</v>
      </c>
      <c r="I135" s="10" t="s">
        <v>22</v>
      </c>
      <c r="J135" s="10"/>
      <c r="K135" s="48">
        <f>ROUND(J135,2)</f>
        <v>0</v>
      </c>
    </row>
    <row r="136" customHeight="1" spans="1:11">
      <c r="A136" s="9">
        <v>134</v>
      </c>
      <c r="B136" s="16">
        <v>706</v>
      </c>
      <c r="C136" s="16" t="s">
        <v>211</v>
      </c>
      <c r="D136" s="16" t="s">
        <v>200</v>
      </c>
      <c r="E136" s="23">
        <v>4200</v>
      </c>
      <c r="F136" s="9">
        <v>5240</v>
      </c>
      <c r="G136" s="44">
        <v>3249.71</v>
      </c>
      <c r="H136" s="10">
        <f t="shared" si="7"/>
        <v>-950.29</v>
      </c>
      <c r="I136" s="10" t="s">
        <v>22</v>
      </c>
      <c r="J136" s="10"/>
      <c r="K136" s="48">
        <f>ROUND(J136,2)</f>
        <v>0</v>
      </c>
    </row>
    <row r="137" customHeight="1" spans="1:11">
      <c r="A137" s="9">
        <v>135</v>
      </c>
      <c r="B137" s="12">
        <v>710</v>
      </c>
      <c r="C137" s="12" t="s">
        <v>212</v>
      </c>
      <c r="D137" s="12" t="s">
        <v>200</v>
      </c>
      <c r="E137" s="23">
        <v>4200</v>
      </c>
      <c r="F137" s="9">
        <v>5240</v>
      </c>
      <c r="G137" s="44">
        <v>3849.99</v>
      </c>
      <c r="H137" s="10">
        <f t="shared" si="7"/>
        <v>-350.01</v>
      </c>
      <c r="I137" s="10" t="s">
        <v>22</v>
      </c>
      <c r="J137" s="10"/>
      <c r="K137" s="48">
        <f>ROUND(J137,2)</f>
        <v>0</v>
      </c>
    </row>
    <row r="138" customHeight="1" spans="1:11">
      <c r="A138" s="9">
        <v>136</v>
      </c>
      <c r="B138" s="16">
        <v>713</v>
      </c>
      <c r="C138" s="16" t="s">
        <v>213</v>
      </c>
      <c r="D138" s="16" t="s">
        <v>200</v>
      </c>
      <c r="E138" s="23">
        <v>4200</v>
      </c>
      <c r="F138" s="9">
        <v>5240</v>
      </c>
      <c r="G138" s="44">
        <v>3419.31</v>
      </c>
      <c r="H138" s="10">
        <f t="shared" si="7"/>
        <v>-780.69</v>
      </c>
      <c r="I138" s="10" t="s">
        <v>22</v>
      </c>
      <c r="J138" s="10"/>
      <c r="K138" s="48">
        <f>ROUND(J138,2)</f>
        <v>0</v>
      </c>
    </row>
    <row r="139" customHeight="1" spans="1:11">
      <c r="A139" s="9">
        <v>137</v>
      </c>
      <c r="B139" s="16">
        <v>56</v>
      </c>
      <c r="C139" s="16" t="s">
        <v>214</v>
      </c>
      <c r="D139" s="16" t="s">
        <v>200</v>
      </c>
      <c r="E139" s="23">
        <v>4200</v>
      </c>
      <c r="F139" s="9">
        <v>5240</v>
      </c>
      <c r="G139" s="44">
        <v>2560.26</v>
      </c>
      <c r="H139" s="10">
        <f t="shared" si="7"/>
        <v>-1639.74</v>
      </c>
      <c r="I139" s="10" t="s">
        <v>22</v>
      </c>
      <c r="J139" s="10"/>
      <c r="K139" s="48">
        <f>ROUND(J139,2)</f>
        <v>0</v>
      </c>
    </row>
    <row r="140" customHeight="1" spans="1:11">
      <c r="A140" s="9">
        <v>138</v>
      </c>
      <c r="B140" s="16">
        <v>52</v>
      </c>
      <c r="C140" s="16" t="s">
        <v>215</v>
      </c>
      <c r="D140" s="16" t="s">
        <v>200</v>
      </c>
      <c r="E140" s="23">
        <v>4200</v>
      </c>
      <c r="F140" s="9">
        <v>5240</v>
      </c>
      <c r="G140" s="44">
        <v>4328.12</v>
      </c>
      <c r="H140" s="10">
        <f t="shared" si="7"/>
        <v>128.12</v>
      </c>
      <c r="I140" s="10" t="s">
        <v>31</v>
      </c>
      <c r="J140" s="50">
        <f>G140*0.015</f>
        <v>64.9218</v>
      </c>
      <c r="K140" s="48">
        <f>ROUND(J140,2)</f>
        <v>64.92</v>
      </c>
    </row>
    <row r="141" customHeight="1" spans="1:11">
      <c r="A141" s="9">
        <v>139</v>
      </c>
      <c r="B141" s="16">
        <v>110378</v>
      </c>
      <c r="C141" s="16" t="s">
        <v>216</v>
      </c>
      <c r="D141" s="16" t="s">
        <v>200</v>
      </c>
      <c r="E141" s="23">
        <v>3200</v>
      </c>
      <c r="F141" s="9">
        <v>4040</v>
      </c>
      <c r="G141" s="44">
        <v>1582.69</v>
      </c>
      <c r="H141" s="10">
        <f t="shared" si="7"/>
        <v>-1617.31</v>
      </c>
      <c r="I141" s="10" t="s">
        <v>22</v>
      </c>
      <c r="J141" s="10"/>
      <c r="K141" s="48">
        <f>ROUND(J141,2)</f>
        <v>0</v>
      </c>
    </row>
    <row r="142" customHeight="1" spans="1:11">
      <c r="A142" s="9"/>
      <c r="B142" s="23"/>
      <c r="C142" s="24" t="s">
        <v>217</v>
      </c>
      <c r="D142" s="23"/>
      <c r="E142" s="23">
        <f t="shared" ref="E142:J142" si="9">SUM(E3:E141)</f>
        <v>800000</v>
      </c>
      <c r="F142" s="23">
        <f t="shared" si="9"/>
        <v>1000660</v>
      </c>
      <c r="G142" s="23">
        <f t="shared" si="9"/>
        <v>638258.66</v>
      </c>
      <c r="H142" s="23">
        <f t="shared" si="9"/>
        <v>-161741.34</v>
      </c>
      <c r="I142" s="23">
        <f t="shared" si="9"/>
        <v>0</v>
      </c>
      <c r="J142" s="56">
        <f t="shared" si="9"/>
        <v>3101.31045</v>
      </c>
      <c r="K142" s="56">
        <f>SUM(K3:K141)</f>
        <v>3101.33</v>
      </c>
    </row>
    <row r="143" customHeight="1" spans="1:1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</row>
  </sheetData>
  <mergeCells count="7">
    <mergeCell ref="A1:K1"/>
    <mergeCell ref="M1:V1"/>
    <mergeCell ref="A143:J143"/>
    <mergeCell ref="T6:T10"/>
    <mergeCell ref="T11:T15"/>
    <mergeCell ref="T16:T19"/>
    <mergeCell ref="T20:T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142"/>
  <sheetViews>
    <sheetView tabSelected="1" topLeftCell="A128" workbookViewId="0">
      <selection activeCell="N142" sqref="N142"/>
    </sheetView>
  </sheetViews>
  <sheetFormatPr defaultColWidth="8.775" defaultRowHeight="22" customHeight="1"/>
  <cols>
    <col min="2" max="2" width="8" style="2"/>
    <col min="3" max="3" width="37.375" style="2" customWidth="1"/>
    <col min="4" max="4" width="16.375" style="2" customWidth="1"/>
    <col min="5" max="5" width="12.8166666666667" style="27" hidden="1" customWidth="1"/>
    <col min="6" max="9" width="8.775" style="28"/>
    <col min="10" max="16347" width="8.775" style="27"/>
  </cols>
  <sheetData>
    <row r="1" s="26" customFormat="1" customHeight="1" spans="1:16347">
      <c r="A1" s="29" t="s">
        <v>218</v>
      </c>
      <c r="B1" s="29"/>
      <c r="C1" s="29"/>
      <c r="D1" s="29"/>
      <c r="E1" s="29"/>
      <c r="F1" s="29"/>
      <c r="G1" s="29"/>
      <c r="H1" s="29"/>
      <c r="I1" s="29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</row>
    <row r="2" s="27" customFormat="1" customHeight="1" spans="1:9">
      <c r="A2" s="30" t="s">
        <v>2</v>
      </c>
      <c r="B2" s="8" t="s">
        <v>3</v>
      </c>
      <c r="C2" s="8" t="s">
        <v>4</v>
      </c>
      <c r="D2" s="8" t="s">
        <v>5</v>
      </c>
      <c r="E2" s="31" t="s">
        <v>219</v>
      </c>
      <c r="F2" s="30" t="s">
        <v>220</v>
      </c>
      <c r="G2" s="31" t="s">
        <v>221</v>
      </c>
      <c r="H2" s="31" t="s">
        <v>222</v>
      </c>
      <c r="I2" s="31" t="s">
        <v>223</v>
      </c>
    </row>
    <row r="3" s="27" customFormat="1" customHeight="1" spans="1:9">
      <c r="A3" s="30">
        <v>1</v>
      </c>
      <c r="B3" s="16">
        <v>713</v>
      </c>
      <c r="C3" s="16" t="s">
        <v>213</v>
      </c>
      <c r="D3" s="16" t="s">
        <v>200</v>
      </c>
      <c r="E3" s="30">
        <v>26</v>
      </c>
      <c r="F3" s="30">
        <v>26</v>
      </c>
      <c r="G3" s="30">
        <v>43.5</v>
      </c>
      <c r="H3" s="30" t="s">
        <v>224</v>
      </c>
      <c r="I3" s="30">
        <v>87</v>
      </c>
    </row>
    <row r="4" s="27" customFormat="1" customHeight="1" spans="1:9">
      <c r="A4" s="30">
        <v>2</v>
      </c>
      <c r="B4" s="16">
        <v>104838</v>
      </c>
      <c r="C4" s="16" t="s">
        <v>209</v>
      </c>
      <c r="D4" s="16" t="s">
        <v>200</v>
      </c>
      <c r="E4" s="30">
        <v>24</v>
      </c>
      <c r="F4" s="30">
        <v>24</v>
      </c>
      <c r="G4" s="30">
        <v>18.5</v>
      </c>
      <c r="H4" s="30"/>
      <c r="I4" s="30"/>
    </row>
    <row r="5" s="27" customFormat="1" customHeight="1" spans="1:9">
      <c r="A5" s="30">
        <v>3</v>
      </c>
      <c r="B5" s="16">
        <v>738</v>
      </c>
      <c r="C5" s="16" t="s">
        <v>208</v>
      </c>
      <c r="D5" s="16" t="s">
        <v>200</v>
      </c>
      <c r="E5" s="30">
        <v>23</v>
      </c>
      <c r="F5" s="30">
        <v>23</v>
      </c>
      <c r="G5" s="30">
        <v>40</v>
      </c>
      <c r="H5" s="30" t="s">
        <v>224</v>
      </c>
      <c r="I5" s="30">
        <v>80</v>
      </c>
    </row>
    <row r="6" s="27" customFormat="1" customHeight="1" spans="1:9">
      <c r="A6" s="30">
        <v>4</v>
      </c>
      <c r="B6" s="16">
        <v>351</v>
      </c>
      <c r="C6" s="16" t="s">
        <v>207</v>
      </c>
      <c r="D6" s="16" t="s">
        <v>200</v>
      </c>
      <c r="E6" s="30">
        <v>18</v>
      </c>
      <c r="F6" s="30">
        <v>18</v>
      </c>
      <c r="G6" s="30">
        <v>0.5</v>
      </c>
      <c r="H6" s="30"/>
      <c r="I6" s="30"/>
    </row>
    <row r="7" s="27" customFormat="1" customHeight="1" spans="1:9">
      <c r="A7" s="30">
        <v>5</v>
      </c>
      <c r="B7" s="16">
        <v>104428</v>
      </c>
      <c r="C7" s="16" t="s">
        <v>205</v>
      </c>
      <c r="D7" s="16" t="s">
        <v>200</v>
      </c>
      <c r="E7" s="30">
        <v>17</v>
      </c>
      <c r="F7" s="30">
        <v>17</v>
      </c>
      <c r="G7" s="30">
        <v>14</v>
      </c>
      <c r="H7" s="30"/>
      <c r="I7" s="30"/>
    </row>
    <row r="8" s="27" customFormat="1" customHeight="1" spans="1:9">
      <c r="A8" s="30">
        <v>6</v>
      </c>
      <c r="B8" s="16">
        <v>52</v>
      </c>
      <c r="C8" s="16" t="s">
        <v>215</v>
      </c>
      <c r="D8" s="16" t="s">
        <v>200</v>
      </c>
      <c r="E8" s="30">
        <v>16</v>
      </c>
      <c r="F8" s="30">
        <v>16</v>
      </c>
      <c r="G8" s="30">
        <v>19</v>
      </c>
      <c r="H8" s="30" t="s">
        <v>224</v>
      </c>
      <c r="I8" s="30">
        <v>38</v>
      </c>
    </row>
    <row r="9" s="27" customFormat="1" customHeight="1" spans="1:9">
      <c r="A9" s="30">
        <v>7</v>
      </c>
      <c r="B9" s="16">
        <v>587</v>
      </c>
      <c r="C9" s="16" t="s">
        <v>204</v>
      </c>
      <c r="D9" s="16" t="s">
        <v>200</v>
      </c>
      <c r="E9" s="30">
        <v>15</v>
      </c>
      <c r="F9" s="30">
        <v>15</v>
      </c>
      <c r="G9" s="30">
        <v>38</v>
      </c>
      <c r="H9" s="30" t="s">
        <v>224</v>
      </c>
      <c r="I9" s="30">
        <v>76</v>
      </c>
    </row>
    <row r="10" s="27" customFormat="1" customHeight="1" spans="1:9">
      <c r="A10" s="30">
        <v>8</v>
      </c>
      <c r="B10" s="16">
        <v>101453</v>
      </c>
      <c r="C10" s="16" t="s">
        <v>201</v>
      </c>
      <c r="D10" s="16" t="s">
        <v>200</v>
      </c>
      <c r="E10" s="30">
        <v>14</v>
      </c>
      <c r="F10" s="30">
        <v>14</v>
      </c>
      <c r="G10" s="30">
        <v>17</v>
      </c>
      <c r="H10" s="30" t="s">
        <v>224</v>
      </c>
      <c r="I10" s="30">
        <v>34</v>
      </c>
    </row>
    <row r="11" s="27" customFormat="1" customHeight="1" spans="1:9">
      <c r="A11" s="30">
        <v>9</v>
      </c>
      <c r="B11" s="16">
        <v>56</v>
      </c>
      <c r="C11" s="16" t="s">
        <v>214</v>
      </c>
      <c r="D11" s="16" t="s">
        <v>200</v>
      </c>
      <c r="E11" s="30">
        <v>14</v>
      </c>
      <c r="F11" s="30">
        <v>14</v>
      </c>
      <c r="G11" s="30">
        <v>1</v>
      </c>
      <c r="H11" s="30"/>
      <c r="I11" s="30"/>
    </row>
    <row r="12" s="27" customFormat="1" customHeight="1" spans="1:9">
      <c r="A12" s="30">
        <v>10</v>
      </c>
      <c r="B12" s="16">
        <v>710</v>
      </c>
      <c r="C12" s="16" t="s">
        <v>212</v>
      </c>
      <c r="D12" s="16" t="s">
        <v>200</v>
      </c>
      <c r="E12" s="30">
        <v>13</v>
      </c>
      <c r="F12" s="30">
        <v>13</v>
      </c>
      <c r="G12" s="30">
        <v>12.5</v>
      </c>
      <c r="H12" s="30"/>
      <c r="I12" s="30"/>
    </row>
    <row r="13" s="27" customFormat="1" customHeight="1" spans="1:9">
      <c r="A13" s="30">
        <v>11</v>
      </c>
      <c r="B13" s="16">
        <v>706</v>
      </c>
      <c r="C13" s="16" t="s">
        <v>211</v>
      </c>
      <c r="D13" s="16" t="s">
        <v>200</v>
      </c>
      <c r="E13" s="30">
        <v>12</v>
      </c>
      <c r="F13" s="30">
        <v>12</v>
      </c>
      <c r="G13" s="30">
        <v>3.5</v>
      </c>
      <c r="H13" s="30"/>
      <c r="I13" s="30"/>
    </row>
    <row r="14" s="27" customFormat="1" customHeight="1" spans="1:9">
      <c r="A14" s="30">
        <v>12</v>
      </c>
      <c r="B14" s="16">
        <v>54</v>
      </c>
      <c r="C14" s="16" t="s">
        <v>199</v>
      </c>
      <c r="D14" s="16" t="s">
        <v>200</v>
      </c>
      <c r="E14" s="30">
        <v>10</v>
      </c>
      <c r="F14" s="30">
        <v>0</v>
      </c>
      <c r="G14" s="30">
        <v>0</v>
      </c>
      <c r="H14" s="30"/>
      <c r="I14" s="30"/>
    </row>
    <row r="15" s="27" customFormat="1" customHeight="1" spans="1:9">
      <c r="A15" s="30">
        <v>13</v>
      </c>
      <c r="B15" s="16">
        <v>754</v>
      </c>
      <c r="C15" s="16" t="s">
        <v>202</v>
      </c>
      <c r="D15" s="16" t="s">
        <v>200</v>
      </c>
      <c r="E15" s="30">
        <v>10</v>
      </c>
      <c r="F15" s="30">
        <v>8</v>
      </c>
      <c r="G15" s="30">
        <v>6.5</v>
      </c>
      <c r="H15" s="30"/>
      <c r="I15" s="30"/>
    </row>
    <row r="16" s="27" customFormat="1" customHeight="1" spans="1:9">
      <c r="A16" s="30">
        <v>14</v>
      </c>
      <c r="B16" s="16">
        <v>329</v>
      </c>
      <c r="C16" s="16" t="s">
        <v>203</v>
      </c>
      <c r="D16" s="16" t="s">
        <v>200</v>
      </c>
      <c r="E16" s="30">
        <v>10</v>
      </c>
      <c r="F16" s="30">
        <v>10</v>
      </c>
      <c r="G16" s="30">
        <v>52</v>
      </c>
      <c r="H16" s="30" t="s">
        <v>224</v>
      </c>
      <c r="I16" s="30">
        <v>104</v>
      </c>
    </row>
    <row r="17" s="27" customFormat="1" customHeight="1" spans="1:9">
      <c r="A17" s="30">
        <v>15</v>
      </c>
      <c r="B17" s="16">
        <v>367</v>
      </c>
      <c r="C17" s="16" t="s">
        <v>206</v>
      </c>
      <c r="D17" s="16" t="s">
        <v>200</v>
      </c>
      <c r="E17" s="30">
        <v>8</v>
      </c>
      <c r="F17" s="30">
        <v>6</v>
      </c>
      <c r="G17" s="30">
        <v>31</v>
      </c>
      <c r="H17" s="30" t="s">
        <v>224</v>
      </c>
      <c r="I17" s="30">
        <v>62</v>
      </c>
    </row>
    <row r="18" s="27" customFormat="1" customHeight="1" spans="1:9">
      <c r="A18" s="30">
        <v>16</v>
      </c>
      <c r="B18" s="16">
        <v>704</v>
      </c>
      <c r="C18" s="16" t="s">
        <v>210</v>
      </c>
      <c r="D18" s="16" t="s">
        <v>200</v>
      </c>
      <c r="E18" s="30">
        <v>6</v>
      </c>
      <c r="F18" s="30">
        <v>6</v>
      </c>
      <c r="G18" s="30">
        <v>12</v>
      </c>
      <c r="H18" s="30" t="s">
        <v>224</v>
      </c>
      <c r="I18" s="30">
        <v>24</v>
      </c>
    </row>
    <row r="19" s="27" customFormat="1" customHeight="1" spans="1:9">
      <c r="A19" s="30">
        <v>17</v>
      </c>
      <c r="B19" s="16">
        <v>110378</v>
      </c>
      <c r="C19" s="16" t="s">
        <v>216</v>
      </c>
      <c r="D19" s="16" t="s">
        <v>200</v>
      </c>
      <c r="E19" s="30">
        <v>6</v>
      </c>
      <c r="F19" s="30">
        <v>6</v>
      </c>
      <c r="G19" s="30">
        <v>0.5</v>
      </c>
      <c r="H19" s="30"/>
      <c r="I19" s="30"/>
    </row>
    <row r="20" s="27" customFormat="1" customHeight="1" spans="1:9">
      <c r="A20" s="30">
        <v>18</v>
      </c>
      <c r="B20" s="16">
        <v>717</v>
      </c>
      <c r="C20" s="16" t="s">
        <v>194</v>
      </c>
      <c r="D20" s="16" t="s">
        <v>189</v>
      </c>
      <c r="E20" s="30">
        <v>49</v>
      </c>
      <c r="F20" s="30">
        <v>49</v>
      </c>
      <c r="G20" s="30">
        <v>3</v>
      </c>
      <c r="H20" s="30"/>
      <c r="I20" s="30"/>
    </row>
    <row r="21" s="27" customFormat="1" customHeight="1" spans="1:9">
      <c r="A21" s="30">
        <v>19</v>
      </c>
      <c r="B21" s="16">
        <v>748</v>
      </c>
      <c r="C21" s="16" t="s">
        <v>190</v>
      </c>
      <c r="D21" s="16" t="s">
        <v>189</v>
      </c>
      <c r="E21" s="30">
        <v>45</v>
      </c>
      <c r="F21" s="30">
        <v>45</v>
      </c>
      <c r="G21" s="30">
        <v>36</v>
      </c>
      <c r="H21" s="30"/>
      <c r="I21" s="30"/>
    </row>
    <row r="22" s="27" customFormat="1" customHeight="1" spans="1:9">
      <c r="A22" s="30">
        <v>20</v>
      </c>
      <c r="B22" s="16">
        <v>539</v>
      </c>
      <c r="C22" s="16" t="s">
        <v>193</v>
      </c>
      <c r="D22" s="16" t="s">
        <v>189</v>
      </c>
      <c r="E22" s="30">
        <v>28</v>
      </c>
      <c r="F22" s="30">
        <v>28</v>
      </c>
      <c r="G22" s="30">
        <v>26</v>
      </c>
      <c r="H22" s="30"/>
      <c r="I22" s="30"/>
    </row>
    <row r="23" s="27" customFormat="1" customHeight="1" spans="1:9">
      <c r="A23" s="30">
        <v>21</v>
      </c>
      <c r="B23" s="16">
        <v>746</v>
      </c>
      <c r="C23" s="16" t="s">
        <v>188</v>
      </c>
      <c r="D23" s="16" t="s">
        <v>189</v>
      </c>
      <c r="E23" s="30">
        <v>15</v>
      </c>
      <c r="F23" s="30">
        <v>8</v>
      </c>
      <c r="G23" s="30">
        <v>11</v>
      </c>
      <c r="H23" s="30" t="s">
        <v>224</v>
      </c>
      <c r="I23" s="30">
        <v>22</v>
      </c>
    </row>
    <row r="24" s="27" customFormat="1" customHeight="1" spans="1:9">
      <c r="A24" s="30">
        <v>22</v>
      </c>
      <c r="B24" s="16">
        <v>107728</v>
      </c>
      <c r="C24" s="16" t="s">
        <v>196</v>
      </c>
      <c r="D24" s="16" t="s">
        <v>189</v>
      </c>
      <c r="E24" s="30">
        <v>12</v>
      </c>
      <c r="F24" s="30">
        <v>0</v>
      </c>
      <c r="G24" s="30">
        <v>0</v>
      </c>
      <c r="H24" s="30"/>
      <c r="I24" s="30"/>
    </row>
    <row r="25" s="27" customFormat="1" customHeight="1" spans="1:9">
      <c r="A25" s="30">
        <v>23</v>
      </c>
      <c r="B25" s="16">
        <v>549</v>
      </c>
      <c r="C25" s="16" t="s">
        <v>195</v>
      </c>
      <c r="D25" s="16" t="s">
        <v>189</v>
      </c>
      <c r="E25" s="30">
        <v>10</v>
      </c>
      <c r="F25" s="30">
        <v>10</v>
      </c>
      <c r="G25" s="30">
        <v>16.5</v>
      </c>
      <c r="H25" s="30" t="s">
        <v>224</v>
      </c>
      <c r="I25" s="30">
        <v>33</v>
      </c>
    </row>
    <row r="26" s="27" customFormat="1" customHeight="1" spans="1:9">
      <c r="A26" s="30">
        <v>24</v>
      </c>
      <c r="B26" s="16">
        <v>594</v>
      </c>
      <c r="C26" s="16" t="s">
        <v>197</v>
      </c>
      <c r="D26" s="16" t="s">
        <v>189</v>
      </c>
      <c r="E26" s="30">
        <v>9</v>
      </c>
      <c r="F26" s="30">
        <v>9</v>
      </c>
      <c r="G26" s="30">
        <v>11</v>
      </c>
      <c r="H26" s="30" t="s">
        <v>224</v>
      </c>
      <c r="I26" s="30">
        <v>22</v>
      </c>
    </row>
    <row r="27" s="27" customFormat="1" customHeight="1" spans="1:9">
      <c r="A27" s="30">
        <v>25</v>
      </c>
      <c r="B27" s="16">
        <v>716</v>
      </c>
      <c r="C27" s="16" t="s">
        <v>191</v>
      </c>
      <c r="D27" s="16" t="s">
        <v>189</v>
      </c>
      <c r="E27" s="30">
        <v>8</v>
      </c>
      <c r="F27" s="30">
        <v>6</v>
      </c>
      <c r="G27" s="30">
        <v>18</v>
      </c>
      <c r="H27" s="30" t="s">
        <v>224</v>
      </c>
      <c r="I27" s="30">
        <v>36</v>
      </c>
    </row>
    <row r="28" s="27" customFormat="1" customHeight="1" spans="1:9">
      <c r="A28" s="30">
        <v>26</v>
      </c>
      <c r="B28" s="16">
        <v>720</v>
      </c>
      <c r="C28" s="16" t="s">
        <v>192</v>
      </c>
      <c r="D28" s="16" t="s">
        <v>189</v>
      </c>
      <c r="E28" s="30">
        <v>8</v>
      </c>
      <c r="F28" s="30">
        <v>6</v>
      </c>
      <c r="G28" s="30">
        <v>18</v>
      </c>
      <c r="H28" s="30" t="s">
        <v>224</v>
      </c>
      <c r="I28" s="30">
        <v>36</v>
      </c>
    </row>
    <row r="29" s="27" customFormat="1" customHeight="1" spans="1:9">
      <c r="A29" s="30">
        <v>27</v>
      </c>
      <c r="B29" s="16">
        <v>104533</v>
      </c>
      <c r="C29" s="16" t="s">
        <v>198</v>
      </c>
      <c r="D29" s="16" t="s">
        <v>189</v>
      </c>
      <c r="E29" s="30">
        <v>8</v>
      </c>
      <c r="F29" s="30">
        <v>8</v>
      </c>
      <c r="G29" s="30">
        <v>28</v>
      </c>
      <c r="H29" s="30" t="s">
        <v>224</v>
      </c>
      <c r="I29" s="30">
        <v>56</v>
      </c>
    </row>
    <row r="30" s="27" customFormat="1" customHeight="1" spans="1:9">
      <c r="A30" s="30">
        <v>28</v>
      </c>
      <c r="B30" s="16">
        <v>341</v>
      </c>
      <c r="C30" s="16" t="s">
        <v>180</v>
      </c>
      <c r="D30" s="16" t="s">
        <v>181</v>
      </c>
      <c r="E30" s="30">
        <v>26</v>
      </c>
      <c r="F30" s="30">
        <v>18</v>
      </c>
      <c r="G30" s="30">
        <v>3.5</v>
      </c>
      <c r="H30" s="30"/>
      <c r="I30" s="30"/>
    </row>
    <row r="31" s="27" customFormat="1" customHeight="1" spans="1:9">
      <c r="A31" s="30">
        <v>29</v>
      </c>
      <c r="B31" s="16">
        <v>591</v>
      </c>
      <c r="C31" s="16" t="s">
        <v>186</v>
      </c>
      <c r="D31" s="16" t="s">
        <v>181</v>
      </c>
      <c r="E31" s="30">
        <v>22</v>
      </c>
      <c r="F31" s="30">
        <v>22</v>
      </c>
      <c r="G31" s="30">
        <v>19</v>
      </c>
      <c r="H31" s="30"/>
      <c r="I31" s="30"/>
    </row>
    <row r="32" s="27" customFormat="1" customHeight="1" spans="1:9">
      <c r="A32" s="30">
        <v>30</v>
      </c>
      <c r="B32" s="16">
        <v>111400</v>
      </c>
      <c r="C32" s="16" t="s">
        <v>182</v>
      </c>
      <c r="D32" s="16" t="s">
        <v>181</v>
      </c>
      <c r="E32" s="30">
        <v>20</v>
      </c>
      <c r="F32" s="30">
        <v>6</v>
      </c>
      <c r="G32" s="30">
        <v>13.5</v>
      </c>
      <c r="H32" s="30" t="s">
        <v>224</v>
      </c>
      <c r="I32" s="30">
        <v>27</v>
      </c>
    </row>
    <row r="33" s="27" customFormat="1" customHeight="1" spans="1:9">
      <c r="A33" s="30">
        <v>31</v>
      </c>
      <c r="B33" s="16">
        <v>721</v>
      </c>
      <c r="C33" s="16" t="s">
        <v>183</v>
      </c>
      <c r="D33" s="16" t="s">
        <v>181</v>
      </c>
      <c r="E33" s="30">
        <v>10</v>
      </c>
      <c r="F33" s="30">
        <v>6</v>
      </c>
      <c r="G33" s="30">
        <v>5.5</v>
      </c>
      <c r="H33" s="30"/>
      <c r="I33" s="30"/>
    </row>
    <row r="34" s="27" customFormat="1" customHeight="1" spans="1:9">
      <c r="A34" s="30">
        <v>32</v>
      </c>
      <c r="B34" s="16">
        <v>102564</v>
      </c>
      <c r="C34" s="16" t="s">
        <v>184</v>
      </c>
      <c r="D34" s="16" t="s">
        <v>181</v>
      </c>
      <c r="E34" s="30">
        <v>6</v>
      </c>
      <c r="F34" s="30">
        <v>6</v>
      </c>
      <c r="G34" s="30">
        <v>23.5</v>
      </c>
      <c r="H34" s="30" t="s">
        <v>224</v>
      </c>
      <c r="I34" s="30">
        <v>47</v>
      </c>
    </row>
    <row r="35" s="27" customFormat="1" customHeight="1" spans="1:9">
      <c r="A35" s="30">
        <v>33</v>
      </c>
      <c r="B35" s="16">
        <v>732</v>
      </c>
      <c r="C35" s="16" t="s">
        <v>185</v>
      </c>
      <c r="D35" s="16" t="s">
        <v>181</v>
      </c>
      <c r="E35" s="30">
        <v>6</v>
      </c>
      <c r="F35" s="30">
        <v>6</v>
      </c>
      <c r="G35" s="30">
        <v>12</v>
      </c>
      <c r="H35" s="30" t="s">
        <v>224</v>
      </c>
      <c r="I35" s="30">
        <v>24</v>
      </c>
    </row>
    <row r="36" s="27" customFormat="1" customHeight="1" spans="1:9">
      <c r="A36" s="30">
        <v>34</v>
      </c>
      <c r="B36" s="16">
        <v>111064</v>
      </c>
      <c r="C36" s="16" t="s">
        <v>187</v>
      </c>
      <c r="D36" s="16" t="s">
        <v>181</v>
      </c>
      <c r="E36" s="30">
        <v>6</v>
      </c>
      <c r="F36" s="30">
        <v>0</v>
      </c>
      <c r="G36" s="30">
        <v>0</v>
      </c>
      <c r="H36" s="30"/>
      <c r="I36" s="30"/>
    </row>
    <row r="37" s="27" customFormat="1" customHeight="1" spans="1:9">
      <c r="A37" s="30">
        <v>35</v>
      </c>
      <c r="B37" s="16">
        <v>385</v>
      </c>
      <c r="C37" s="16" t="s">
        <v>174</v>
      </c>
      <c r="D37" s="16" t="s">
        <v>175</v>
      </c>
      <c r="E37" s="30">
        <v>24</v>
      </c>
      <c r="F37" s="30">
        <v>24</v>
      </c>
      <c r="G37" s="30">
        <v>35.5</v>
      </c>
      <c r="H37" s="30" t="s">
        <v>224</v>
      </c>
      <c r="I37" s="30">
        <v>71</v>
      </c>
    </row>
    <row r="38" s="27" customFormat="1" customHeight="1" spans="1:9">
      <c r="A38" s="30">
        <v>36</v>
      </c>
      <c r="B38" s="16">
        <v>514</v>
      </c>
      <c r="C38" s="16" t="s">
        <v>176</v>
      </c>
      <c r="D38" s="16" t="s">
        <v>175</v>
      </c>
      <c r="E38" s="30">
        <v>20</v>
      </c>
      <c r="F38" s="30">
        <v>6</v>
      </c>
      <c r="G38" s="30">
        <v>5.5</v>
      </c>
      <c r="H38" s="30"/>
      <c r="I38" s="30"/>
    </row>
    <row r="39" s="27" customFormat="1" customHeight="1" spans="1:9">
      <c r="A39" s="30">
        <v>37</v>
      </c>
      <c r="B39" s="16">
        <v>108656</v>
      </c>
      <c r="C39" s="16" t="s">
        <v>177</v>
      </c>
      <c r="D39" s="16" t="s">
        <v>175</v>
      </c>
      <c r="E39" s="30">
        <v>20</v>
      </c>
      <c r="F39" s="30">
        <v>10</v>
      </c>
      <c r="G39" s="30">
        <v>15</v>
      </c>
      <c r="H39" s="30" t="s">
        <v>224</v>
      </c>
      <c r="I39" s="30">
        <v>30</v>
      </c>
    </row>
    <row r="40" s="27" customFormat="1" customHeight="1" spans="1:9">
      <c r="A40" s="30">
        <v>38</v>
      </c>
      <c r="B40" s="16">
        <v>102567</v>
      </c>
      <c r="C40" s="16" t="s">
        <v>178</v>
      </c>
      <c r="D40" s="16" t="s">
        <v>175</v>
      </c>
      <c r="E40" s="30">
        <v>12</v>
      </c>
      <c r="F40" s="30">
        <v>12</v>
      </c>
      <c r="G40" s="30">
        <v>24</v>
      </c>
      <c r="H40" s="30" t="s">
        <v>224</v>
      </c>
      <c r="I40" s="30">
        <v>48</v>
      </c>
    </row>
    <row r="41" s="27" customFormat="1" customHeight="1" spans="1:9">
      <c r="A41" s="30">
        <v>39</v>
      </c>
      <c r="B41" s="16">
        <v>371</v>
      </c>
      <c r="C41" s="16" t="s">
        <v>179</v>
      </c>
      <c r="D41" s="16" t="s">
        <v>175</v>
      </c>
      <c r="E41" s="30">
        <v>6</v>
      </c>
      <c r="F41" s="30">
        <v>6</v>
      </c>
      <c r="G41" s="30">
        <v>2</v>
      </c>
      <c r="H41" s="30"/>
      <c r="I41" s="30"/>
    </row>
    <row r="42" s="27" customFormat="1" customHeight="1" spans="1:9">
      <c r="A42" s="30">
        <v>40</v>
      </c>
      <c r="B42" s="16">
        <v>585</v>
      </c>
      <c r="C42" s="16" t="s">
        <v>146</v>
      </c>
      <c r="D42" s="16" t="s">
        <v>143</v>
      </c>
      <c r="E42" s="30">
        <v>41</v>
      </c>
      <c r="F42" s="30">
        <v>41</v>
      </c>
      <c r="G42" s="30">
        <v>35</v>
      </c>
      <c r="H42" s="30"/>
      <c r="I42" s="30"/>
    </row>
    <row r="43" s="27" customFormat="1" customHeight="1" spans="1:9">
      <c r="A43" s="30">
        <v>41</v>
      </c>
      <c r="B43" s="16">
        <v>511</v>
      </c>
      <c r="C43" s="16" t="s">
        <v>149</v>
      </c>
      <c r="D43" s="16" t="s">
        <v>143</v>
      </c>
      <c r="E43" s="30">
        <v>39</v>
      </c>
      <c r="F43" s="30">
        <v>39</v>
      </c>
      <c r="G43" s="30">
        <v>15</v>
      </c>
      <c r="H43" s="30"/>
      <c r="I43" s="30"/>
    </row>
    <row r="44" s="27" customFormat="1" customHeight="1" spans="1:9">
      <c r="A44" s="30">
        <v>42</v>
      </c>
      <c r="B44" s="16">
        <v>337</v>
      </c>
      <c r="C44" s="16" t="s">
        <v>144</v>
      </c>
      <c r="D44" s="16" t="s">
        <v>143</v>
      </c>
      <c r="E44" s="30">
        <v>37</v>
      </c>
      <c r="F44" s="30">
        <v>37</v>
      </c>
      <c r="G44" s="30">
        <v>36</v>
      </c>
      <c r="H44" s="30"/>
      <c r="I44" s="30"/>
    </row>
    <row r="45" s="27" customFormat="1" customHeight="1" spans="1:9">
      <c r="A45" s="30">
        <v>43</v>
      </c>
      <c r="B45" s="16">
        <v>373</v>
      </c>
      <c r="C45" s="16" t="s">
        <v>147</v>
      </c>
      <c r="D45" s="16" t="s">
        <v>143</v>
      </c>
      <c r="E45" s="30">
        <v>32</v>
      </c>
      <c r="F45" s="30">
        <v>32</v>
      </c>
      <c r="G45" s="30">
        <v>30</v>
      </c>
      <c r="H45" s="30"/>
      <c r="I45" s="30"/>
    </row>
    <row r="46" s="27" customFormat="1" customHeight="1" spans="1:9">
      <c r="A46" s="30">
        <v>44</v>
      </c>
      <c r="B46" s="16">
        <v>349</v>
      </c>
      <c r="C46" s="16" t="s">
        <v>165</v>
      </c>
      <c r="D46" s="16" t="s">
        <v>143</v>
      </c>
      <c r="E46" s="30">
        <v>31</v>
      </c>
      <c r="F46" s="30">
        <v>31</v>
      </c>
      <c r="G46" s="30">
        <v>32</v>
      </c>
      <c r="H46" s="30" t="s">
        <v>224</v>
      </c>
      <c r="I46" s="30">
        <v>64</v>
      </c>
    </row>
    <row r="47" s="27" customFormat="1" customHeight="1" spans="1:9">
      <c r="A47" s="30">
        <v>45</v>
      </c>
      <c r="B47" s="16">
        <v>515</v>
      </c>
      <c r="C47" s="16" t="s">
        <v>155</v>
      </c>
      <c r="D47" s="16" t="s">
        <v>143</v>
      </c>
      <c r="E47" s="30">
        <v>30</v>
      </c>
      <c r="F47" s="30">
        <v>30</v>
      </c>
      <c r="G47" s="30">
        <v>18.5</v>
      </c>
      <c r="H47" s="30"/>
      <c r="I47" s="30"/>
    </row>
    <row r="48" s="27" customFormat="1" customHeight="1" spans="1:9">
      <c r="A48" s="30">
        <v>46</v>
      </c>
      <c r="B48" s="16">
        <v>391</v>
      </c>
      <c r="C48" s="16" t="s">
        <v>156</v>
      </c>
      <c r="D48" s="16" t="s">
        <v>143</v>
      </c>
      <c r="E48" s="30">
        <v>30</v>
      </c>
      <c r="F48" s="30">
        <v>30</v>
      </c>
      <c r="G48" s="30">
        <v>18</v>
      </c>
      <c r="H48" s="30"/>
      <c r="I48" s="30"/>
    </row>
    <row r="49" s="27" customFormat="1" customHeight="1" spans="1:9">
      <c r="A49" s="30">
        <v>47</v>
      </c>
      <c r="B49" s="16">
        <v>103199</v>
      </c>
      <c r="C49" s="16" t="s">
        <v>157</v>
      </c>
      <c r="D49" s="16" t="s">
        <v>143</v>
      </c>
      <c r="E49" s="30">
        <v>30</v>
      </c>
      <c r="F49" s="30">
        <v>30</v>
      </c>
      <c r="G49" s="30">
        <v>43</v>
      </c>
      <c r="H49" s="30" t="s">
        <v>224</v>
      </c>
      <c r="I49" s="30">
        <v>86</v>
      </c>
    </row>
    <row r="50" s="27" customFormat="1" customHeight="1" spans="1:9">
      <c r="A50" s="30">
        <v>48</v>
      </c>
      <c r="B50" s="16">
        <v>517</v>
      </c>
      <c r="C50" s="16" t="s">
        <v>142</v>
      </c>
      <c r="D50" s="16" t="s">
        <v>143</v>
      </c>
      <c r="E50" s="30">
        <v>27</v>
      </c>
      <c r="F50" s="30">
        <v>27</v>
      </c>
      <c r="G50" s="30">
        <v>21</v>
      </c>
      <c r="H50" s="30"/>
      <c r="I50" s="30"/>
    </row>
    <row r="51" s="27" customFormat="1" customHeight="1" spans="1:9">
      <c r="A51" s="30">
        <v>49</v>
      </c>
      <c r="B51" s="16">
        <v>114685</v>
      </c>
      <c r="C51" s="16" t="s">
        <v>145</v>
      </c>
      <c r="D51" s="16" t="s">
        <v>143</v>
      </c>
      <c r="E51" s="30">
        <v>26</v>
      </c>
      <c r="F51" s="30">
        <v>8</v>
      </c>
      <c r="G51" s="30">
        <v>10</v>
      </c>
      <c r="H51" s="30" t="s">
        <v>224</v>
      </c>
      <c r="I51" s="30">
        <v>20</v>
      </c>
    </row>
    <row r="52" s="27" customFormat="1" customHeight="1" spans="1:9">
      <c r="A52" s="30">
        <v>50</v>
      </c>
      <c r="B52" s="16">
        <v>744</v>
      </c>
      <c r="C52" s="16" t="s">
        <v>150</v>
      </c>
      <c r="D52" s="16" t="s">
        <v>143</v>
      </c>
      <c r="E52" s="30">
        <v>26</v>
      </c>
      <c r="F52" s="30">
        <v>26</v>
      </c>
      <c r="G52" s="30">
        <v>29.5</v>
      </c>
      <c r="H52" s="30" t="s">
        <v>224</v>
      </c>
      <c r="I52" s="30">
        <v>59</v>
      </c>
    </row>
    <row r="53" s="27" customFormat="1" customHeight="1" spans="1:9">
      <c r="A53" s="30">
        <v>51</v>
      </c>
      <c r="B53" s="16">
        <v>747</v>
      </c>
      <c r="C53" s="16" t="s">
        <v>151</v>
      </c>
      <c r="D53" s="16" t="s">
        <v>143</v>
      </c>
      <c r="E53" s="30">
        <v>23</v>
      </c>
      <c r="F53" s="30">
        <v>23</v>
      </c>
      <c r="G53" s="30">
        <v>15</v>
      </c>
      <c r="H53" s="30"/>
      <c r="I53" s="30"/>
    </row>
    <row r="54" s="27" customFormat="1" customHeight="1" spans="1:9">
      <c r="A54" s="30">
        <v>52</v>
      </c>
      <c r="B54" s="16">
        <v>581</v>
      </c>
      <c r="C54" s="16" t="s">
        <v>148</v>
      </c>
      <c r="D54" s="16" t="s">
        <v>143</v>
      </c>
      <c r="E54" s="30">
        <v>20</v>
      </c>
      <c r="F54" s="30">
        <v>20</v>
      </c>
      <c r="G54" s="30">
        <v>18.5</v>
      </c>
      <c r="H54" s="30"/>
      <c r="I54" s="30"/>
    </row>
    <row r="55" s="27" customFormat="1" customHeight="1" spans="1:9">
      <c r="A55" s="30">
        <v>53</v>
      </c>
      <c r="B55" s="16">
        <v>578</v>
      </c>
      <c r="C55" s="16" t="s">
        <v>152</v>
      </c>
      <c r="D55" s="16" t="s">
        <v>143</v>
      </c>
      <c r="E55" s="30">
        <v>20</v>
      </c>
      <c r="F55" s="30">
        <v>14</v>
      </c>
      <c r="G55" s="30">
        <v>4</v>
      </c>
      <c r="H55" s="30"/>
      <c r="I55" s="30"/>
    </row>
    <row r="56" s="27" customFormat="1" customHeight="1" spans="1:9">
      <c r="A56" s="30">
        <v>54</v>
      </c>
      <c r="B56" s="16">
        <v>572</v>
      </c>
      <c r="C56" s="16" t="s">
        <v>159</v>
      </c>
      <c r="D56" s="16" t="s">
        <v>143</v>
      </c>
      <c r="E56" s="30">
        <v>20</v>
      </c>
      <c r="F56" s="30">
        <v>20</v>
      </c>
      <c r="G56" s="30">
        <v>8.5</v>
      </c>
      <c r="H56" s="30"/>
      <c r="I56" s="30"/>
    </row>
    <row r="57" s="27" customFormat="1" customHeight="1" spans="1:9">
      <c r="A57" s="30">
        <v>55</v>
      </c>
      <c r="B57" s="16">
        <v>102479</v>
      </c>
      <c r="C57" s="16" t="s">
        <v>161</v>
      </c>
      <c r="D57" s="16" t="s">
        <v>143</v>
      </c>
      <c r="E57" s="30">
        <v>20</v>
      </c>
      <c r="F57" s="30">
        <v>20</v>
      </c>
      <c r="G57" s="30">
        <v>46.5</v>
      </c>
      <c r="H57" s="30" t="s">
        <v>224</v>
      </c>
      <c r="I57" s="30">
        <v>93</v>
      </c>
    </row>
    <row r="58" s="27" customFormat="1" customHeight="1" spans="1:9">
      <c r="A58" s="30">
        <v>56</v>
      </c>
      <c r="B58" s="16">
        <v>102478</v>
      </c>
      <c r="C58" s="16" t="s">
        <v>172</v>
      </c>
      <c r="D58" s="16" t="s">
        <v>143</v>
      </c>
      <c r="E58" s="30">
        <v>20</v>
      </c>
      <c r="F58" s="30">
        <v>20</v>
      </c>
      <c r="G58" s="30">
        <v>1</v>
      </c>
      <c r="H58" s="30"/>
      <c r="I58" s="30"/>
    </row>
    <row r="59" s="27" customFormat="1" customHeight="1" spans="1:9">
      <c r="A59" s="30">
        <v>57</v>
      </c>
      <c r="B59" s="16">
        <v>107829</v>
      </c>
      <c r="C59" s="16" t="s">
        <v>173</v>
      </c>
      <c r="D59" s="16" t="s">
        <v>143</v>
      </c>
      <c r="E59" s="30">
        <v>20</v>
      </c>
      <c r="F59" s="30">
        <v>20</v>
      </c>
      <c r="G59" s="30">
        <v>28.5</v>
      </c>
      <c r="H59" s="30" t="s">
        <v>224</v>
      </c>
      <c r="I59" s="30">
        <v>57</v>
      </c>
    </row>
    <row r="60" s="27" customFormat="1" customHeight="1" spans="1:9">
      <c r="A60" s="30">
        <v>58</v>
      </c>
      <c r="B60" s="16">
        <v>116482</v>
      </c>
      <c r="C60" s="16" t="s">
        <v>167</v>
      </c>
      <c r="D60" s="16" t="s">
        <v>143</v>
      </c>
      <c r="E60" s="30">
        <v>17</v>
      </c>
      <c r="F60" s="30">
        <v>17</v>
      </c>
      <c r="G60" s="30">
        <v>34</v>
      </c>
      <c r="H60" s="30" t="s">
        <v>224</v>
      </c>
      <c r="I60" s="30">
        <v>68</v>
      </c>
    </row>
    <row r="61" s="27" customFormat="1" customHeight="1" spans="1:9">
      <c r="A61" s="30">
        <v>59</v>
      </c>
      <c r="B61" s="16">
        <v>114844</v>
      </c>
      <c r="C61" s="16" t="s">
        <v>153</v>
      </c>
      <c r="D61" s="16" t="s">
        <v>143</v>
      </c>
      <c r="E61" s="30">
        <v>15</v>
      </c>
      <c r="F61" s="30">
        <v>15</v>
      </c>
      <c r="G61" s="30">
        <v>7</v>
      </c>
      <c r="H61" s="30"/>
      <c r="I61" s="30"/>
    </row>
    <row r="62" s="27" customFormat="1" customHeight="1" spans="1:9">
      <c r="A62" s="30">
        <v>60</v>
      </c>
      <c r="B62" s="16">
        <v>113299</v>
      </c>
      <c r="C62" s="16" t="s">
        <v>169</v>
      </c>
      <c r="D62" s="16" t="s">
        <v>143</v>
      </c>
      <c r="E62" s="30">
        <v>15</v>
      </c>
      <c r="F62" s="30">
        <v>15</v>
      </c>
      <c r="G62" s="30">
        <v>15.5</v>
      </c>
      <c r="H62" s="30" t="s">
        <v>224</v>
      </c>
      <c r="I62" s="30">
        <v>31</v>
      </c>
    </row>
    <row r="63" s="27" customFormat="1" customHeight="1" spans="1:9">
      <c r="A63" s="30">
        <v>61</v>
      </c>
      <c r="B63" s="16">
        <v>355</v>
      </c>
      <c r="C63" s="16" t="s">
        <v>158</v>
      </c>
      <c r="D63" s="16" t="s">
        <v>143</v>
      </c>
      <c r="E63" s="30">
        <v>14</v>
      </c>
      <c r="F63" s="30">
        <v>14</v>
      </c>
      <c r="G63" s="30">
        <v>10.5</v>
      </c>
      <c r="H63" s="30"/>
      <c r="I63" s="30"/>
    </row>
    <row r="64" s="27" customFormat="1" customHeight="1" spans="1:9">
      <c r="A64" s="30">
        <v>62</v>
      </c>
      <c r="B64" s="16">
        <v>102935</v>
      </c>
      <c r="C64" s="16" t="s">
        <v>162</v>
      </c>
      <c r="D64" s="16" t="s">
        <v>143</v>
      </c>
      <c r="E64" s="30">
        <v>14</v>
      </c>
      <c r="F64" s="30">
        <v>14</v>
      </c>
      <c r="G64" s="30">
        <v>13</v>
      </c>
      <c r="H64" s="30"/>
      <c r="I64" s="30"/>
    </row>
    <row r="65" s="27" customFormat="1" customHeight="1" spans="1:9">
      <c r="A65" s="30">
        <v>63</v>
      </c>
      <c r="B65" s="16">
        <v>723</v>
      </c>
      <c r="C65" s="16" t="s">
        <v>166</v>
      </c>
      <c r="D65" s="16" t="s">
        <v>143</v>
      </c>
      <c r="E65" s="30">
        <v>14</v>
      </c>
      <c r="F65" s="30">
        <v>14</v>
      </c>
      <c r="G65" s="30">
        <v>19.5</v>
      </c>
      <c r="H65" s="30" t="s">
        <v>224</v>
      </c>
      <c r="I65" s="30">
        <v>39</v>
      </c>
    </row>
    <row r="66" s="27" customFormat="1" customHeight="1" spans="1:9">
      <c r="A66" s="30">
        <v>64</v>
      </c>
      <c r="B66" s="16">
        <v>114622</v>
      </c>
      <c r="C66" s="16" t="s">
        <v>154</v>
      </c>
      <c r="D66" s="16" t="s">
        <v>143</v>
      </c>
      <c r="E66" s="30">
        <v>10</v>
      </c>
      <c r="F66" s="30">
        <v>10</v>
      </c>
      <c r="G66" s="30">
        <v>2</v>
      </c>
      <c r="H66" s="30"/>
      <c r="I66" s="30"/>
    </row>
    <row r="67" s="27" customFormat="1" customHeight="1" spans="1:9">
      <c r="A67" s="30">
        <v>65</v>
      </c>
      <c r="B67" s="16">
        <v>308</v>
      </c>
      <c r="C67" s="16" t="s">
        <v>164</v>
      </c>
      <c r="D67" s="16" t="s">
        <v>143</v>
      </c>
      <c r="E67" s="30">
        <v>10</v>
      </c>
      <c r="F67" s="30">
        <v>10</v>
      </c>
      <c r="G67" s="30">
        <v>26</v>
      </c>
      <c r="H67" s="30" t="s">
        <v>224</v>
      </c>
      <c r="I67" s="30">
        <v>52</v>
      </c>
    </row>
    <row r="68" s="27" customFormat="1" customHeight="1" spans="1:9">
      <c r="A68" s="30">
        <v>66</v>
      </c>
      <c r="B68" s="16">
        <v>106865</v>
      </c>
      <c r="C68" s="16" t="s">
        <v>163</v>
      </c>
      <c r="D68" s="16" t="s">
        <v>143</v>
      </c>
      <c r="E68" s="30">
        <v>6</v>
      </c>
      <c r="F68" s="30">
        <v>6</v>
      </c>
      <c r="G68" s="30">
        <v>23.5</v>
      </c>
      <c r="H68" s="30" t="s">
        <v>224</v>
      </c>
      <c r="I68" s="30">
        <v>47</v>
      </c>
    </row>
    <row r="69" s="27" customFormat="1" customHeight="1" spans="1:9">
      <c r="A69" s="30">
        <v>67</v>
      </c>
      <c r="B69" s="16">
        <v>113023</v>
      </c>
      <c r="C69" s="16" t="s">
        <v>170</v>
      </c>
      <c r="D69" s="16" t="s">
        <v>143</v>
      </c>
      <c r="E69" s="30">
        <v>6</v>
      </c>
      <c r="F69" s="30">
        <v>6</v>
      </c>
      <c r="G69" s="30">
        <v>13.5</v>
      </c>
      <c r="H69" s="30" t="s">
        <v>224</v>
      </c>
      <c r="I69" s="30">
        <v>27</v>
      </c>
    </row>
    <row r="70" s="27" customFormat="1" customHeight="1" spans="1:9">
      <c r="A70" s="30">
        <v>68</v>
      </c>
      <c r="B70" s="16">
        <v>116919</v>
      </c>
      <c r="C70" s="16" t="s">
        <v>171</v>
      </c>
      <c r="D70" s="16" t="s">
        <v>143</v>
      </c>
      <c r="E70" s="30">
        <v>6</v>
      </c>
      <c r="F70" s="30">
        <v>6</v>
      </c>
      <c r="G70" s="30">
        <v>43</v>
      </c>
      <c r="H70" s="30" t="s">
        <v>224</v>
      </c>
      <c r="I70" s="30">
        <v>86</v>
      </c>
    </row>
    <row r="71" s="27" customFormat="1" customHeight="1" spans="1:9">
      <c r="A71" s="30">
        <v>69</v>
      </c>
      <c r="B71" s="16">
        <v>117184</v>
      </c>
      <c r="C71" s="16" t="s">
        <v>168</v>
      </c>
      <c r="D71" s="16" t="s">
        <v>143</v>
      </c>
      <c r="E71" s="30">
        <v>3</v>
      </c>
      <c r="F71" s="30">
        <v>6</v>
      </c>
      <c r="G71" s="30">
        <v>21.5</v>
      </c>
      <c r="H71" s="30" t="s">
        <v>224</v>
      </c>
      <c r="I71" s="30">
        <v>43</v>
      </c>
    </row>
    <row r="72" s="27" customFormat="1" customHeight="1" spans="1:9">
      <c r="A72" s="30">
        <v>70</v>
      </c>
      <c r="B72" s="23">
        <v>117923</v>
      </c>
      <c r="C72" s="25" t="s">
        <v>139</v>
      </c>
      <c r="D72" s="25" t="s">
        <v>140</v>
      </c>
      <c r="E72" s="30">
        <v>3</v>
      </c>
      <c r="F72" s="30">
        <v>6</v>
      </c>
      <c r="G72" s="30">
        <v>3.5</v>
      </c>
      <c r="H72" s="30"/>
      <c r="I72" s="30"/>
    </row>
    <row r="73" s="27" customFormat="1" customHeight="1" spans="1:9">
      <c r="A73" s="30">
        <v>71</v>
      </c>
      <c r="B73" s="23">
        <v>117637</v>
      </c>
      <c r="C73" s="25" t="s">
        <v>141</v>
      </c>
      <c r="D73" s="25" t="s">
        <v>140</v>
      </c>
      <c r="E73" s="30">
        <v>3</v>
      </c>
      <c r="F73" s="30">
        <v>6</v>
      </c>
      <c r="G73" s="30">
        <v>2.5</v>
      </c>
      <c r="H73" s="30"/>
      <c r="I73" s="30"/>
    </row>
    <row r="74" s="27" customFormat="1" customHeight="1" spans="1:9">
      <c r="A74" s="30">
        <v>72</v>
      </c>
      <c r="B74" s="16">
        <v>571</v>
      </c>
      <c r="C74" s="16" t="s">
        <v>111</v>
      </c>
      <c r="D74" s="16" t="s">
        <v>110</v>
      </c>
      <c r="E74" s="30">
        <v>80</v>
      </c>
      <c r="F74" s="30">
        <v>80</v>
      </c>
      <c r="G74" s="30">
        <v>59.5</v>
      </c>
      <c r="H74" s="30"/>
      <c r="I74" s="30"/>
    </row>
    <row r="75" s="27" customFormat="1" customHeight="1" spans="1:9">
      <c r="A75" s="30">
        <v>73</v>
      </c>
      <c r="B75" s="16">
        <v>712</v>
      </c>
      <c r="C75" s="16" t="s">
        <v>112</v>
      </c>
      <c r="D75" s="16" t="s">
        <v>110</v>
      </c>
      <c r="E75" s="30">
        <v>80</v>
      </c>
      <c r="F75" s="30">
        <v>80</v>
      </c>
      <c r="G75" s="30">
        <v>80.5</v>
      </c>
      <c r="H75" s="30" t="s">
        <v>224</v>
      </c>
      <c r="I75" s="30">
        <v>161</v>
      </c>
    </row>
    <row r="76" s="27" customFormat="1" customHeight="1" spans="1:9">
      <c r="A76" s="30">
        <v>74</v>
      </c>
      <c r="B76" s="16">
        <v>750</v>
      </c>
      <c r="C76" s="16" t="s">
        <v>109</v>
      </c>
      <c r="D76" s="16" t="s">
        <v>110</v>
      </c>
      <c r="E76" s="30">
        <v>67</v>
      </c>
      <c r="F76" s="30">
        <v>67</v>
      </c>
      <c r="G76" s="30">
        <v>134.5</v>
      </c>
      <c r="H76" s="30" t="s">
        <v>224</v>
      </c>
      <c r="I76" s="30">
        <v>269</v>
      </c>
    </row>
    <row r="77" s="27" customFormat="1" customHeight="1" spans="1:9">
      <c r="A77" s="30">
        <v>75</v>
      </c>
      <c r="B77" s="16">
        <v>707</v>
      </c>
      <c r="C77" s="16" t="s">
        <v>114</v>
      </c>
      <c r="D77" s="16" t="s">
        <v>110</v>
      </c>
      <c r="E77" s="30">
        <v>53</v>
      </c>
      <c r="F77" s="30">
        <v>53</v>
      </c>
      <c r="G77" s="30">
        <v>25.5</v>
      </c>
      <c r="H77" s="30"/>
      <c r="I77" s="30"/>
    </row>
    <row r="78" s="27" customFormat="1" customHeight="1" spans="1:9">
      <c r="A78" s="30">
        <v>76</v>
      </c>
      <c r="B78" s="16">
        <v>105751</v>
      </c>
      <c r="C78" s="16" t="s">
        <v>118</v>
      </c>
      <c r="D78" s="16" t="s">
        <v>110</v>
      </c>
      <c r="E78" s="30">
        <v>40</v>
      </c>
      <c r="F78" s="30">
        <v>40</v>
      </c>
      <c r="G78" s="30">
        <v>8</v>
      </c>
      <c r="H78" s="30"/>
      <c r="I78" s="30"/>
    </row>
    <row r="79" s="27" customFormat="1" customHeight="1" spans="1:9">
      <c r="A79" s="30">
        <v>77</v>
      </c>
      <c r="B79" s="16">
        <v>546</v>
      </c>
      <c r="C79" s="16" t="s">
        <v>113</v>
      </c>
      <c r="D79" s="16" t="s">
        <v>110</v>
      </c>
      <c r="E79" s="30">
        <v>38</v>
      </c>
      <c r="F79" s="30">
        <v>38</v>
      </c>
      <c r="G79" s="30">
        <v>23.5</v>
      </c>
      <c r="H79" s="30"/>
      <c r="I79" s="30"/>
    </row>
    <row r="80" s="27" customFormat="1" customHeight="1" spans="1:9">
      <c r="A80" s="30">
        <v>78</v>
      </c>
      <c r="B80" s="16">
        <v>598</v>
      </c>
      <c r="C80" s="16" t="s">
        <v>120</v>
      </c>
      <c r="D80" s="16" t="s">
        <v>110</v>
      </c>
      <c r="E80" s="30">
        <v>37</v>
      </c>
      <c r="F80" s="30">
        <v>37</v>
      </c>
      <c r="G80" s="30">
        <v>42.5</v>
      </c>
      <c r="H80" s="30" t="s">
        <v>224</v>
      </c>
      <c r="I80" s="30">
        <v>85</v>
      </c>
    </row>
    <row r="81" s="27" customFormat="1" customHeight="1" spans="1:9">
      <c r="A81" s="30">
        <v>79</v>
      </c>
      <c r="B81" s="16">
        <v>399</v>
      </c>
      <c r="C81" s="16" t="s">
        <v>117</v>
      </c>
      <c r="D81" s="16" t="s">
        <v>110</v>
      </c>
      <c r="E81" s="30">
        <v>31</v>
      </c>
      <c r="F81" s="30">
        <v>31</v>
      </c>
      <c r="G81" s="30">
        <v>50</v>
      </c>
      <c r="H81" s="30" t="s">
        <v>224</v>
      </c>
      <c r="I81" s="30">
        <v>100</v>
      </c>
    </row>
    <row r="82" s="27" customFormat="1" customHeight="1" spans="1:9">
      <c r="A82" s="30">
        <v>80</v>
      </c>
      <c r="B82" s="16">
        <v>377</v>
      </c>
      <c r="C82" s="16" t="s">
        <v>121</v>
      </c>
      <c r="D82" s="16" t="s">
        <v>110</v>
      </c>
      <c r="E82" s="30">
        <v>30</v>
      </c>
      <c r="F82" s="30">
        <v>30</v>
      </c>
      <c r="G82" s="30">
        <v>20.5</v>
      </c>
      <c r="H82" s="30"/>
      <c r="I82" s="30"/>
    </row>
    <row r="83" s="27" customFormat="1" customHeight="1" spans="1:9">
      <c r="A83" s="30">
        <v>81</v>
      </c>
      <c r="B83" s="16">
        <v>105910</v>
      </c>
      <c r="C83" s="16" t="s">
        <v>123</v>
      </c>
      <c r="D83" s="16" t="s">
        <v>110</v>
      </c>
      <c r="E83" s="30">
        <v>30</v>
      </c>
      <c r="F83" s="30">
        <v>30</v>
      </c>
      <c r="G83" s="30">
        <v>44</v>
      </c>
      <c r="H83" s="30" t="s">
        <v>224</v>
      </c>
      <c r="I83" s="30">
        <v>88</v>
      </c>
    </row>
    <row r="84" s="27" customFormat="1" customHeight="1" spans="1:9">
      <c r="A84" s="30">
        <v>82</v>
      </c>
      <c r="B84" s="16">
        <v>103639</v>
      </c>
      <c r="C84" s="16" t="s">
        <v>124</v>
      </c>
      <c r="D84" s="16" t="s">
        <v>110</v>
      </c>
      <c r="E84" s="30">
        <v>29</v>
      </c>
      <c r="F84" s="30">
        <v>29</v>
      </c>
      <c r="G84" s="30">
        <v>63</v>
      </c>
      <c r="H84" s="30" t="s">
        <v>224</v>
      </c>
      <c r="I84" s="30">
        <v>126</v>
      </c>
    </row>
    <row r="85" s="27" customFormat="1" customHeight="1" spans="1:9">
      <c r="A85" s="30">
        <v>83</v>
      </c>
      <c r="B85" s="16">
        <v>733</v>
      </c>
      <c r="C85" s="16" t="s">
        <v>125</v>
      </c>
      <c r="D85" s="16" t="s">
        <v>110</v>
      </c>
      <c r="E85" s="30">
        <v>26</v>
      </c>
      <c r="F85" s="30">
        <v>26</v>
      </c>
      <c r="G85" s="30">
        <v>9.5</v>
      </c>
      <c r="H85" s="30"/>
      <c r="I85" s="30"/>
    </row>
    <row r="86" s="27" customFormat="1" customHeight="1" spans="1:9">
      <c r="A86" s="30">
        <v>84</v>
      </c>
      <c r="B86" s="16">
        <v>724</v>
      </c>
      <c r="C86" s="16" t="s">
        <v>116</v>
      </c>
      <c r="D86" s="16" t="s">
        <v>110</v>
      </c>
      <c r="E86" s="30">
        <v>22</v>
      </c>
      <c r="F86" s="30">
        <v>22</v>
      </c>
      <c r="G86" s="30">
        <v>36.5</v>
      </c>
      <c r="H86" s="30" t="s">
        <v>224</v>
      </c>
      <c r="I86" s="30">
        <v>73</v>
      </c>
    </row>
    <row r="87" s="27" customFormat="1" customHeight="1" spans="1:9">
      <c r="A87" s="30">
        <v>85</v>
      </c>
      <c r="B87" s="16">
        <v>737</v>
      </c>
      <c r="C87" s="16" t="s">
        <v>119</v>
      </c>
      <c r="D87" s="16" t="s">
        <v>110</v>
      </c>
      <c r="E87" s="30">
        <v>22</v>
      </c>
      <c r="F87" s="30">
        <v>22</v>
      </c>
      <c r="G87" s="30">
        <v>35.5</v>
      </c>
      <c r="H87" s="30" t="s">
        <v>224</v>
      </c>
      <c r="I87" s="30">
        <v>71</v>
      </c>
    </row>
    <row r="88" s="27" customFormat="1" customHeight="1" spans="1:9">
      <c r="A88" s="30">
        <v>86</v>
      </c>
      <c r="B88" s="16">
        <v>106568</v>
      </c>
      <c r="C88" s="16" t="s">
        <v>131</v>
      </c>
      <c r="D88" s="16" t="s">
        <v>110</v>
      </c>
      <c r="E88" s="30">
        <v>22</v>
      </c>
      <c r="F88" s="30">
        <v>22</v>
      </c>
      <c r="G88" s="30">
        <v>32</v>
      </c>
      <c r="H88" s="30" t="s">
        <v>224</v>
      </c>
      <c r="I88" s="30">
        <v>64</v>
      </c>
    </row>
    <row r="89" s="27" customFormat="1" customHeight="1" spans="1:9">
      <c r="A89" s="30">
        <v>87</v>
      </c>
      <c r="B89" s="16">
        <v>387</v>
      </c>
      <c r="C89" s="16" t="s">
        <v>115</v>
      </c>
      <c r="D89" s="16" t="s">
        <v>110</v>
      </c>
      <c r="E89" s="30">
        <v>20</v>
      </c>
      <c r="F89" s="30">
        <v>6</v>
      </c>
      <c r="G89" s="30">
        <v>6</v>
      </c>
      <c r="H89" s="30" t="s">
        <v>224</v>
      </c>
      <c r="I89" s="30">
        <v>12</v>
      </c>
    </row>
    <row r="90" s="27" customFormat="1" customHeight="1" spans="1:9">
      <c r="A90" s="30">
        <v>88</v>
      </c>
      <c r="B90" s="16">
        <v>753</v>
      </c>
      <c r="C90" s="16" t="s">
        <v>133</v>
      </c>
      <c r="D90" s="16" t="s">
        <v>110</v>
      </c>
      <c r="E90" s="30">
        <v>18</v>
      </c>
      <c r="F90" s="30">
        <v>18</v>
      </c>
      <c r="G90" s="30">
        <v>25.5</v>
      </c>
      <c r="H90" s="30" t="s">
        <v>224</v>
      </c>
      <c r="I90" s="30">
        <v>51</v>
      </c>
    </row>
    <row r="91" s="27" customFormat="1" customHeight="1" spans="1:9">
      <c r="A91" s="30">
        <v>89</v>
      </c>
      <c r="B91" s="16">
        <v>740</v>
      </c>
      <c r="C91" s="16" t="s">
        <v>127</v>
      </c>
      <c r="D91" s="16" t="s">
        <v>110</v>
      </c>
      <c r="E91" s="30">
        <v>16</v>
      </c>
      <c r="F91" s="30">
        <v>16</v>
      </c>
      <c r="G91" s="30">
        <v>9</v>
      </c>
      <c r="H91" s="30"/>
      <c r="I91" s="30"/>
    </row>
    <row r="92" s="27" customFormat="1" customHeight="1" spans="1:9">
      <c r="A92" s="30">
        <v>90</v>
      </c>
      <c r="B92" s="16">
        <v>105396</v>
      </c>
      <c r="C92" s="16" t="s">
        <v>128</v>
      </c>
      <c r="D92" s="16" t="s">
        <v>110</v>
      </c>
      <c r="E92" s="30">
        <v>15</v>
      </c>
      <c r="F92" s="30">
        <v>15</v>
      </c>
      <c r="G92" s="30">
        <v>7.5</v>
      </c>
      <c r="H92" s="30"/>
      <c r="I92" s="30"/>
    </row>
    <row r="93" s="27" customFormat="1" customHeight="1" spans="1:9">
      <c r="A93" s="30">
        <v>91</v>
      </c>
      <c r="B93" s="16">
        <v>743</v>
      </c>
      <c r="C93" s="16" t="s">
        <v>122</v>
      </c>
      <c r="D93" s="16" t="s">
        <v>110</v>
      </c>
      <c r="E93" s="30">
        <v>11</v>
      </c>
      <c r="F93" s="30">
        <v>11</v>
      </c>
      <c r="G93" s="30">
        <v>7.5</v>
      </c>
      <c r="H93" s="30"/>
      <c r="I93" s="30"/>
    </row>
    <row r="94" s="27" customFormat="1" customHeight="1" spans="1:9">
      <c r="A94" s="30">
        <v>92</v>
      </c>
      <c r="B94" s="16">
        <v>545</v>
      </c>
      <c r="C94" s="16" t="s">
        <v>132</v>
      </c>
      <c r="D94" s="16" t="s">
        <v>110</v>
      </c>
      <c r="E94" s="30">
        <v>11</v>
      </c>
      <c r="F94" s="30">
        <v>11</v>
      </c>
      <c r="G94" s="30">
        <v>6</v>
      </c>
      <c r="H94" s="30"/>
      <c r="I94" s="30"/>
    </row>
    <row r="95" s="27" customFormat="1" customHeight="1" spans="1:9">
      <c r="A95" s="30">
        <v>93</v>
      </c>
      <c r="B95" s="16">
        <v>106485</v>
      </c>
      <c r="C95" s="16" t="s">
        <v>129</v>
      </c>
      <c r="D95" s="16" t="s">
        <v>110</v>
      </c>
      <c r="E95" s="30">
        <v>10</v>
      </c>
      <c r="F95" s="30">
        <v>10</v>
      </c>
      <c r="G95" s="30">
        <v>8</v>
      </c>
      <c r="H95" s="30"/>
      <c r="I95" s="30"/>
    </row>
    <row r="96" s="27" customFormat="1" customHeight="1" spans="1:9">
      <c r="A96" s="30">
        <v>94</v>
      </c>
      <c r="B96" s="16">
        <v>114069</v>
      </c>
      <c r="C96" s="16" t="s">
        <v>136</v>
      </c>
      <c r="D96" s="16" t="s">
        <v>110</v>
      </c>
      <c r="E96" s="30">
        <v>7</v>
      </c>
      <c r="F96" s="30">
        <v>7</v>
      </c>
      <c r="G96" s="30">
        <v>23</v>
      </c>
      <c r="H96" s="30" t="s">
        <v>224</v>
      </c>
      <c r="I96" s="30">
        <v>46</v>
      </c>
    </row>
    <row r="97" s="27" customFormat="1" customHeight="1" spans="1:9">
      <c r="A97" s="30">
        <v>95</v>
      </c>
      <c r="B97" s="16">
        <v>573</v>
      </c>
      <c r="C97" s="16" t="s">
        <v>126</v>
      </c>
      <c r="D97" s="16" t="s">
        <v>110</v>
      </c>
      <c r="E97" s="30">
        <v>6</v>
      </c>
      <c r="F97" s="30">
        <v>6</v>
      </c>
      <c r="G97" s="30">
        <v>12.5</v>
      </c>
      <c r="H97" s="30" t="s">
        <v>224</v>
      </c>
      <c r="I97" s="30">
        <v>25</v>
      </c>
    </row>
    <row r="98" s="27" customFormat="1" customHeight="1" spans="1:9">
      <c r="A98" s="30">
        <v>96</v>
      </c>
      <c r="B98" s="16">
        <v>104430</v>
      </c>
      <c r="C98" s="16" t="s">
        <v>130</v>
      </c>
      <c r="D98" s="16" t="s">
        <v>110</v>
      </c>
      <c r="E98" s="30">
        <v>6</v>
      </c>
      <c r="F98" s="30">
        <v>6</v>
      </c>
      <c r="G98" s="30">
        <v>8</v>
      </c>
      <c r="H98" s="30" t="s">
        <v>224</v>
      </c>
      <c r="I98" s="30">
        <v>16</v>
      </c>
    </row>
    <row r="99" s="27" customFormat="1" customHeight="1" spans="1:9">
      <c r="A99" s="30">
        <v>97</v>
      </c>
      <c r="B99" s="16">
        <v>115971</v>
      </c>
      <c r="C99" s="16" t="s">
        <v>134</v>
      </c>
      <c r="D99" s="16" t="s">
        <v>110</v>
      </c>
      <c r="E99" s="30">
        <v>6</v>
      </c>
      <c r="F99" s="30">
        <v>6</v>
      </c>
      <c r="G99" s="30">
        <v>10.5</v>
      </c>
      <c r="H99" s="30" t="s">
        <v>224</v>
      </c>
      <c r="I99" s="30">
        <v>21</v>
      </c>
    </row>
    <row r="100" s="27" customFormat="1" customHeight="1" spans="1:9">
      <c r="A100" s="30">
        <v>98</v>
      </c>
      <c r="B100" s="16">
        <v>113008</v>
      </c>
      <c r="C100" s="16" t="s">
        <v>137</v>
      </c>
      <c r="D100" s="16" t="s">
        <v>110</v>
      </c>
      <c r="E100" s="30">
        <v>6</v>
      </c>
      <c r="F100" s="30">
        <v>6</v>
      </c>
      <c r="G100" s="30">
        <v>3</v>
      </c>
      <c r="H100" s="30"/>
      <c r="I100" s="30"/>
    </row>
    <row r="101" s="27" customFormat="1" customHeight="1" spans="1:9">
      <c r="A101" s="30">
        <v>99</v>
      </c>
      <c r="B101" s="16">
        <v>118074</v>
      </c>
      <c r="C101" s="16" t="s">
        <v>138</v>
      </c>
      <c r="D101" s="16" t="s">
        <v>110</v>
      </c>
      <c r="E101" s="30">
        <v>3</v>
      </c>
      <c r="F101" s="30">
        <v>6</v>
      </c>
      <c r="G101" s="30">
        <v>15</v>
      </c>
      <c r="H101" s="30" t="s">
        <v>224</v>
      </c>
      <c r="I101" s="30">
        <v>30</v>
      </c>
    </row>
    <row r="102" s="27" customFormat="1" customHeight="1" spans="1:9">
      <c r="A102" s="30">
        <v>100</v>
      </c>
      <c r="B102" s="16">
        <v>117310</v>
      </c>
      <c r="C102" s="16" t="s">
        <v>135</v>
      </c>
      <c r="D102" s="16" t="s">
        <v>110</v>
      </c>
      <c r="E102" s="30">
        <v>3</v>
      </c>
      <c r="F102" s="30">
        <v>6</v>
      </c>
      <c r="G102" s="30">
        <v>2.5</v>
      </c>
      <c r="H102" s="30"/>
      <c r="I102" s="30"/>
    </row>
    <row r="103" s="27" customFormat="1" customHeight="1" spans="1:9">
      <c r="A103" s="30">
        <v>101</v>
      </c>
      <c r="B103" s="16">
        <v>307</v>
      </c>
      <c r="C103" s="16" t="s">
        <v>105</v>
      </c>
      <c r="D103" s="16" t="s">
        <v>106</v>
      </c>
      <c r="E103" s="30">
        <v>84</v>
      </c>
      <c r="F103" s="30">
        <v>84</v>
      </c>
      <c r="G103" s="30">
        <v>204</v>
      </c>
      <c r="H103" s="30" t="s">
        <v>224</v>
      </c>
      <c r="I103" s="30">
        <v>408</v>
      </c>
    </row>
    <row r="104" s="27" customFormat="1" customHeight="1" spans="1:9">
      <c r="A104" s="30">
        <v>102</v>
      </c>
      <c r="B104" s="16">
        <v>106066</v>
      </c>
      <c r="C104" s="16" t="s">
        <v>108</v>
      </c>
      <c r="D104" s="16" t="s">
        <v>106</v>
      </c>
      <c r="E104" s="30">
        <v>70</v>
      </c>
      <c r="F104" s="30">
        <v>70</v>
      </c>
      <c r="G104" s="30">
        <v>71</v>
      </c>
      <c r="H104" s="30" t="s">
        <v>224</v>
      </c>
      <c r="I104" s="30">
        <v>142</v>
      </c>
    </row>
    <row r="105" s="27" customFormat="1" customHeight="1" spans="1:9">
      <c r="A105" s="30">
        <v>103</v>
      </c>
      <c r="B105" s="16">
        <v>742</v>
      </c>
      <c r="C105" s="16" t="s">
        <v>107</v>
      </c>
      <c r="D105" s="16" t="s">
        <v>106</v>
      </c>
      <c r="E105" s="30">
        <v>24</v>
      </c>
      <c r="F105" s="30">
        <v>24</v>
      </c>
      <c r="G105" s="30">
        <v>29.5</v>
      </c>
      <c r="H105" s="30" t="s">
        <v>224</v>
      </c>
      <c r="I105" s="30">
        <v>59</v>
      </c>
    </row>
    <row r="106" s="27" customFormat="1" customHeight="1" spans="1:9">
      <c r="A106" s="30">
        <v>104</v>
      </c>
      <c r="B106" s="16">
        <v>513</v>
      </c>
      <c r="C106" s="16" t="s">
        <v>57</v>
      </c>
      <c r="D106" s="16" t="s">
        <v>21</v>
      </c>
      <c r="E106" s="30">
        <v>54</v>
      </c>
      <c r="F106" s="30">
        <v>54</v>
      </c>
      <c r="G106" s="30">
        <v>12</v>
      </c>
      <c r="H106" s="30"/>
      <c r="I106" s="30"/>
    </row>
    <row r="107" s="27" customFormat="1" customHeight="1" spans="1:9">
      <c r="A107" s="30">
        <v>105</v>
      </c>
      <c r="B107" s="16">
        <v>709</v>
      </c>
      <c r="C107" s="16" t="s">
        <v>51</v>
      </c>
      <c r="D107" s="16" t="s">
        <v>21</v>
      </c>
      <c r="E107" s="30">
        <v>53</v>
      </c>
      <c r="F107" s="30">
        <v>53</v>
      </c>
      <c r="G107" s="30">
        <v>32</v>
      </c>
      <c r="H107" s="30"/>
      <c r="I107" s="30"/>
    </row>
    <row r="108" s="27" customFormat="1" customHeight="1" spans="1:9">
      <c r="A108" s="30">
        <v>106</v>
      </c>
      <c r="B108" s="16">
        <v>365</v>
      </c>
      <c r="C108" s="16" t="s">
        <v>37</v>
      </c>
      <c r="D108" s="16" t="s">
        <v>21</v>
      </c>
      <c r="E108" s="30">
        <v>48</v>
      </c>
      <c r="F108" s="30">
        <v>48</v>
      </c>
      <c r="G108" s="30">
        <v>65</v>
      </c>
      <c r="H108" s="30" t="s">
        <v>224</v>
      </c>
      <c r="I108" s="30">
        <v>130</v>
      </c>
    </row>
    <row r="109" s="27" customFormat="1" customHeight="1" spans="1:9">
      <c r="A109" s="30">
        <v>107</v>
      </c>
      <c r="B109" s="16">
        <v>103198</v>
      </c>
      <c r="C109" s="16" t="s">
        <v>77</v>
      </c>
      <c r="D109" s="16" t="s">
        <v>21</v>
      </c>
      <c r="E109" s="30">
        <v>40</v>
      </c>
      <c r="F109" s="30">
        <v>40</v>
      </c>
      <c r="G109" s="30">
        <v>44</v>
      </c>
      <c r="H109" s="30" t="s">
        <v>224</v>
      </c>
      <c r="I109" s="30">
        <v>88</v>
      </c>
    </row>
    <row r="110" s="27" customFormat="1" customHeight="1" spans="1:9">
      <c r="A110" s="30">
        <v>108</v>
      </c>
      <c r="B110" s="16">
        <v>570</v>
      </c>
      <c r="C110" s="16" t="s">
        <v>94</v>
      </c>
      <c r="D110" s="16" t="s">
        <v>21</v>
      </c>
      <c r="E110" s="30">
        <v>40</v>
      </c>
      <c r="F110" s="30">
        <v>40</v>
      </c>
      <c r="G110" s="30">
        <v>30.5</v>
      </c>
      <c r="H110" s="30"/>
      <c r="I110" s="30"/>
    </row>
    <row r="111" s="27" customFormat="1" customHeight="1" spans="1:9">
      <c r="A111" s="30">
        <v>109</v>
      </c>
      <c r="B111" s="16">
        <v>112888</v>
      </c>
      <c r="C111" s="16" t="s">
        <v>95</v>
      </c>
      <c r="D111" s="16" t="s">
        <v>21</v>
      </c>
      <c r="E111" s="30">
        <v>36</v>
      </c>
      <c r="F111" s="30">
        <v>36</v>
      </c>
      <c r="G111" s="30">
        <v>33</v>
      </c>
      <c r="H111" s="30"/>
      <c r="I111" s="30"/>
    </row>
    <row r="112" s="27" customFormat="1" customHeight="1" spans="1:9">
      <c r="A112" s="30">
        <v>110</v>
      </c>
      <c r="B112" s="16">
        <v>106569</v>
      </c>
      <c r="C112" s="16" t="s">
        <v>80</v>
      </c>
      <c r="D112" s="16" t="s">
        <v>21</v>
      </c>
      <c r="E112" s="30">
        <v>35</v>
      </c>
      <c r="F112" s="30">
        <v>35</v>
      </c>
      <c r="G112" s="30">
        <v>27</v>
      </c>
      <c r="H112" s="30"/>
      <c r="I112" s="30"/>
    </row>
    <row r="113" s="27" customFormat="1" customHeight="1" spans="1:9">
      <c r="A113" s="30">
        <v>111</v>
      </c>
      <c r="B113" s="16">
        <v>102565</v>
      </c>
      <c r="C113" s="16" t="s">
        <v>75</v>
      </c>
      <c r="D113" s="16" t="s">
        <v>21</v>
      </c>
      <c r="E113" s="30">
        <v>33</v>
      </c>
      <c r="F113" s="30">
        <v>33</v>
      </c>
      <c r="G113" s="30">
        <v>84</v>
      </c>
      <c r="H113" s="30" t="s">
        <v>224</v>
      </c>
      <c r="I113" s="30">
        <v>168</v>
      </c>
    </row>
    <row r="114" s="27" customFormat="1" customHeight="1" spans="1:9">
      <c r="A114" s="30">
        <v>112</v>
      </c>
      <c r="B114" s="16">
        <v>730</v>
      </c>
      <c r="C114" s="16" t="s">
        <v>40</v>
      </c>
      <c r="D114" s="16" t="s">
        <v>21</v>
      </c>
      <c r="E114" s="30">
        <v>32</v>
      </c>
      <c r="F114" s="30">
        <v>32</v>
      </c>
      <c r="G114" s="30">
        <v>68.5</v>
      </c>
      <c r="H114" s="30" t="s">
        <v>224</v>
      </c>
      <c r="I114" s="30">
        <v>137</v>
      </c>
    </row>
    <row r="115" s="27" customFormat="1" customHeight="1" spans="1:9">
      <c r="A115" s="30">
        <v>113</v>
      </c>
      <c r="B115" s="16">
        <v>343</v>
      </c>
      <c r="C115" s="16" t="s">
        <v>30</v>
      </c>
      <c r="D115" s="16" t="s">
        <v>21</v>
      </c>
      <c r="E115" s="30">
        <v>30</v>
      </c>
      <c r="F115" s="30">
        <v>30</v>
      </c>
      <c r="G115" s="30">
        <v>39</v>
      </c>
      <c r="H115" s="30" t="s">
        <v>224</v>
      </c>
      <c r="I115" s="30">
        <v>78</v>
      </c>
    </row>
    <row r="116" s="27" customFormat="1" customHeight="1" spans="1:9">
      <c r="A116" s="30">
        <v>114</v>
      </c>
      <c r="B116" s="16">
        <v>339</v>
      </c>
      <c r="C116" s="16" t="s">
        <v>96</v>
      </c>
      <c r="D116" s="16" t="s">
        <v>21</v>
      </c>
      <c r="E116" s="30">
        <v>30</v>
      </c>
      <c r="F116" s="30">
        <v>30</v>
      </c>
      <c r="G116" s="30">
        <v>26.5</v>
      </c>
      <c r="H116" s="30"/>
      <c r="I116" s="30"/>
    </row>
    <row r="117" s="27" customFormat="1" customHeight="1" spans="1:9">
      <c r="A117" s="30">
        <v>115</v>
      </c>
      <c r="B117" s="16">
        <v>582</v>
      </c>
      <c r="C117" s="16" t="s">
        <v>20</v>
      </c>
      <c r="D117" s="16" t="s">
        <v>21</v>
      </c>
      <c r="E117" s="30">
        <v>26</v>
      </c>
      <c r="F117" s="30">
        <v>26</v>
      </c>
      <c r="G117" s="30">
        <v>24.5</v>
      </c>
      <c r="H117" s="30"/>
      <c r="I117" s="30"/>
    </row>
    <row r="118" s="27" customFormat="1" customHeight="1" spans="1:9">
      <c r="A118" s="30">
        <v>116</v>
      </c>
      <c r="B118" s="16">
        <v>379</v>
      </c>
      <c r="C118" s="16" t="s">
        <v>46</v>
      </c>
      <c r="D118" s="16" t="s">
        <v>21</v>
      </c>
      <c r="E118" s="30">
        <v>25</v>
      </c>
      <c r="F118" s="30">
        <v>25</v>
      </c>
      <c r="G118" s="30">
        <v>35</v>
      </c>
      <c r="H118" s="30" t="s">
        <v>224</v>
      </c>
      <c r="I118" s="30">
        <v>70</v>
      </c>
    </row>
    <row r="119" s="27" customFormat="1" customHeight="1" spans="1:9">
      <c r="A119" s="30">
        <v>117</v>
      </c>
      <c r="B119" s="16">
        <v>727</v>
      </c>
      <c r="C119" s="16" t="s">
        <v>89</v>
      </c>
      <c r="D119" s="16" t="s">
        <v>21</v>
      </c>
      <c r="E119" s="30">
        <v>23</v>
      </c>
      <c r="F119" s="30">
        <v>23</v>
      </c>
      <c r="G119" s="30">
        <v>14.5</v>
      </c>
      <c r="H119" s="30"/>
      <c r="I119" s="30"/>
    </row>
    <row r="120" s="27" customFormat="1" customHeight="1" spans="1:9">
      <c r="A120" s="30">
        <v>118</v>
      </c>
      <c r="B120" s="16">
        <v>102934</v>
      </c>
      <c r="C120" s="16" t="s">
        <v>54</v>
      </c>
      <c r="D120" s="16" t="s">
        <v>21</v>
      </c>
      <c r="E120" s="30">
        <v>22</v>
      </c>
      <c r="F120" s="30">
        <v>22</v>
      </c>
      <c r="G120" s="30">
        <v>49</v>
      </c>
      <c r="H120" s="30" t="s">
        <v>224</v>
      </c>
      <c r="I120" s="30">
        <v>98</v>
      </c>
    </row>
    <row r="121" s="27" customFormat="1" customHeight="1" spans="1:9">
      <c r="A121" s="30">
        <v>119</v>
      </c>
      <c r="B121" s="16">
        <v>105267</v>
      </c>
      <c r="C121" s="16" t="s">
        <v>67</v>
      </c>
      <c r="D121" s="16" t="s">
        <v>21</v>
      </c>
      <c r="E121" s="30">
        <v>22</v>
      </c>
      <c r="F121" s="30">
        <v>22</v>
      </c>
      <c r="G121" s="30">
        <v>18</v>
      </c>
      <c r="H121" s="30"/>
      <c r="I121" s="30"/>
    </row>
    <row r="122" s="27" customFormat="1" customHeight="1" spans="1:9">
      <c r="A122" s="30">
        <v>120</v>
      </c>
      <c r="B122" s="16">
        <v>359</v>
      </c>
      <c r="C122" s="16" t="s">
        <v>44</v>
      </c>
      <c r="D122" s="16" t="s">
        <v>21</v>
      </c>
      <c r="E122" s="30">
        <v>21</v>
      </c>
      <c r="F122" s="30">
        <v>21</v>
      </c>
      <c r="G122" s="30">
        <v>11</v>
      </c>
      <c r="H122" s="30"/>
      <c r="I122" s="30"/>
    </row>
    <row r="123" s="27" customFormat="1" customHeight="1" spans="1:9">
      <c r="A123" s="30">
        <v>121</v>
      </c>
      <c r="B123" s="16">
        <v>111219</v>
      </c>
      <c r="C123" s="16" t="s">
        <v>49</v>
      </c>
      <c r="D123" s="16" t="s">
        <v>21</v>
      </c>
      <c r="E123" s="30">
        <v>20</v>
      </c>
      <c r="F123" s="30">
        <v>16</v>
      </c>
      <c r="G123" s="30">
        <v>32.5</v>
      </c>
      <c r="H123" s="30" t="s">
        <v>224</v>
      </c>
      <c r="I123" s="30">
        <v>65</v>
      </c>
    </row>
    <row r="124" s="27" customFormat="1" customHeight="1" spans="1:9">
      <c r="A124" s="30">
        <v>122</v>
      </c>
      <c r="B124" s="16">
        <v>114286</v>
      </c>
      <c r="C124" s="16" t="s">
        <v>87</v>
      </c>
      <c r="D124" s="16" t="s">
        <v>21</v>
      </c>
      <c r="E124" s="30">
        <v>19</v>
      </c>
      <c r="F124" s="30">
        <v>19</v>
      </c>
      <c r="G124" s="30">
        <v>17</v>
      </c>
      <c r="H124" s="30"/>
      <c r="I124" s="30"/>
    </row>
    <row r="125" s="27" customFormat="1" customHeight="1" spans="1:9">
      <c r="A125" s="30">
        <v>123</v>
      </c>
      <c r="B125" s="16">
        <v>108277</v>
      </c>
      <c r="C125" s="16" t="s">
        <v>91</v>
      </c>
      <c r="D125" s="16" t="s">
        <v>21</v>
      </c>
      <c r="E125" s="30">
        <v>18</v>
      </c>
      <c r="F125" s="30">
        <v>18</v>
      </c>
      <c r="G125" s="30">
        <v>9</v>
      </c>
      <c r="H125" s="30"/>
      <c r="I125" s="30"/>
    </row>
    <row r="126" s="27" customFormat="1" customHeight="1" spans="1:9">
      <c r="A126" s="30">
        <v>124</v>
      </c>
      <c r="B126" s="16">
        <v>752</v>
      </c>
      <c r="C126" s="16" t="s">
        <v>93</v>
      </c>
      <c r="D126" s="16" t="s">
        <v>21</v>
      </c>
      <c r="E126" s="30">
        <v>17</v>
      </c>
      <c r="F126" s="30">
        <v>17</v>
      </c>
      <c r="G126" s="30">
        <v>8</v>
      </c>
      <c r="H126" s="30"/>
      <c r="I126" s="30"/>
    </row>
    <row r="127" s="27" customFormat="1" customHeight="1" spans="1:9">
      <c r="A127" s="30">
        <v>125</v>
      </c>
      <c r="B127" s="16">
        <v>726</v>
      </c>
      <c r="C127" s="16" t="s">
        <v>64</v>
      </c>
      <c r="D127" s="16" t="s">
        <v>21</v>
      </c>
      <c r="E127" s="30">
        <v>16</v>
      </c>
      <c r="F127" s="30">
        <v>16</v>
      </c>
      <c r="G127" s="30">
        <v>17</v>
      </c>
      <c r="H127" s="30" t="s">
        <v>224</v>
      </c>
      <c r="I127" s="30">
        <v>34</v>
      </c>
    </row>
    <row r="128" s="27" customFormat="1" customHeight="1" spans="1:9">
      <c r="A128" s="30">
        <v>126</v>
      </c>
      <c r="B128" s="16">
        <v>357</v>
      </c>
      <c r="C128" s="16" t="s">
        <v>69</v>
      </c>
      <c r="D128" s="16" t="s">
        <v>21</v>
      </c>
      <c r="E128" s="30">
        <v>16</v>
      </c>
      <c r="F128" s="30">
        <v>16</v>
      </c>
      <c r="G128" s="30">
        <v>13.5</v>
      </c>
      <c r="H128" s="30"/>
      <c r="I128" s="30"/>
    </row>
    <row r="129" s="27" customFormat="1" customHeight="1" spans="1:9">
      <c r="A129" s="30">
        <v>127</v>
      </c>
      <c r="B129" s="16">
        <v>745</v>
      </c>
      <c r="C129" s="16" t="s">
        <v>84</v>
      </c>
      <c r="D129" s="16" t="s">
        <v>21</v>
      </c>
      <c r="E129" s="30">
        <v>16</v>
      </c>
      <c r="F129" s="30">
        <v>16</v>
      </c>
      <c r="G129" s="30">
        <v>32.5</v>
      </c>
      <c r="H129" s="30" t="s">
        <v>224</v>
      </c>
      <c r="I129" s="30">
        <v>65</v>
      </c>
    </row>
    <row r="130" s="27" customFormat="1" customHeight="1" spans="1:9">
      <c r="A130" s="30">
        <v>128</v>
      </c>
      <c r="B130" s="16">
        <v>104429</v>
      </c>
      <c r="C130" s="16" t="s">
        <v>99</v>
      </c>
      <c r="D130" s="16" t="s">
        <v>21</v>
      </c>
      <c r="E130" s="30">
        <v>15</v>
      </c>
      <c r="F130" s="30">
        <v>15</v>
      </c>
      <c r="G130" s="30">
        <v>24</v>
      </c>
      <c r="H130" s="30" t="s">
        <v>224</v>
      </c>
      <c r="I130" s="30">
        <v>48</v>
      </c>
    </row>
    <row r="131" s="27" customFormat="1" customHeight="1" spans="1:9">
      <c r="A131" s="30">
        <v>129</v>
      </c>
      <c r="B131" s="16">
        <v>113298</v>
      </c>
      <c r="C131" s="16" t="s">
        <v>100</v>
      </c>
      <c r="D131" s="16" t="s">
        <v>21</v>
      </c>
      <c r="E131" s="30">
        <v>15</v>
      </c>
      <c r="F131" s="30">
        <v>15</v>
      </c>
      <c r="G131" s="30">
        <v>19</v>
      </c>
      <c r="H131" s="30" t="s">
        <v>224</v>
      </c>
      <c r="I131" s="30">
        <v>38</v>
      </c>
    </row>
    <row r="132" s="27" customFormat="1" customHeight="1" spans="1:9">
      <c r="A132" s="30">
        <v>130</v>
      </c>
      <c r="B132" s="16">
        <v>107658</v>
      </c>
      <c r="C132" s="16" t="s">
        <v>72</v>
      </c>
      <c r="D132" s="16" t="s">
        <v>21</v>
      </c>
      <c r="E132" s="30">
        <v>12</v>
      </c>
      <c r="F132" s="30">
        <v>12</v>
      </c>
      <c r="G132" s="30">
        <v>1</v>
      </c>
      <c r="H132" s="30"/>
      <c r="I132" s="30"/>
    </row>
    <row r="133" customHeight="1" spans="1:9">
      <c r="A133" s="30">
        <v>131</v>
      </c>
      <c r="B133" s="16">
        <v>106399</v>
      </c>
      <c r="C133" s="16" t="s">
        <v>61</v>
      </c>
      <c r="D133" s="16" t="s">
        <v>21</v>
      </c>
      <c r="E133" s="30">
        <v>10</v>
      </c>
      <c r="F133" s="30">
        <v>10</v>
      </c>
      <c r="G133" s="30">
        <v>26.5</v>
      </c>
      <c r="H133" s="30" t="s">
        <v>224</v>
      </c>
      <c r="I133" s="30">
        <v>53</v>
      </c>
    </row>
    <row r="134" customHeight="1" spans="1:9">
      <c r="A134" s="30">
        <v>132</v>
      </c>
      <c r="B134" s="16">
        <v>311</v>
      </c>
      <c r="C134" s="16" t="s">
        <v>83</v>
      </c>
      <c r="D134" s="16" t="s">
        <v>21</v>
      </c>
      <c r="E134" s="30">
        <v>10</v>
      </c>
      <c r="F134" s="30">
        <v>0</v>
      </c>
      <c r="G134" s="30">
        <v>0</v>
      </c>
      <c r="H134" s="30"/>
      <c r="I134" s="30"/>
    </row>
    <row r="135" customHeight="1" spans="1:9">
      <c r="A135" s="30">
        <v>133</v>
      </c>
      <c r="B135" s="16">
        <v>112415</v>
      </c>
      <c r="C135" s="16" t="s">
        <v>97</v>
      </c>
      <c r="D135" s="16" t="s">
        <v>21</v>
      </c>
      <c r="E135" s="30">
        <v>10</v>
      </c>
      <c r="F135" s="30">
        <v>10</v>
      </c>
      <c r="G135" s="30">
        <v>43</v>
      </c>
      <c r="H135" s="30" t="s">
        <v>224</v>
      </c>
      <c r="I135" s="30">
        <v>86</v>
      </c>
    </row>
    <row r="136" customHeight="1" spans="1:9">
      <c r="A136" s="30">
        <v>134</v>
      </c>
      <c r="B136" s="16">
        <v>347</v>
      </c>
      <c r="C136" s="16" t="s">
        <v>92</v>
      </c>
      <c r="D136" s="16" t="s">
        <v>21</v>
      </c>
      <c r="E136" s="30">
        <v>9</v>
      </c>
      <c r="F136" s="30">
        <v>9</v>
      </c>
      <c r="G136" s="30">
        <v>36.5</v>
      </c>
      <c r="H136" s="30" t="s">
        <v>224</v>
      </c>
      <c r="I136" s="30">
        <v>73</v>
      </c>
    </row>
    <row r="137" customHeight="1" spans="1:9">
      <c r="A137" s="30">
        <v>135</v>
      </c>
      <c r="B137" s="16">
        <v>113025</v>
      </c>
      <c r="C137" s="16" t="s">
        <v>98</v>
      </c>
      <c r="D137" s="16" t="s">
        <v>21</v>
      </c>
      <c r="E137" s="30">
        <v>6</v>
      </c>
      <c r="F137" s="30">
        <v>6</v>
      </c>
      <c r="G137" s="30">
        <v>6</v>
      </c>
      <c r="H137" s="30" t="s">
        <v>224</v>
      </c>
      <c r="I137" s="30">
        <v>12</v>
      </c>
    </row>
    <row r="138" customHeight="1" spans="1:9">
      <c r="A138" s="30">
        <v>136</v>
      </c>
      <c r="B138" s="16">
        <v>113833</v>
      </c>
      <c r="C138" s="16" t="s">
        <v>102</v>
      </c>
      <c r="D138" s="16" t="s">
        <v>21</v>
      </c>
      <c r="E138" s="30">
        <v>6</v>
      </c>
      <c r="F138" s="30">
        <v>6</v>
      </c>
      <c r="G138" s="30">
        <v>20</v>
      </c>
      <c r="H138" s="30" t="s">
        <v>224</v>
      </c>
      <c r="I138" s="30">
        <v>40</v>
      </c>
    </row>
    <row r="139" customHeight="1" spans="1:9">
      <c r="A139" s="30">
        <v>137</v>
      </c>
      <c r="B139" s="16">
        <v>117491</v>
      </c>
      <c r="C139" s="16" t="s">
        <v>101</v>
      </c>
      <c r="D139" s="16" t="s">
        <v>21</v>
      </c>
      <c r="E139" s="30">
        <v>3</v>
      </c>
      <c r="F139" s="30">
        <v>0</v>
      </c>
      <c r="G139" s="30">
        <v>0</v>
      </c>
      <c r="H139" s="30"/>
      <c r="I139" s="30"/>
    </row>
    <row r="140" customHeight="1" spans="1:9">
      <c r="A140" s="30">
        <v>138</v>
      </c>
      <c r="B140" s="16">
        <v>116773</v>
      </c>
      <c r="C140" s="16" t="s">
        <v>103</v>
      </c>
      <c r="D140" s="16" t="s">
        <v>21</v>
      </c>
      <c r="E140" s="30">
        <v>3</v>
      </c>
      <c r="F140" s="30">
        <v>6</v>
      </c>
      <c r="G140" s="30">
        <v>23</v>
      </c>
      <c r="H140" s="30" t="s">
        <v>224</v>
      </c>
      <c r="I140" s="30">
        <v>46</v>
      </c>
    </row>
    <row r="141" customHeight="1" spans="1:9">
      <c r="A141" s="30">
        <v>139</v>
      </c>
      <c r="B141" s="23">
        <v>118151</v>
      </c>
      <c r="C141" s="24" t="s">
        <v>104</v>
      </c>
      <c r="D141" s="25" t="s">
        <v>21</v>
      </c>
      <c r="E141" s="30">
        <v>3</v>
      </c>
      <c r="F141" s="30">
        <v>6</v>
      </c>
      <c r="G141" s="30">
        <v>1</v>
      </c>
      <c r="H141" s="30"/>
      <c r="I141" s="30"/>
    </row>
    <row r="142" customHeight="1" spans="1:9">
      <c r="A142" s="10"/>
      <c r="B142" s="23"/>
      <c r="C142" s="25" t="s">
        <v>217</v>
      </c>
      <c r="D142" s="23"/>
      <c r="E142" s="30">
        <f>SUM(E3:E141)</f>
        <v>2957</v>
      </c>
      <c r="F142" s="30">
        <f>SUM(F3:F141)</f>
        <v>2830</v>
      </c>
      <c r="G142" s="30">
        <f>SUM(G3:G141)</f>
        <v>3337.5</v>
      </c>
      <c r="H142" s="30"/>
      <c r="I142" s="30">
        <f>SUM(I3:I141)</f>
        <v>4905</v>
      </c>
    </row>
  </sheetData>
  <sortState ref="B2:F141">
    <sortCondition ref="D121"/>
  </sortState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2"/>
  <sheetViews>
    <sheetView topLeftCell="C1" workbookViewId="0">
      <selection activeCell="I1" sqref="I1:R1"/>
    </sheetView>
  </sheetViews>
  <sheetFormatPr defaultColWidth="8.725" defaultRowHeight="24" customHeight="1"/>
  <cols>
    <col min="1" max="1" width="8.725" style="2"/>
    <col min="2" max="2" width="40.775" style="2" customWidth="1"/>
    <col min="3" max="3" width="17.8666666666667" style="2" customWidth="1"/>
    <col min="4" max="4" width="12.4583333333333" style="3" customWidth="1"/>
    <col min="6" max="7" width="12.625"/>
    <col min="10" max="11" width="8.725" hidden="1" customWidth="1"/>
  </cols>
  <sheetData>
    <row r="1" customHeight="1" spans="1:18">
      <c r="A1" s="4" t="s">
        <v>225</v>
      </c>
      <c r="B1" s="5"/>
      <c r="C1" s="5"/>
      <c r="D1" s="5"/>
      <c r="E1" s="5"/>
      <c r="F1" s="6"/>
      <c r="G1" s="7"/>
      <c r="I1" s="10" t="s">
        <v>1</v>
      </c>
      <c r="J1" s="10"/>
      <c r="K1" s="10"/>
      <c r="L1" s="10"/>
      <c r="M1" s="10"/>
      <c r="N1" s="10"/>
      <c r="O1" s="10"/>
      <c r="P1" s="10"/>
      <c r="Q1" s="10"/>
      <c r="R1" s="10"/>
    </row>
    <row r="2" s="1" customFormat="1" customHeight="1" spans="1:18">
      <c r="A2" s="8" t="s">
        <v>3</v>
      </c>
      <c r="B2" s="8" t="s">
        <v>4</v>
      </c>
      <c r="C2" s="8" t="s">
        <v>5</v>
      </c>
      <c r="D2" s="9" t="s">
        <v>226</v>
      </c>
      <c r="E2" s="10" t="s">
        <v>227</v>
      </c>
      <c r="F2" s="10" t="s">
        <v>9</v>
      </c>
      <c r="G2" s="11"/>
      <c r="I2" s="17" t="s">
        <v>12</v>
      </c>
      <c r="J2" s="17"/>
      <c r="K2" s="17"/>
      <c r="L2" s="18" t="s">
        <v>13</v>
      </c>
      <c r="M2" s="17" t="s">
        <v>14</v>
      </c>
      <c r="N2" s="17" t="s">
        <v>15</v>
      </c>
      <c r="O2" s="17" t="s">
        <v>16</v>
      </c>
      <c r="P2" s="17" t="s">
        <v>17</v>
      </c>
      <c r="Q2" s="17" t="s">
        <v>18</v>
      </c>
      <c r="R2" s="18" t="s">
        <v>19</v>
      </c>
    </row>
    <row r="3" customHeight="1" spans="1:18">
      <c r="A3" s="12">
        <v>307</v>
      </c>
      <c r="B3" s="12" t="s">
        <v>105</v>
      </c>
      <c r="C3" s="12" t="s">
        <v>106</v>
      </c>
      <c r="D3" s="13">
        <v>107</v>
      </c>
      <c r="E3" s="10">
        <v>67</v>
      </c>
      <c r="F3" s="14">
        <f>E3/D3</f>
        <v>0.626168224299065</v>
      </c>
      <c r="G3" s="15"/>
      <c r="I3" s="19">
        <v>190556</v>
      </c>
      <c r="J3" s="19" t="s">
        <v>23</v>
      </c>
      <c r="K3" s="19" t="str">
        <f>I3&amp;J3</f>
        <v>190556,</v>
      </c>
      <c r="L3" s="20" t="s">
        <v>228</v>
      </c>
      <c r="M3" s="19" t="s">
        <v>229</v>
      </c>
      <c r="N3" s="19" t="s">
        <v>230</v>
      </c>
      <c r="O3" s="19" t="s">
        <v>27</v>
      </c>
      <c r="P3" s="21" t="s">
        <v>231</v>
      </c>
      <c r="Q3" s="19">
        <v>212</v>
      </c>
      <c r="R3" s="22" t="s">
        <v>232</v>
      </c>
    </row>
    <row r="4" customHeight="1" spans="1:18">
      <c r="A4" s="16">
        <v>750</v>
      </c>
      <c r="B4" s="16" t="s">
        <v>109</v>
      </c>
      <c r="C4" s="16" t="s">
        <v>110</v>
      </c>
      <c r="D4" s="13">
        <v>71</v>
      </c>
      <c r="E4" s="10">
        <v>41</v>
      </c>
      <c r="F4" s="14">
        <f t="shared" ref="F4:F35" si="0">E4/D4</f>
        <v>0.577464788732394</v>
      </c>
      <c r="G4" s="15"/>
      <c r="I4" s="19">
        <v>203192</v>
      </c>
      <c r="J4" s="19" t="s">
        <v>23</v>
      </c>
      <c r="K4" s="19" t="str">
        <f t="shared" ref="K4:K11" si="1">I4&amp;J4</f>
        <v>203192,</v>
      </c>
      <c r="L4" s="20" t="s">
        <v>233</v>
      </c>
      <c r="M4" s="19" t="s">
        <v>234</v>
      </c>
      <c r="N4" s="19" t="s">
        <v>235</v>
      </c>
      <c r="O4" s="19" t="s">
        <v>236</v>
      </c>
      <c r="P4" s="21" t="s">
        <v>231</v>
      </c>
      <c r="Q4" s="19">
        <v>428</v>
      </c>
      <c r="R4" s="22" t="s">
        <v>237</v>
      </c>
    </row>
    <row r="5" customHeight="1" spans="1:18">
      <c r="A5" s="12">
        <v>343</v>
      </c>
      <c r="B5" s="12" t="s">
        <v>30</v>
      </c>
      <c r="C5" s="12" t="s">
        <v>21</v>
      </c>
      <c r="D5" s="13">
        <v>80</v>
      </c>
      <c r="E5" s="10">
        <v>176</v>
      </c>
      <c r="F5" s="14">
        <f t="shared" si="0"/>
        <v>2.2</v>
      </c>
      <c r="G5" s="15"/>
      <c r="I5" s="19">
        <v>138325</v>
      </c>
      <c r="J5" s="19" t="s">
        <v>23</v>
      </c>
      <c r="K5" s="19" t="str">
        <f t="shared" si="1"/>
        <v>138325,</v>
      </c>
      <c r="L5" s="20" t="s">
        <v>238</v>
      </c>
      <c r="M5" s="19" t="s">
        <v>239</v>
      </c>
      <c r="N5" s="19" t="s">
        <v>240</v>
      </c>
      <c r="O5" s="19" t="s">
        <v>27</v>
      </c>
      <c r="P5" s="21" t="s">
        <v>241</v>
      </c>
      <c r="Q5" s="19">
        <v>168</v>
      </c>
      <c r="R5" s="22" t="s">
        <v>242</v>
      </c>
    </row>
    <row r="6" customHeight="1" spans="1:18">
      <c r="A6" s="16">
        <v>341</v>
      </c>
      <c r="B6" s="16" t="s">
        <v>180</v>
      </c>
      <c r="C6" s="16" t="s">
        <v>181</v>
      </c>
      <c r="D6" s="13">
        <v>71</v>
      </c>
      <c r="E6" s="10">
        <v>72</v>
      </c>
      <c r="F6" s="14">
        <f t="shared" si="0"/>
        <v>1.01408450704225</v>
      </c>
      <c r="G6" s="15"/>
      <c r="I6" s="19">
        <v>138584</v>
      </c>
      <c r="J6" s="19" t="s">
        <v>23</v>
      </c>
      <c r="K6" s="19" t="str">
        <f t="shared" si="1"/>
        <v>138584,</v>
      </c>
      <c r="L6" s="20" t="s">
        <v>243</v>
      </c>
      <c r="M6" s="19" t="s">
        <v>244</v>
      </c>
      <c r="N6" s="19" t="s">
        <v>240</v>
      </c>
      <c r="O6" s="19" t="s">
        <v>27</v>
      </c>
      <c r="P6" s="21" t="s">
        <v>241</v>
      </c>
      <c r="Q6" s="19">
        <v>168</v>
      </c>
      <c r="R6" s="22" t="s">
        <v>242</v>
      </c>
    </row>
    <row r="7" customHeight="1" spans="1:18">
      <c r="A7" s="16">
        <v>385</v>
      </c>
      <c r="B7" s="16" t="s">
        <v>174</v>
      </c>
      <c r="C7" s="16" t="s">
        <v>175</v>
      </c>
      <c r="D7" s="13">
        <v>71</v>
      </c>
      <c r="E7" s="10">
        <v>34</v>
      </c>
      <c r="F7" s="14">
        <f t="shared" si="0"/>
        <v>0.47887323943662</v>
      </c>
      <c r="G7" s="15"/>
      <c r="I7" s="19">
        <v>197355</v>
      </c>
      <c r="J7" s="19" t="s">
        <v>23</v>
      </c>
      <c r="K7" s="19" t="str">
        <f t="shared" si="1"/>
        <v>197355,</v>
      </c>
      <c r="L7" s="20" t="s">
        <v>245</v>
      </c>
      <c r="M7" s="19" t="s">
        <v>246</v>
      </c>
      <c r="N7" s="19" t="s">
        <v>230</v>
      </c>
      <c r="O7" s="19" t="s">
        <v>27</v>
      </c>
      <c r="P7" s="21" t="s">
        <v>247</v>
      </c>
      <c r="Q7" s="19">
        <v>169</v>
      </c>
      <c r="R7" s="22" t="s">
        <v>232</v>
      </c>
    </row>
    <row r="8" customHeight="1" spans="1:18">
      <c r="A8" s="16">
        <v>365</v>
      </c>
      <c r="B8" s="16" t="s">
        <v>37</v>
      </c>
      <c r="C8" s="16" t="s">
        <v>21</v>
      </c>
      <c r="D8" s="13">
        <v>71</v>
      </c>
      <c r="E8" s="10">
        <v>136</v>
      </c>
      <c r="F8" s="14">
        <f t="shared" si="0"/>
        <v>1.91549295774648</v>
      </c>
      <c r="G8" s="15"/>
      <c r="I8" s="19">
        <v>168265</v>
      </c>
      <c r="J8" s="19" t="s">
        <v>23</v>
      </c>
      <c r="K8" s="19" t="str">
        <f t="shared" si="1"/>
        <v>168265,</v>
      </c>
      <c r="L8" s="20" t="s">
        <v>248</v>
      </c>
      <c r="M8" s="19" t="s">
        <v>249</v>
      </c>
      <c r="N8" s="19" t="s">
        <v>240</v>
      </c>
      <c r="O8" s="19" t="s">
        <v>27</v>
      </c>
      <c r="P8" s="21" t="s">
        <v>241</v>
      </c>
      <c r="Q8" s="19">
        <v>49</v>
      </c>
      <c r="R8" s="22" t="s">
        <v>250</v>
      </c>
    </row>
    <row r="9" customHeight="1" spans="1:18">
      <c r="A9" s="16">
        <v>546</v>
      </c>
      <c r="B9" s="16" t="s">
        <v>113</v>
      </c>
      <c r="C9" s="16" t="s">
        <v>110</v>
      </c>
      <c r="D9" s="13">
        <v>71</v>
      </c>
      <c r="E9" s="10">
        <v>157</v>
      </c>
      <c r="F9" s="14">
        <f t="shared" si="0"/>
        <v>2.2112676056338</v>
      </c>
      <c r="G9" s="15"/>
      <c r="I9" s="19">
        <v>208181</v>
      </c>
      <c r="J9" s="19" t="s">
        <v>23</v>
      </c>
      <c r="K9" s="19" t="str">
        <f t="shared" si="1"/>
        <v>208181,</v>
      </c>
      <c r="L9" s="20" t="s">
        <v>248</v>
      </c>
      <c r="M9" s="19" t="s">
        <v>251</v>
      </c>
      <c r="N9" s="19" t="s">
        <v>252</v>
      </c>
      <c r="O9" s="19" t="s">
        <v>27</v>
      </c>
      <c r="P9" s="21" t="s">
        <v>241</v>
      </c>
      <c r="Q9" s="19">
        <v>49</v>
      </c>
      <c r="R9" s="22" t="s">
        <v>250</v>
      </c>
    </row>
    <row r="10" customHeight="1" spans="1:18">
      <c r="A10" s="12">
        <v>582</v>
      </c>
      <c r="B10" s="12" t="s">
        <v>20</v>
      </c>
      <c r="C10" s="12" t="s">
        <v>21</v>
      </c>
      <c r="D10" s="13">
        <v>59</v>
      </c>
      <c r="E10" s="10">
        <v>56</v>
      </c>
      <c r="F10" s="14">
        <f t="shared" si="0"/>
        <v>0.949152542372881</v>
      </c>
      <c r="G10" s="15"/>
      <c r="I10" s="19">
        <v>40995</v>
      </c>
      <c r="J10" s="19" t="s">
        <v>23</v>
      </c>
      <c r="K10" s="19" t="str">
        <f t="shared" si="1"/>
        <v>40995,</v>
      </c>
      <c r="L10" s="20" t="s">
        <v>243</v>
      </c>
      <c r="M10" s="19" t="s">
        <v>253</v>
      </c>
      <c r="N10" s="19" t="s">
        <v>240</v>
      </c>
      <c r="O10" s="19" t="s">
        <v>27</v>
      </c>
      <c r="P10" s="21" t="s">
        <v>241</v>
      </c>
      <c r="Q10" s="19">
        <v>128</v>
      </c>
      <c r="R10" s="22" t="s">
        <v>254</v>
      </c>
    </row>
    <row r="11" customHeight="1" spans="1:18">
      <c r="A11" s="12">
        <v>337</v>
      </c>
      <c r="B11" s="12" t="s">
        <v>144</v>
      </c>
      <c r="C11" s="12" t="s">
        <v>143</v>
      </c>
      <c r="D11" s="13">
        <v>49</v>
      </c>
      <c r="E11" s="10">
        <v>45</v>
      </c>
      <c r="F11" s="14">
        <f t="shared" si="0"/>
        <v>0.918367346938776</v>
      </c>
      <c r="G11" s="15"/>
      <c r="I11" s="19">
        <v>138033</v>
      </c>
      <c r="J11" s="19" t="s">
        <v>23</v>
      </c>
      <c r="K11" s="19" t="str">
        <f t="shared" si="1"/>
        <v>138033,</v>
      </c>
      <c r="L11" s="20" t="s">
        <v>255</v>
      </c>
      <c r="M11" s="19" t="s">
        <v>256</v>
      </c>
      <c r="N11" s="19" t="s">
        <v>240</v>
      </c>
      <c r="O11" s="19" t="s">
        <v>27</v>
      </c>
      <c r="P11" s="21" t="s">
        <v>241</v>
      </c>
      <c r="Q11" s="19">
        <v>128</v>
      </c>
      <c r="R11" s="22" t="s">
        <v>254</v>
      </c>
    </row>
    <row r="12" customHeight="1" spans="1:7">
      <c r="A12" s="16">
        <v>517</v>
      </c>
      <c r="B12" s="16" t="s">
        <v>142</v>
      </c>
      <c r="C12" s="16" t="s">
        <v>143</v>
      </c>
      <c r="D12" s="13">
        <v>47</v>
      </c>
      <c r="E12" s="10">
        <v>7</v>
      </c>
      <c r="F12" s="14">
        <f t="shared" si="0"/>
        <v>0.148936170212766</v>
      </c>
      <c r="G12" s="15"/>
    </row>
    <row r="13" customHeight="1" spans="1:7">
      <c r="A13" s="16">
        <v>114685</v>
      </c>
      <c r="B13" s="16" t="s">
        <v>145</v>
      </c>
      <c r="C13" s="16" t="s">
        <v>143</v>
      </c>
      <c r="D13" s="13">
        <v>47</v>
      </c>
      <c r="E13" s="10">
        <v>33</v>
      </c>
      <c r="F13" s="14">
        <f t="shared" si="0"/>
        <v>0.702127659574468</v>
      </c>
      <c r="G13" s="15"/>
    </row>
    <row r="14" customHeight="1" spans="1:7">
      <c r="A14" s="12">
        <v>571</v>
      </c>
      <c r="B14" s="12" t="s">
        <v>111</v>
      </c>
      <c r="C14" s="12" t="s">
        <v>110</v>
      </c>
      <c r="D14" s="13">
        <v>47</v>
      </c>
      <c r="E14" s="10">
        <v>34</v>
      </c>
      <c r="F14" s="14">
        <f t="shared" si="0"/>
        <v>0.723404255319149</v>
      </c>
      <c r="G14" s="15"/>
    </row>
    <row r="15" customHeight="1" spans="1:7">
      <c r="A15" s="16">
        <v>111400</v>
      </c>
      <c r="B15" s="16" t="s">
        <v>182</v>
      </c>
      <c r="C15" s="16" t="s">
        <v>181</v>
      </c>
      <c r="D15" s="13">
        <v>47</v>
      </c>
      <c r="E15" s="10">
        <v>18</v>
      </c>
      <c r="F15" s="14">
        <f t="shared" si="0"/>
        <v>0.382978723404255</v>
      </c>
      <c r="G15" s="15"/>
    </row>
    <row r="16" customHeight="1" spans="1:7">
      <c r="A16" s="16">
        <v>712</v>
      </c>
      <c r="B16" s="16" t="s">
        <v>112</v>
      </c>
      <c r="C16" s="16" t="s">
        <v>110</v>
      </c>
      <c r="D16" s="13">
        <v>47</v>
      </c>
      <c r="E16" s="10">
        <v>34</v>
      </c>
      <c r="F16" s="14">
        <f t="shared" si="0"/>
        <v>0.723404255319149</v>
      </c>
      <c r="G16" s="15"/>
    </row>
    <row r="17" customHeight="1" spans="1:7">
      <c r="A17" s="16">
        <v>514</v>
      </c>
      <c r="B17" s="16" t="s">
        <v>176</v>
      </c>
      <c r="C17" s="16" t="s">
        <v>175</v>
      </c>
      <c r="D17" s="13">
        <v>40</v>
      </c>
      <c r="E17" s="10">
        <v>10</v>
      </c>
      <c r="F17" s="14">
        <f t="shared" si="0"/>
        <v>0.25</v>
      </c>
      <c r="G17" s="15"/>
    </row>
    <row r="18" customHeight="1" spans="1:7">
      <c r="A18" s="16">
        <v>399</v>
      </c>
      <c r="B18" s="16" t="s">
        <v>117</v>
      </c>
      <c r="C18" s="16" t="s">
        <v>110</v>
      </c>
      <c r="D18" s="13">
        <v>40</v>
      </c>
      <c r="E18" s="10">
        <v>13</v>
      </c>
      <c r="F18" s="14">
        <f t="shared" si="0"/>
        <v>0.325</v>
      </c>
      <c r="G18" s="15"/>
    </row>
    <row r="19" customHeight="1" spans="1:7">
      <c r="A19" s="16">
        <v>707</v>
      </c>
      <c r="B19" s="16" t="s">
        <v>114</v>
      </c>
      <c r="C19" s="16" t="s">
        <v>110</v>
      </c>
      <c r="D19" s="13">
        <v>39</v>
      </c>
      <c r="E19" s="10">
        <v>39</v>
      </c>
      <c r="F19" s="14">
        <f t="shared" si="0"/>
        <v>1</v>
      </c>
      <c r="G19" s="15"/>
    </row>
    <row r="20" customHeight="1" spans="1:7">
      <c r="A20" s="16">
        <v>511</v>
      </c>
      <c r="B20" s="16" t="s">
        <v>149</v>
      </c>
      <c r="C20" s="16" t="s">
        <v>143</v>
      </c>
      <c r="D20" s="13">
        <v>37</v>
      </c>
      <c r="E20" s="10">
        <v>17</v>
      </c>
      <c r="F20" s="14">
        <f t="shared" si="0"/>
        <v>0.459459459459459</v>
      </c>
      <c r="G20" s="15"/>
    </row>
    <row r="21" customHeight="1" spans="1:7">
      <c r="A21" s="16">
        <v>106485</v>
      </c>
      <c r="B21" s="16" t="s">
        <v>129</v>
      </c>
      <c r="C21" s="16" t="s">
        <v>110</v>
      </c>
      <c r="D21" s="13">
        <v>36</v>
      </c>
      <c r="E21" s="10">
        <v>15</v>
      </c>
      <c r="F21" s="14">
        <f t="shared" si="0"/>
        <v>0.416666666666667</v>
      </c>
      <c r="G21" s="15"/>
    </row>
    <row r="22" customHeight="1" spans="1:7">
      <c r="A22" s="16">
        <v>742</v>
      </c>
      <c r="B22" s="16" t="s">
        <v>107</v>
      </c>
      <c r="C22" s="16" t="s">
        <v>106</v>
      </c>
      <c r="D22" s="13">
        <v>36</v>
      </c>
      <c r="E22" s="10">
        <v>13</v>
      </c>
      <c r="F22" s="14">
        <f t="shared" si="0"/>
        <v>0.361111111111111</v>
      </c>
      <c r="G22" s="15"/>
    </row>
    <row r="23" customHeight="1" spans="1:7">
      <c r="A23" s="16">
        <v>585</v>
      </c>
      <c r="B23" s="16" t="s">
        <v>146</v>
      </c>
      <c r="C23" s="16" t="s">
        <v>143</v>
      </c>
      <c r="D23" s="13">
        <v>36</v>
      </c>
      <c r="E23" s="10">
        <v>18</v>
      </c>
      <c r="F23" s="14">
        <f t="shared" si="0"/>
        <v>0.5</v>
      </c>
      <c r="G23" s="15"/>
    </row>
    <row r="24" customHeight="1" spans="1:7">
      <c r="A24" s="12">
        <v>373</v>
      </c>
      <c r="B24" s="12" t="s">
        <v>147</v>
      </c>
      <c r="C24" s="12" t="s">
        <v>143</v>
      </c>
      <c r="D24" s="13">
        <v>36</v>
      </c>
      <c r="E24" s="10">
        <v>14</v>
      </c>
      <c r="F24" s="14">
        <f t="shared" si="0"/>
        <v>0.388888888888889</v>
      </c>
      <c r="G24" s="15"/>
    </row>
    <row r="25" customHeight="1" spans="1:7">
      <c r="A25" s="12">
        <v>730</v>
      </c>
      <c r="B25" s="12" t="s">
        <v>40</v>
      </c>
      <c r="C25" s="12" t="s">
        <v>21</v>
      </c>
      <c r="D25" s="13">
        <v>36</v>
      </c>
      <c r="E25" s="10">
        <v>10</v>
      </c>
      <c r="F25" s="14">
        <f t="shared" si="0"/>
        <v>0.277777777777778</v>
      </c>
      <c r="G25" s="15"/>
    </row>
    <row r="26" customHeight="1" spans="1:7">
      <c r="A26" s="16">
        <v>359</v>
      </c>
      <c r="B26" s="16" t="s">
        <v>44</v>
      </c>
      <c r="C26" s="16" t="s">
        <v>21</v>
      </c>
      <c r="D26" s="13">
        <v>36</v>
      </c>
      <c r="E26" s="10">
        <v>13</v>
      </c>
      <c r="F26" s="14">
        <f t="shared" si="0"/>
        <v>0.361111111111111</v>
      </c>
      <c r="G26" s="15"/>
    </row>
    <row r="27" customHeight="1" spans="1:7">
      <c r="A27" s="16">
        <v>581</v>
      </c>
      <c r="B27" s="16" t="s">
        <v>148</v>
      </c>
      <c r="C27" s="16" t="s">
        <v>143</v>
      </c>
      <c r="D27" s="13">
        <v>36</v>
      </c>
      <c r="E27" s="10">
        <v>64</v>
      </c>
      <c r="F27" s="14">
        <f t="shared" si="0"/>
        <v>1.77777777777778</v>
      </c>
      <c r="G27" s="15"/>
    </row>
    <row r="28" customHeight="1" spans="1:7">
      <c r="A28" s="16">
        <v>726</v>
      </c>
      <c r="B28" s="16" t="s">
        <v>64</v>
      </c>
      <c r="C28" s="16" t="s">
        <v>21</v>
      </c>
      <c r="D28" s="13">
        <v>36</v>
      </c>
      <c r="E28" s="10">
        <v>31</v>
      </c>
      <c r="F28" s="14">
        <f t="shared" si="0"/>
        <v>0.861111111111111</v>
      </c>
      <c r="G28" s="15"/>
    </row>
    <row r="29" customHeight="1" spans="1:7">
      <c r="A29" s="12">
        <v>720</v>
      </c>
      <c r="B29" s="12" t="s">
        <v>192</v>
      </c>
      <c r="C29" s="12" t="s">
        <v>189</v>
      </c>
      <c r="D29" s="13">
        <v>36</v>
      </c>
      <c r="E29" s="10">
        <v>38</v>
      </c>
      <c r="F29" s="14">
        <f t="shared" si="0"/>
        <v>1.05555555555556</v>
      </c>
      <c r="G29" s="15"/>
    </row>
    <row r="30" customHeight="1" spans="1:7">
      <c r="A30" s="16">
        <v>111219</v>
      </c>
      <c r="B30" s="16" t="s">
        <v>49</v>
      </c>
      <c r="C30" s="16" t="s">
        <v>21</v>
      </c>
      <c r="D30" s="13">
        <v>36</v>
      </c>
      <c r="E30" s="10">
        <v>8</v>
      </c>
      <c r="F30" s="14">
        <f t="shared" si="0"/>
        <v>0.222222222222222</v>
      </c>
      <c r="G30" s="15"/>
    </row>
    <row r="31" customHeight="1" spans="1:7">
      <c r="A31" s="16">
        <v>744</v>
      </c>
      <c r="B31" s="16" t="s">
        <v>150</v>
      </c>
      <c r="C31" s="16" t="s">
        <v>143</v>
      </c>
      <c r="D31" s="13">
        <v>36</v>
      </c>
      <c r="E31" s="10">
        <v>8</v>
      </c>
      <c r="F31" s="14">
        <f t="shared" si="0"/>
        <v>0.222222222222222</v>
      </c>
      <c r="G31" s="15"/>
    </row>
    <row r="32" customHeight="1" spans="1:7">
      <c r="A32" s="16">
        <v>103198</v>
      </c>
      <c r="B32" s="16" t="s">
        <v>77</v>
      </c>
      <c r="C32" s="16" t="s">
        <v>21</v>
      </c>
      <c r="D32" s="13">
        <v>31</v>
      </c>
      <c r="E32" s="10">
        <v>11</v>
      </c>
      <c r="F32" s="14">
        <f t="shared" si="0"/>
        <v>0.354838709677419</v>
      </c>
      <c r="G32" s="15"/>
    </row>
    <row r="33" customHeight="1" spans="1:7">
      <c r="A33" s="16">
        <v>101453</v>
      </c>
      <c r="B33" s="16" t="s">
        <v>201</v>
      </c>
      <c r="C33" s="16" t="s">
        <v>200</v>
      </c>
      <c r="D33" s="13">
        <v>30</v>
      </c>
      <c r="E33" s="10">
        <v>19</v>
      </c>
      <c r="F33" s="14">
        <f t="shared" si="0"/>
        <v>0.633333333333333</v>
      </c>
      <c r="G33" s="15"/>
    </row>
    <row r="34" customHeight="1" spans="1:7">
      <c r="A34" s="16">
        <v>743</v>
      </c>
      <c r="B34" s="16" t="s">
        <v>122</v>
      </c>
      <c r="C34" s="16" t="s">
        <v>110</v>
      </c>
      <c r="D34" s="13">
        <v>30</v>
      </c>
      <c r="E34" s="10">
        <v>7</v>
      </c>
      <c r="F34" s="14">
        <f t="shared" si="0"/>
        <v>0.233333333333333</v>
      </c>
      <c r="G34" s="15"/>
    </row>
    <row r="35" customHeight="1" spans="1:7">
      <c r="A35" s="16">
        <v>387</v>
      </c>
      <c r="B35" s="16" t="s">
        <v>115</v>
      </c>
      <c r="C35" s="16" t="s">
        <v>110</v>
      </c>
      <c r="D35" s="13">
        <v>28</v>
      </c>
      <c r="E35" s="10">
        <v>7</v>
      </c>
      <c r="F35" s="14">
        <f t="shared" si="0"/>
        <v>0.25</v>
      </c>
      <c r="G35" s="15"/>
    </row>
    <row r="36" customHeight="1" spans="1:7">
      <c r="A36" s="16">
        <v>379</v>
      </c>
      <c r="B36" s="16" t="s">
        <v>46</v>
      </c>
      <c r="C36" s="16" t="s">
        <v>21</v>
      </c>
      <c r="D36" s="13">
        <v>28</v>
      </c>
      <c r="E36" s="10">
        <v>19</v>
      </c>
      <c r="F36" s="14">
        <f t="shared" ref="F36:F67" si="2">E36/D36</f>
        <v>0.678571428571429</v>
      </c>
      <c r="G36" s="15"/>
    </row>
    <row r="37" customHeight="1" spans="1:7">
      <c r="A37" s="16">
        <v>747</v>
      </c>
      <c r="B37" s="16" t="s">
        <v>151</v>
      </c>
      <c r="C37" s="16" t="s">
        <v>143</v>
      </c>
      <c r="D37" s="13">
        <v>28</v>
      </c>
      <c r="E37" s="10">
        <v>26</v>
      </c>
      <c r="F37" s="14">
        <f t="shared" si="2"/>
        <v>0.928571428571429</v>
      </c>
      <c r="G37" s="15"/>
    </row>
    <row r="38" customHeight="1" spans="1:7">
      <c r="A38" s="16">
        <v>709</v>
      </c>
      <c r="B38" s="16" t="s">
        <v>51</v>
      </c>
      <c r="C38" s="16" t="s">
        <v>21</v>
      </c>
      <c r="D38" s="13">
        <v>28</v>
      </c>
      <c r="E38" s="10">
        <v>6</v>
      </c>
      <c r="F38" s="14">
        <f t="shared" si="2"/>
        <v>0.214285714285714</v>
      </c>
      <c r="G38" s="15"/>
    </row>
    <row r="39" customHeight="1" spans="1:7">
      <c r="A39" s="16">
        <v>598</v>
      </c>
      <c r="B39" s="16" t="s">
        <v>120</v>
      </c>
      <c r="C39" s="16" t="s">
        <v>110</v>
      </c>
      <c r="D39" s="13">
        <v>26</v>
      </c>
      <c r="E39" s="10">
        <v>40</v>
      </c>
      <c r="F39" s="14">
        <f t="shared" si="2"/>
        <v>1.53846153846154</v>
      </c>
      <c r="G39" s="15"/>
    </row>
    <row r="40" customHeight="1" spans="1:7">
      <c r="A40" s="12">
        <v>513</v>
      </c>
      <c r="B40" s="12" t="s">
        <v>57</v>
      </c>
      <c r="C40" s="12" t="s">
        <v>21</v>
      </c>
      <c r="D40" s="13">
        <v>25</v>
      </c>
      <c r="E40" s="10">
        <v>17</v>
      </c>
      <c r="F40" s="14">
        <f t="shared" si="2"/>
        <v>0.68</v>
      </c>
      <c r="G40" s="15"/>
    </row>
    <row r="41" customHeight="1" spans="1:7">
      <c r="A41" s="12">
        <v>732</v>
      </c>
      <c r="B41" s="12" t="s">
        <v>185</v>
      </c>
      <c r="C41" s="12" t="s">
        <v>181</v>
      </c>
      <c r="D41" s="13">
        <v>25</v>
      </c>
      <c r="E41" s="10">
        <v>9</v>
      </c>
      <c r="F41" s="14">
        <f t="shared" si="2"/>
        <v>0.36</v>
      </c>
      <c r="G41" s="15"/>
    </row>
    <row r="42" customHeight="1" spans="1:7">
      <c r="A42" s="16">
        <v>713</v>
      </c>
      <c r="B42" s="16" t="s">
        <v>213</v>
      </c>
      <c r="C42" s="16" t="s">
        <v>200</v>
      </c>
      <c r="D42" s="13">
        <v>24</v>
      </c>
      <c r="E42" s="10">
        <v>24</v>
      </c>
      <c r="F42" s="14">
        <f t="shared" si="2"/>
        <v>1</v>
      </c>
      <c r="G42" s="15"/>
    </row>
    <row r="43" customHeight="1" spans="1:7">
      <c r="A43" s="12">
        <v>704</v>
      </c>
      <c r="B43" s="12" t="s">
        <v>210</v>
      </c>
      <c r="C43" s="12" t="s">
        <v>200</v>
      </c>
      <c r="D43" s="13">
        <v>24</v>
      </c>
      <c r="E43" s="10">
        <v>10</v>
      </c>
      <c r="F43" s="14">
        <f t="shared" si="2"/>
        <v>0.416666666666667</v>
      </c>
      <c r="G43" s="15"/>
    </row>
    <row r="44" customHeight="1" spans="1:7">
      <c r="A44" s="12">
        <v>103639</v>
      </c>
      <c r="B44" s="12" t="s">
        <v>124</v>
      </c>
      <c r="C44" s="12" t="s">
        <v>110</v>
      </c>
      <c r="D44" s="13">
        <v>24</v>
      </c>
      <c r="E44" s="10">
        <v>18</v>
      </c>
      <c r="F44" s="14">
        <f t="shared" si="2"/>
        <v>0.75</v>
      </c>
      <c r="G44" s="15"/>
    </row>
    <row r="45" customHeight="1" spans="1:7">
      <c r="A45" s="16">
        <v>738</v>
      </c>
      <c r="B45" s="16" t="s">
        <v>208</v>
      </c>
      <c r="C45" s="16" t="s">
        <v>200</v>
      </c>
      <c r="D45" s="13">
        <v>24</v>
      </c>
      <c r="E45" s="10">
        <v>19</v>
      </c>
      <c r="F45" s="14">
        <f t="shared" si="2"/>
        <v>0.791666666666667</v>
      </c>
      <c r="G45" s="15"/>
    </row>
    <row r="46" customHeight="1" spans="1:7">
      <c r="A46" s="16">
        <v>578</v>
      </c>
      <c r="B46" s="16" t="s">
        <v>152</v>
      </c>
      <c r="C46" s="16" t="s">
        <v>143</v>
      </c>
      <c r="D46" s="13">
        <v>24</v>
      </c>
      <c r="E46" s="10">
        <v>53</v>
      </c>
      <c r="F46" s="14">
        <f t="shared" si="2"/>
        <v>2.20833333333333</v>
      </c>
      <c r="G46" s="15"/>
    </row>
    <row r="47" customHeight="1" spans="1:7">
      <c r="A47" s="16">
        <v>724</v>
      </c>
      <c r="B47" s="16" t="s">
        <v>116</v>
      </c>
      <c r="C47" s="16" t="s">
        <v>110</v>
      </c>
      <c r="D47" s="13">
        <v>24</v>
      </c>
      <c r="E47" s="10">
        <v>21</v>
      </c>
      <c r="F47" s="14">
        <f t="shared" si="2"/>
        <v>0.875</v>
      </c>
      <c r="G47" s="15"/>
    </row>
    <row r="48" customHeight="1" spans="1:7">
      <c r="A48" s="16">
        <v>102934</v>
      </c>
      <c r="B48" s="16" t="s">
        <v>54</v>
      </c>
      <c r="C48" s="16" t="s">
        <v>21</v>
      </c>
      <c r="D48" s="13">
        <v>24</v>
      </c>
      <c r="E48" s="10">
        <v>16</v>
      </c>
      <c r="F48" s="14">
        <f t="shared" si="2"/>
        <v>0.666666666666667</v>
      </c>
      <c r="G48" s="15"/>
    </row>
    <row r="49" customHeight="1" spans="1:7">
      <c r="A49" s="16">
        <v>108656</v>
      </c>
      <c r="B49" s="16" t="s">
        <v>177</v>
      </c>
      <c r="C49" s="16" t="s">
        <v>175</v>
      </c>
      <c r="D49" s="13">
        <v>24</v>
      </c>
      <c r="E49" s="10">
        <v>9</v>
      </c>
      <c r="F49" s="14">
        <f t="shared" si="2"/>
        <v>0.375</v>
      </c>
      <c r="G49" s="15"/>
    </row>
    <row r="50" customHeight="1" spans="1:7">
      <c r="A50" s="16">
        <v>105751</v>
      </c>
      <c r="B50" s="16" t="s">
        <v>118</v>
      </c>
      <c r="C50" s="16" t="s">
        <v>110</v>
      </c>
      <c r="D50" s="13">
        <v>23</v>
      </c>
      <c r="E50" s="10">
        <v>20</v>
      </c>
      <c r="F50" s="14">
        <f t="shared" si="2"/>
        <v>0.869565217391304</v>
      </c>
      <c r="G50" s="15"/>
    </row>
    <row r="51" customHeight="1" spans="1:7">
      <c r="A51" s="16">
        <v>721</v>
      </c>
      <c r="B51" s="16" t="s">
        <v>183</v>
      </c>
      <c r="C51" s="16" t="s">
        <v>181</v>
      </c>
      <c r="D51" s="13">
        <v>23</v>
      </c>
      <c r="E51" s="10">
        <v>24</v>
      </c>
      <c r="F51" s="14">
        <f t="shared" si="2"/>
        <v>1.04347826086957</v>
      </c>
      <c r="G51" s="15"/>
    </row>
    <row r="52" customHeight="1" spans="1:7">
      <c r="A52" s="12">
        <v>54</v>
      </c>
      <c r="B52" s="12" t="s">
        <v>199</v>
      </c>
      <c r="C52" s="12" t="s">
        <v>200</v>
      </c>
      <c r="D52" s="13">
        <v>21</v>
      </c>
      <c r="E52" s="10">
        <v>21</v>
      </c>
      <c r="F52" s="14">
        <f t="shared" si="2"/>
        <v>1</v>
      </c>
      <c r="G52" s="15"/>
    </row>
    <row r="53" customHeight="1" spans="1:7">
      <c r="A53" s="16">
        <v>56</v>
      </c>
      <c r="B53" s="16" t="s">
        <v>214</v>
      </c>
      <c r="C53" s="16" t="s">
        <v>200</v>
      </c>
      <c r="D53" s="13">
        <v>21</v>
      </c>
      <c r="E53" s="10">
        <v>17</v>
      </c>
      <c r="F53" s="14">
        <f t="shared" si="2"/>
        <v>0.80952380952381</v>
      </c>
      <c r="G53" s="15"/>
    </row>
    <row r="54" customHeight="1" spans="1:7">
      <c r="A54" s="16">
        <v>746</v>
      </c>
      <c r="B54" s="16" t="s">
        <v>188</v>
      </c>
      <c r="C54" s="16" t="s">
        <v>189</v>
      </c>
      <c r="D54" s="13">
        <v>20</v>
      </c>
      <c r="E54" s="10">
        <v>6</v>
      </c>
      <c r="F54" s="14">
        <f t="shared" si="2"/>
        <v>0.3</v>
      </c>
      <c r="G54" s="15"/>
    </row>
    <row r="55" customHeight="1" spans="1:7">
      <c r="A55" s="16">
        <v>106399</v>
      </c>
      <c r="B55" s="16" t="s">
        <v>61</v>
      </c>
      <c r="C55" s="16" t="s">
        <v>21</v>
      </c>
      <c r="D55" s="13">
        <v>20</v>
      </c>
      <c r="E55" s="10">
        <v>15</v>
      </c>
      <c r="F55" s="14">
        <f t="shared" si="2"/>
        <v>0.75</v>
      </c>
      <c r="G55" s="15"/>
    </row>
    <row r="56" customHeight="1" spans="1:7">
      <c r="A56" s="12">
        <v>106066</v>
      </c>
      <c r="B56" s="12" t="s">
        <v>108</v>
      </c>
      <c r="C56" s="12" t="s">
        <v>106</v>
      </c>
      <c r="D56" s="13">
        <v>20</v>
      </c>
      <c r="E56" s="10">
        <v>33</v>
      </c>
      <c r="F56" s="14">
        <f t="shared" si="2"/>
        <v>1.65</v>
      </c>
      <c r="G56" s="15"/>
    </row>
    <row r="57" customHeight="1" spans="1:7">
      <c r="A57" s="12">
        <v>733</v>
      </c>
      <c r="B57" s="12" t="s">
        <v>125</v>
      </c>
      <c r="C57" s="12" t="s">
        <v>110</v>
      </c>
      <c r="D57" s="13">
        <v>20</v>
      </c>
      <c r="E57" s="10">
        <v>15</v>
      </c>
      <c r="F57" s="14">
        <f t="shared" si="2"/>
        <v>0.75</v>
      </c>
      <c r="G57" s="15"/>
    </row>
    <row r="58" customHeight="1" spans="1:7">
      <c r="A58" s="12">
        <v>587</v>
      </c>
      <c r="B58" s="12" t="s">
        <v>204</v>
      </c>
      <c r="C58" s="12" t="s">
        <v>200</v>
      </c>
      <c r="D58" s="13">
        <v>19</v>
      </c>
      <c r="E58" s="10">
        <v>0</v>
      </c>
      <c r="F58" s="14">
        <f t="shared" si="2"/>
        <v>0</v>
      </c>
      <c r="G58" s="15"/>
    </row>
    <row r="59" customHeight="1" spans="1:7">
      <c r="A59" s="12">
        <v>105267</v>
      </c>
      <c r="B59" s="12" t="s">
        <v>67</v>
      </c>
      <c r="C59" s="12" t="s">
        <v>21</v>
      </c>
      <c r="D59" s="13">
        <v>18</v>
      </c>
      <c r="E59" s="10">
        <v>7</v>
      </c>
      <c r="F59" s="14">
        <f t="shared" si="2"/>
        <v>0.388888888888889</v>
      </c>
      <c r="G59" s="15"/>
    </row>
    <row r="60" customHeight="1" spans="1:7">
      <c r="A60" s="16">
        <v>114844</v>
      </c>
      <c r="B60" s="16" t="s">
        <v>153</v>
      </c>
      <c r="C60" s="16" t="s">
        <v>143</v>
      </c>
      <c r="D60" s="13">
        <v>18</v>
      </c>
      <c r="E60" s="10">
        <v>6</v>
      </c>
      <c r="F60" s="14">
        <f t="shared" si="2"/>
        <v>0.333333333333333</v>
      </c>
      <c r="G60" s="15"/>
    </row>
    <row r="61" customHeight="1" spans="1:7">
      <c r="A61" s="16">
        <v>357</v>
      </c>
      <c r="B61" s="16" t="s">
        <v>69</v>
      </c>
      <c r="C61" s="16" t="s">
        <v>21</v>
      </c>
      <c r="D61" s="13">
        <v>18</v>
      </c>
      <c r="E61" s="10">
        <v>31</v>
      </c>
      <c r="F61" s="14">
        <f t="shared" si="2"/>
        <v>1.72222222222222</v>
      </c>
      <c r="G61" s="15"/>
    </row>
    <row r="62" customHeight="1" spans="1:7">
      <c r="A62" s="16">
        <v>737</v>
      </c>
      <c r="B62" s="16" t="s">
        <v>119</v>
      </c>
      <c r="C62" s="16" t="s">
        <v>110</v>
      </c>
      <c r="D62" s="13">
        <v>18</v>
      </c>
      <c r="E62" s="10">
        <v>16</v>
      </c>
      <c r="F62" s="14">
        <f t="shared" si="2"/>
        <v>0.888888888888889</v>
      </c>
      <c r="G62" s="15"/>
    </row>
    <row r="63" customHeight="1" spans="1:7">
      <c r="A63" s="16">
        <v>114622</v>
      </c>
      <c r="B63" s="16" t="s">
        <v>154</v>
      </c>
      <c r="C63" s="16" t="s">
        <v>143</v>
      </c>
      <c r="D63" s="13">
        <v>18</v>
      </c>
      <c r="E63" s="10">
        <v>13</v>
      </c>
      <c r="F63" s="14">
        <f t="shared" si="2"/>
        <v>0.722222222222222</v>
      </c>
      <c r="G63" s="15"/>
    </row>
    <row r="64" customHeight="1" spans="1:7">
      <c r="A64" s="12">
        <v>107658</v>
      </c>
      <c r="B64" s="12" t="s">
        <v>72</v>
      </c>
      <c r="C64" s="12" t="s">
        <v>21</v>
      </c>
      <c r="D64" s="13">
        <v>18</v>
      </c>
      <c r="E64" s="10">
        <v>0</v>
      </c>
      <c r="F64" s="14">
        <f t="shared" si="2"/>
        <v>0</v>
      </c>
      <c r="G64" s="15"/>
    </row>
    <row r="65" customHeight="1" spans="1:7">
      <c r="A65" s="16">
        <v>102565</v>
      </c>
      <c r="B65" s="16" t="s">
        <v>75</v>
      </c>
      <c r="C65" s="16" t="s">
        <v>21</v>
      </c>
      <c r="D65" s="13">
        <v>18</v>
      </c>
      <c r="E65" s="10">
        <v>11</v>
      </c>
      <c r="F65" s="14">
        <f t="shared" si="2"/>
        <v>0.611111111111111</v>
      </c>
      <c r="G65" s="15"/>
    </row>
    <row r="66" customHeight="1" spans="1:7">
      <c r="A66" s="16">
        <v>377</v>
      </c>
      <c r="B66" s="16" t="s">
        <v>121</v>
      </c>
      <c r="C66" s="16" t="s">
        <v>110</v>
      </c>
      <c r="D66" s="13">
        <v>18</v>
      </c>
      <c r="E66" s="10">
        <v>12</v>
      </c>
      <c r="F66" s="14">
        <f t="shared" si="2"/>
        <v>0.666666666666667</v>
      </c>
      <c r="G66" s="15"/>
    </row>
    <row r="67" customHeight="1" spans="1:7">
      <c r="A67" s="16">
        <v>748</v>
      </c>
      <c r="B67" s="16" t="s">
        <v>190</v>
      </c>
      <c r="C67" s="16" t="s">
        <v>189</v>
      </c>
      <c r="D67" s="13">
        <v>18</v>
      </c>
      <c r="E67" s="10">
        <v>17</v>
      </c>
      <c r="F67" s="14">
        <f t="shared" si="2"/>
        <v>0.944444444444444</v>
      </c>
      <c r="G67" s="15"/>
    </row>
    <row r="68" customHeight="1" spans="1:7">
      <c r="A68" s="12">
        <v>106569</v>
      </c>
      <c r="B68" s="12" t="s">
        <v>80</v>
      </c>
      <c r="C68" s="12" t="s">
        <v>21</v>
      </c>
      <c r="D68" s="13">
        <v>18</v>
      </c>
      <c r="E68" s="10">
        <v>8</v>
      </c>
      <c r="F68" s="14">
        <f t="shared" ref="F68:F99" si="3">E68/D68</f>
        <v>0.444444444444444</v>
      </c>
      <c r="G68" s="15"/>
    </row>
    <row r="69" customHeight="1" spans="1:7">
      <c r="A69" s="16">
        <v>754</v>
      </c>
      <c r="B69" s="16" t="s">
        <v>202</v>
      </c>
      <c r="C69" s="16" t="s">
        <v>200</v>
      </c>
      <c r="D69" s="13">
        <v>18</v>
      </c>
      <c r="E69" s="10">
        <v>11</v>
      </c>
      <c r="F69" s="14">
        <f t="shared" si="3"/>
        <v>0.611111111111111</v>
      </c>
      <c r="G69" s="15"/>
    </row>
    <row r="70" customHeight="1" spans="1:7">
      <c r="A70" s="16">
        <v>114286</v>
      </c>
      <c r="B70" s="16" t="s">
        <v>87</v>
      </c>
      <c r="C70" s="16" t="s">
        <v>21</v>
      </c>
      <c r="D70" s="13">
        <v>18</v>
      </c>
      <c r="E70" s="10">
        <v>15</v>
      </c>
      <c r="F70" s="14">
        <f t="shared" si="3"/>
        <v>0.833333333333333</v>
      </c>
      <c r="G70" s="15"/>
    </row>
    <row r="71" customHeight="1" spans="1:7">
      <c r="A71" s="16">
        <v>572</v>
      </c>
      <c r="B71" s="16" t="s">
        <v>159</v>
      </c>
      <c r="C71" s="16" t="s">
        <v>143</v>
      </c>
      <c r="D71" s="13">
        <v>18</v>
      </c>
      <c r="E71" s="10">
        <v>16</v>
      </c>
      <c r="F71" s="14">
        <f t="shared" si="3"/>
        <v>0.888888888888889</v>
      </c>
      <c r="G71" s="15"/>
    </row>
    <row r="72" customHeight="1" spans="1:7">
      <c r="A72" s="16">
        <v>102564</v>
      </c>
      <c r="B72" s="16" t="s">
        <v>184</v>
      </c>
      <c r="C72" s="16" t="s">
        <v>181</v>
      </c>
      <c r="D72" s="13">
        <v>17</v>
      </c>
      <c r="E72" s="10">
        <v>18</v>
      </c>
      <c r="F72" s="14">
        <f t="shared" si="3"/>
        <v>1.05882352941176</v>
      </c>
      <c r="G72" s="15"/>
    </row>
    <row r="73" customHeight="1" spans="1:7">
      <c r="A73" s="16">
        <v>113298</v>
      </c>
      <c r="B73" s="16" t="s">
        <v>100</v>
      </c>
      <c r="C73" s="16" t="s">
        <v>21</v>
      </c>
      <c r="D73" s="13">
        <v>17</v>
      </c>
      <c r="E73" s="10">
        <v>3</v>
      </c>
      <c r="F73" s="14">
        <f t="shared" si="3"/>
        <v>0.176470588235294</v>
      </c>
      <c r="G73" s="15"/>
    </row>
    <row r="74" customHeight="1" spans="1:7">
      <c r="A74" s="16">
        <v>104430</v>
      </c>
      <c r="B74" s="16" t="s">
        <v>130</v>
      </c>
      <c r="C74" s="16" t="s">
        <v>110</v>
      </c>
      <c r="D74" s="13">
        <v>15</v>
      </c>
      <c r="E74" s="10">
        <v>12</v>
      </c>
      <c r="F74" s="14">
        <f t="shared" si="3"/>
        <v>0.8</v>
      </c>
      <c r="G74" s="15"/>
    </row>
    <row r="75" customHeight="1" spans="1:7">
      <c r="A75" s="16">
        <v>727</v>
      </c>
      <c r="B75" s="16" t="s">
        <v>89</v>
      </c>
      <c r="C75" s="16" t="s">
        <v>21</v>
      </c>
      <c r="D75" s="13">
        <v>14</v>
      </c>
      <c r="E75" s="10">
        <v>9</v>
      </c>
      <c r="F75" s="14">
        <f t="shared" si="3"/>
        <v>0.642857142857143</v>
      </c>
      <c r="G75" s="15"/>
    </row>
    <row r="76" customHeight="1" spans="1:7">
      <c r="A76" s="16">
        <v>706</v>
      </c>
      <c r="B76" s="16" t="s">
        <v>211</v>
      </c>
      <c r="C76" s="16" t="s">
        <v>200</v>
      </c>
      <c r="D76" s="13">
        <v>14</v>
      </c>
      <c r="E76" s="10">
        <v>17</v>
      </c>
      <c r="F76" s="14">
        <f t="shared" si="3"/>
        <v>1.21428571428571</v>
      </c>
      <c r="G76" s="15"/>
    </row>
    <row r="77" customHeight="1" spans="1:7">
      <c r="A77" s="16">
        <v>103199</v>
      </c>
      <c r="B77" s="16" t="s">
        <v>157</v>
      </c>
      <c r="C77" s="16" t="s">
        <v>143</v>
      </c>
      <c r="D77" s="13">
        <v>13</v>
      </c>
      <c r="E77" s="10">
        <v>10</v>
      </c>
      <c r="F77" s="14">
        <f t="shared" si="3"/>
        <v>0.769230769230769</v>
      </c>
      <c r="G77" s="15"/>
    </row>
    <row r="78" customHeight="1" spans="1:7">
      <c r="A78" s="16">
        <v>515</v>
      </c>
      <c r="B78" s="16" t="s">
        <v>155</v>
      </c>
      <c r="C78" s="16" t="s">
        <v>143</v>
      </c>
      <c r="D78" s="13">
        <v>12</v>
      </c>
      <c r="E78" s="10">
        <v>12</v>
      </c>
      <c r="F78" s="14">
        <f t="shared" si="3"/>
        <v>1</v>
      </c>
      <c r="G78" s="15"/>
    </row>
    <row r="79" customHeight="1" spans="1:7">
      <c r="A79" s="16">
        <v>105910</v>
      </c>
      <c r="B79" s="16" t="s">
        <v>123</v>
      </c>
      <c r="C79" s="16" t="s">
        <v>110</v>
      </c>
      <c r="D79" s="13">
        <v>12</v>
      </c>
      <c r="E79" s="10">
        <v>4</v>
      </c>
      <c r="F79" s="14">
        <f t="shared" si="3"/>
        <v>0.333333333333333</v>
      </c>
      <c r="G79" s="15"/>
    </row>
    <row r="80" customHeight="1" spans="1:7">
      <c r="A80" s="16">
        <v>329</v>
      </c>
      <c r="B80" s="16" t="s">
        <v>203</v>
      </c>
      <c r="C80" s="16" t="s">
        <v>200</v>
      </c>
      <c r="D80" s="13">
        <v>12</v>
      </c>
      <c r="E80" s="10">
        <v>12</v>
      </c>
      <c r="F80" s="14">
        <f t="shared" si="3"/>
        <v>1</v>
      </c>
      <c r="G80" s="15"/>
    </row>
    <row r="81" customHeight="1" spans="1:7">
      <c r="A81" s="16">
        <v>716</v>
      </c>
      <c r="B81" s="16" t="s">
        <v>191</v>
      </c>
      <c r="C81" s="16" t="s">
        <v>189</v>
      </c>
      <c r="D81" s="13">
        <v>12</v>
      </c>
      <c r="E81" s="10">
        <v>8</v>
      </c>
      <c r="F81" s="14">
        <f t="shared" si="3"/>
        <v>0.666666666666667</v>
      </c>
      <c r="G81" s="15"/>
    </row>
    <row r="82" customHeight="1" spans="1:7">
      <c r="A82" s="16">
        <v>311</v>
      </c>
      <c r="B82" s="16" t="s">
        <v>83</v>
      </c>
      <c r="C82" s="16" t="s">
        <v>21</v>
      </c>
      <c r="D82" s="13">
        <v>12</v>
      </c>
      <c r="E82" s="10">
        <v>7</v>
      </c>
      <c r="F82" s="14">
        <f t="shared" si="3"/>
        <v>0.583333333333333</v>
      </c>
      <c r="G82" s="15"/>
    </row>
    <row r="83" customHeight="1" spans="1:7">
      <c r="A83" s="16">
        <v>104428</v>
      </c>
      <c r="B83" s="16" t="s">
        <v>205</v>
      </c>
      <c r="C83" s="16" t="s">
        <v>200</v>
      </c>
      <c r="D83" s="13">
        <v>12</v>
      </c>
      <c r="E83" s="10">
        <v>19</v>
      </c>
      <c r="F83" s="14">
        <f t="shared" si="3"/>
        <v>1.58333333333333</v>
      </c>
      <c r="G83" s="15"/>
    </row>
    <row r="84" customHeight="1" spans="1:7">
      <c r="A84" s="12">
        <v>367</v>
      </c>
      <c r="B84" s="12" t="s">
        <v>206</v>
      </c>
      <c r="C84" s="12" t="s">
        <v>200</v>
      </c>
      <c r="D84" s="13">
        <v>12</v>
      </c>
      <c r="E84" s="10">
        <v>26</v>
      </c>
      <c r="F84" s="14">
        <f t="shared" si="3"/>
        <v>2.16666666666667</v>
      </c>
      <c r="G84" s="15"/>
    </row>
    <row r="85" customHeight="1" spans="1:7">
      <c r="A85" s="16">
        <v>745</v>
      </c>
      <c r="B85" s="16" t="s">
        <v>84</v>
      </c>
      <c r="C85" s="16" t="s">
        <v>21</v>
      </c>
      <c r="D85" s="13">
        <v>12</v>
      </c>
      <c r="E85" s="10">
        <v>20</v>
      </c>
      <c r="F85" s="14">
        <f t="shared" si="3"/>
        <v>1.66666666666667</v>
      </c>
      <c r="G85" s="15"/>
    </row>
    <row r="86" customHeight="1" spans="1:7">
      <c r="A86" s="12">
        <v>391</v>
      </c>
      <c r="B86" s="12" t="s">
        <v>156</v>
      </c>
      <c r="C86" s="12" t="s">
        <v>143</v>
      </c>
      <c r="D86" s="13">
        <v>12</v>
      </c>
      <c r="E86" s="10">
        <v>3</v>
      </c>
      <c r="F86" s="14">
        <f t="shared" si="3"/>
        <v>0.25</v>
      </c>
      <c r="G86" s="15"/>
    </row>
    <row r="87" customHeight="1" spans="1:7">
      <c r="A87" s="16">
        <v>539</v>
      </c>
      <c r="B87" s="16" t="s">
        <v>193</v>
      </c>
      <c r="C87" s="16" t="s">
        <v>189</v>
      </c>
      <c r="D87" s="13">
        <v>12</v>
      </c>
      <c r="E87" s="10">
        <v>15</v>
      </c>
      <c r="F87" s="14">
        <f t="shared" si="3"/>
        <v>1.25</v>
      </c>
      <c r="G87" s="15"/>
    </row>
    <row r="88" customHeight="1" spans="1:7">
      <c r="A88" s="12">
        <v>717</v>
      </c>
      <c r="B88" s="12" t="s">
        <v>194</v>
      </c>
      <c r="C88" s="12" t="s">
        <v>189</v>
      </c>
      <c r="D88" s="13">
        <v>12</v>
      </c>
      <c r="E88" s="10">
        <v>9</v>
      </c>
      <c r="F88" s="14">
        <f t="shared" si="3"/>
        <v>0.75</v>
      </c>
      <c r="G88" s="15"/>
    </row>
    <row r="89" customHeight="1" spans="1:7">
      <c r="A89" s="16">
        <v>102935</v>
      </c>
      <c r="B89" s="16" t="s">
        <v>162</v>
      </c>
      <c r="C89" s="16" t="s">
        <v>143</v>
      </c>
      <c r="D89" s="13">
        <v>12</v>
      </c>
      <c r="E89" s="10">
        <v>15</v>
      </c>
      <c r="F89" s="14">
        <f t="shared" si="3"/>
        <v>1.25</v>
      </c>
      <c r="G89" s="15"/>
    </row>
    <row r="90" customHeight="1" spans="1:7">
      <c r="A90" s="16">
        <v>549</v>
      </c>
      <c r="B90" s="16" t="s">
        <v>195</v>
      </c>
      <c r="C90" s="16" t="s">
        <v>189</v>
      </c>
      <c r="D90" s="13">
        <v>11</v>
      </c>
      <c r="E90" s="10">
        <v>11</v>
      </c>
      <c r="F90" s="14">
        <f t="shared" si="3"/>
        <v>1</v>
      </c>
      <c r="G90" s="15"/>
    </row>
    <row r="91" customHeight="1" spans="1:7">
      <c r="A91" s="12">
        <v>106865</v>
      </c>
      <c r="B91" s="12" t="s">
        <v>163</v>
      </c>
      <c r="C91" s="12" t="s">
        <v>143</v>
      </c>
      <c r="D91" s="13">
        <v>11</v>
      </c>
      <c r="E91" s="10">
        <v>9</v>
      </c>
      <c r="F91" s="14">
        <f t="shared" si="3"/>
        <v>0.818181818181818</v>
      </c>
      <c r="G91" s="15"/>
    </row>
    <row r="92" customHeight="1" spans="1:7">
      <c r="A92" s="12">
        <v>710</v>
      </c>
      <c r="B92" s="12" t="s">
        <v>212</v>
      </c>
      <c r="C92" s="12" t="s">
        <v>200</v>
      </c>
      <c r="D92" s="13">
        <v>11</v>
      </c>
      <c r="E92" s="10">
        <v>8</v>
      </c>
      <c r="F92" s="14">
        <f t="shared" si="3"/>
        <v>0.727272727272727</v>
      </c>
      <c r="G92" s="15"/>
    </row>
    <row r="93" customHeight="1" spans="1:7">
      <c r="A93" s="16">
        <v>102567</v>
      </c>
      <c r="B93" s="16" t="s">
        <v>178</v>
      </c>
      <c r="C93" s="16" t="s">
        <v>175</v>
      </c>
      <c r="D93" s="13">
        <v>11</v>
      </c>
      <c r="E93" s="10">
        <v>12</v>
      </c>
      <c r="F93" s="14">
        <f t="shared" si="3"/>
        <v>1.09090909090909</v>
      </c>
      <c r="G93" s="15"/>
    </row>
    <row r="94" customHeight="1" spans="1:7">
      <c r="A94" s="16">
        <v>545</v>
      </c>
      <c r="B94" s="16" t="s">
        <v>132</v>
      </c>
      <c r="C94" s="16" t="s">
        <v>110</v>
      </c>
      <c r="D94" s="13">
        <v>11</v>
      </c>
      <c r="E94" s="10">
        <v>8</v>
      </c>
      <c r="F94" s="14">
        <f t="shared" si="3"/>
        <v>0.727272727272727</v>
      </c>
      <c r="G94" s="15"/>
    </row>
    <row r="95" customHeight="1" spans="1:7">
      <c r="A95" s="16">
        <v>115971</v>
      </c>
      <c r="B95" s="16" t="s">
        <v>134</v>
      </c>
      <c r="C95" s="16" t="s">
        <v>110</v>
      </c>
      <c r="D95" s="13">
        <v>11</v>
      </c>
      <c r="E95" s="10">
        <v>4</v>
      </c>
      <c r="F95" s="14">
        <f t="shared" si="3"/>
        <v>0.363636363636364</v>
      </c>
      <c r="G95" s="15"/>
    </row>
    <row r="96" customHeight="1" spans="1:7">
      <c r="A96" s="16">
        <v>107728</v>
      </c>
      <c r="B96" s="16" t="s">
        <v>196</v>
      </c>
      <c r="C96" s="16" t="s">
        <v>189</v>
      </c>
      <c r="D96" s="13">
        <v>9</v>
      </c>
      <c r="E96" s="10">
        <v>4</v>
      </c>
      <c r="F96" s="14">
        <f t="shared" si="3"/>
        <v>0.444444444444444</v>
      </c>
      <c r="G96" s="15"/>
    </row>
    <row r="97" customHeight="1" spans="1:7">
      <c r="A97" s="16">
        <v>351</v>
      </c>
      <c r="B97" s="16" t="s">
        <v>207</v>
      </c>
      <c r="C97" s="16" t="s">
        <v>200</v>
      </c>
      <c r="D97" s="13">
        <v>9</v>
      </c>
      <c r="E97" s="10">
        <v>19</v>
      </c>
      <c r="F97" s="14">
        <f t="shared" si="3"/>
        <v>2.11111111111111</v>
      </c>
      <c r="G97" s="15"/>
    </row>
    <row r="98" customHeight="1" spans="1:7">
      <c r="A98" s="16">
        <v>355</v>
      </c>
      <c r="B98" s="16" t="s">
        <v>158</v>
      </c>
      <c r="C98" s="16" t="s">
        <v>143</v>
      </c>
      <c r="D98" s="13">
        <v>9</v>
      </c>
      <c r="E98" s="10">
        <v>17</v>
      </c>
      <c r="F98" s="14">
        <f t="shared" si="3"/>
        <v>1.88888888888889</v>
      </c>
      <c r="G98" s="15"/>
    </row>
    <row r="99" customHeight="1" spans="1:7">
      <c r="A99" s="16">
        <v>594</v>
      </c>
      <c r="B99" s="16" t="s">
        <v>197</v>
      </c>
      <c r="C99" s="16" t="s">
        <v>189</v>
      </c>
      <c r="D99" s="13">
        <v>9</v>
      </c>
      <c r="E99" s="10">
        <v>14</v>
      </c>
      <c r="F99" s="14">
        <f t="shared" si="3"/>
        <v>1.55555555555556</v>
      </c>
      <c r="G99" s="15"/>
    </row>
    <row r="100" customHeight="1" spans="1:7">
      <c r="A100" s="16">
        <v>573</v>
      </c>
      <c r="B100" s="16" t="s">
        <v>126</v>
      </c>
      <c r="C100" s="16" t="s">
        <v>110</v>
      </c>
      <c r="D100" s="13">
        <v>9</v>
      </c>
      <c r="E100" s="10">
        <v>11</v>
      </c>
      <c r="F100" s="14">
        <f t="shared" ref="F100:F142" si="4">E100/D100</f>
        <v>1.22222222222222</v>
      </c>
      <c r="G100" s="15"/>
    </row>
    <row r="101" customHeight="1" spans="1:7">
      <c r="A101" s="16">
        <v>740</v>
      </c>
      <c r="B101" s="16" t="s">
        <v>127</v>
      </c>
      <c r="C101" s="16" t="s">
        <v>110</v>
      </c>
      <c r="D101" s="13">
        <v>9</v>
      </c>
      <c r="E101" s="10">
        <v>13</v>
      </c>
      <c r="F101" s="14">
        <f t="shared" si="4"/>
        <v>1.44444444444444</v>
      </c>
      <c r="G101" s="15"/>
    </row>
    <row r="102" customHeight="1" spans="1:7">
      <c r="A102" s="16">
        <v>102479</v>
      </c>
      <c r="B102" s="16" t="s">
        <v>161</v>
      </c>
      <c r="C102" s="16" t="s">
        <v>143</v>
      </c>
      <c r="D102" s="13">
        <v>9</v>
      </c>
      <c r="E102" s="10">
        <v>8</v>
      </c>
      <c r="F102" s="14">
        <f t="shared" si="4"/>
        <v>0.888888888888889</v>
      </c>
      <c r="G102" s="15"/>
    </row>
    <row r="103" customHeight="1" spans="1:7">
      <c r="A103" s="16">
        <v>104533</v>
      </c>
      <c r="B103" s="16" t="s">
        <v>198</v>
      </c>
      <c r="C103" s="16" t="s">
        <v>189</v>
      </c>
      <c r="D103" s="13">
        <v>9</v>
      </c>
      <c r="E103" s="10">
        <v>7</v>
      </c>
      <c r="F103" s="14">
        <f t="shared" si="4"/>
        <v>0.777777777777778</v>
      </c>
      <c r="G103" s="15"/>
    </row>
    <row r="104" customHeight="1" spans="1:7">
      <c r="A104" s="16">
        <v>108277</v>
      </c>
      <c r="B104" s="16" t="s">
        <v>91</v>
      </c>
      <c r="C104" s="16" t="s">
        <v>21</v>
      </c>
      <c r="D104" s="13">
        <v>9</v>
      </c>
      <c r="E104" s="10">
        <v>4</v>
      </c>
      <c r="F104" s="14">
        <f t="shared" si="4"/>
        <v>0.444444444444444</v>
      </c>
      <c r="G104" s="15"/>
    </row>
    <row r="105" customHeight="1" spans="1:7">
      <c r="A105" s="16">
        <v>104838</v>
      </c>
      <c r="B105" s="16" t="s">
        <v>209</v>
      </c>
      <c r="C105" s="16" t="s">
        <v>200</v>
      </c>
      <c r="D105" s="13">
        <v>9</v>
      </c>
      <c r="E105" s="10">
        <v>5</v>
      </c>
      <c r="F105" s="14">
        <f t="shared" si="4"/>
        <v>0.555555555555556</v>
      </c>
      <c r="G105" s="15"/>
    </row>
    <row r="106" customHeight="1" spans="1:7">
      <c r="A106" s="16">
        <v>347</v>
      </c>
      <c r="B106" s="16" t="s">
        <v>92</v>
      </c>
      <c r="C106" s="16" t="s">
        <v>21</v>
      </c>
      <c r="D106" s="13">
        <v>9</v>
      </c>
      <c r="E106" s="10">
        <v>5</v>
      </c>
      <c r="F106" s="14">
        <f t="shared" si="4"/>
        <v>0.555555555555556</v>
      </c>
      <c r="G106" s="15"/>
    </row>
    <row r="107" customHeight="1" spans="1:7">
      <c r="A107" s="16">
        <v>752</v>
      </c>
      <c r="B107" s="16" t="s">
        <v>93</v>
      </c>
      <c r="C107" s="16" t="s">
        <v>21</v>
      </c>
      <c r="D107" s="13">
        <v>9</v>
      </c>
      <c r="E107" s="10">
        <v>5</v>
      </c>
      <c r="F107" s="14">
        <f t="shared" si="4"/>
        <v>0.555555555555556</v>
      </c>
      <c r="G107" s="15"/>
    </row>
    <row r="108" customHeight="1" spans="1:7">
      <c r="A108" s="16">
        <v>570</v>
      </c>
      <c r="B108" s="16" t="s">
        <v>94</v>
      </c>
      <c r="C108" s="16" t="s">
        <v>21</v>
      </c>
      <c r="D108" s="13">
        <v>9</v>
      </c>
      <c r="E108" s="10">
        <v>6</v>
      </c>
      <c r="F108" s="14">
        <f t="shared" si="4"/>
        <v>0.666666666666667</v>
      </c>
      <c r="G108" s="15"/>
    </row>
    <row r="109" customHeight="1" spans="1:7">
      <c r="A109" s="16">
        <v>105396</v>
      </c>
      <c r="B109" s="16" t="s">
        <v>128</v>
      </c>
      <c r="C109" s="16" t="s">
        <v>110</v>
      </c>
      <c r="D109" s="13">
        <v>9</v>
      </c>
      <c r="E109" s="10">
        <v>14</v>
      </c>
      <c r="F109" s="14">
        <f t="shared" si="4"/>
        <v>1.55555555555556</v>
      </c>
      <c r="G109" s="15"/>
    </row>
    <row r="110" customHeight="1" spans="1:7">
      <c r="A110" s="16">
        <v>308</v>
      </c>
      <c r="B110" s="16" t="s">
        <v>164</v>
      </c>
      <c r="C110" s="16" t="s">
        <v>143</v>
      </c>
      <c r="D110" s="13">
        <v>9</v>
      </c>
      <c r="E110" s="10">
        <v>5</v>
      </c>
      <c r="F110" s="14">
        <f t="shared" si="4"/>
        <v>0.555555555555556</v>
      </c>
      <c r="G110" s="15"/>
    </row>
    <row r="111" customHeight="1" spans="1:7">
      <c r="A111" s="16">
        <v>349</v>
      </c>
      <c r="B111" s="16" t="s">
        <v>165</v>
      </c>
      <c r="C111" s="16" t="s">
        <v>143</v>
      </c>
      <c r="D111" s="13">
        <v>9</v>
      </c>
      <c r="E111" s="10">
        <v>6</v>
      </c>
      <c r="F111" s="14">
        <f t="shared" si="4"/>
        <v>0.666666666666667</v>
      </c>
      <c r="G111" s="15"/>
    </row>
    <row r="112" customHeight="1" spans="1:7">
      <c r="A112" s="12">
        <v>723</v>
      </c>
      <c r="B112" s="12" t="s">
        <v>166</v>
      </c>
      <c r="C112" s="12" t="s">
        <v>143</v>
      </c>
      <c r="D112" s="13">
        <v>9</v>
      </c>
      <c r="E112" s="10">
        <v>13</v>
      </c>
      <c r="F112" s="14">
        <f t="shared" si="4"/>
        <v>1.44444444444444</v>
      </c>
      <c r="G112" s="15"/>
    </row>
    <row r="113" customHeight="1" spans="1:7">
      <c r="A113" s="16">
        <v>339</v>
      </c>
      <c r="B113" s="16" t="s">
        <v>96</v>
      </c>
      <c r="C113" s="16" t="s">
        <v>21</v>
      </c>
      <c r="D113" s="13">
        <v>9</v>
      </c>
      <c r="E113" s="10">
        <v>2</v>
      </c>
      <c r="F113" s="14">
        <f t="shared" si="4"/>
        <v>0.222222222222222</v>
      </c>
      <c r="G113" s="15"/>
    </row>
    <row r="114" customHeight="1" spans="1:7">
      <c r="A114" s="16">
        <v>112415</v>
      </c>
      <c r="B114" s="16" t="s">
        <v>97</v>
      </c>
      <c r="C114" s="16" t="s">
        <v>21</v>
      </c>
      <c r="D114" s="13">
        <v>9</v>
      </c>
      <c r="E114" s="10">
        <v>8</v>
      </c>
      <c r="F114" s="14">
        <f t="shared" si="4"/>
        <v>0.888888888888889</v>
      </c>
      <c r="G114" s="15"/>
    </row>
    <row r="115" customHeight="1" spans="1:7">
      <c r="A115" s="16">
        <v>52</v>
      </c>
      <c r="B115" s="16" t="s">
        <v>215</v>
      </c>
      <c r="C115" s="16" t="s">
        <v>200</v>
      </c>
      <c r="D115" s="13">
        <v>9</v>
      </c>
      <c r="E115" s="10">
        <v>8</v>
      </c>
      <c r="F115" s="14">
        <f t="shared" si="4"/>
        <v>0.888888888888889</v>
      </c>
      <c r="G115" s="15"/>
    </row>
    <row r="116" customHeight="1" spans="1:7">
      <c r="A116" s="16">
        <v>116482</v>
      </c>
      <c r="B116" s="16" t="s">
        <v>167</v>
      </c>
      <c r="C116" s="16" t="s">
        <v>143</v>
      </c>
      <c r="D116" s="13">
        <v>9</v>
      </c>
      <c r="E116" s="10">
        <v>3</v>
      </c>
      <c r="F116" s="14">
        <f t="shared" si="4"/>
        <v>0.333333333333333</v>
      </c>
      <c r="G116" s="15"/>
    </row>
    <row r="117" customHeight="1" spans="1:7">
      <c r="A117" s="16">
        <v>106568</v>
      </c>
      <c r="B117" s="16" t="s">
        <v>131</v>
      </c>
      <c r="C117" s="16" t="s">
        <v>110</v>
      </c>
      <c r="D117" s="13">
        <v>9</v>
      </c>
      <c r="E117" s="10">
        <v>18</v>
      </c>
      <c r="F117" s="14">
        <f t="shared" si="4"/>
        <v>2</v>
      </c>
      <c r="G117" s="15"/>
    </row>
    <row r="118" customHeight="1" spans="1:7">
      <c r="A118" s="12">
        <v>113025</v>
      </c>
      <c r="B118" s="12" t="s">
        <v>98</v>
      </c>
      <c r="C118" s="12" t="s">
        <v>21</v>
      </c>
      <c r="D118" s="13">
        <v>9</v>
      </c>
      <c r="E118" s="10">
        <v>8</v>
      </c>
      <c r="F118" s="14">
        <f t="shared" si="4"/>
        <v>0.888888888888889</v>
      </c>
      <c r="G118" s="15"/>
    </row>
    <row r="119" customHeight="1" spans="1:7">
      <c r="A119" s="16">
        <v>591</v>
      </c>
      <c r="B119" s="16" t="s">
        <v>186</v>
      </c>
      <c r="C119" s="16" t="s">
        <v>181</v>
      </c>
      <c r="D119" s="13">
        <v>9</v>
      </c>
      <c r="E119" s="10">
        <v>10</v>
      </c>
      <c r="F119" s="14">
        <f t="shared" si="4"/>
        <v>1.11111111111111</v>
      </c>
      <c r="G119" s="15"/>
    </row>
    <row r="120" customHeight="1" spans="1:7">
      <c r="A120" s="16">
        <v>104429</v>
      </c>
      <c r="B120" s="16" t="s">
        <v>99</v>
      </c>
      <c r="C120" s="16" t="s">
        <v>21</v>
      </c>
      <c r="D120" s="13">
        <v>9</v>
      </c>
      <c r="E120" s="10">
        <v>3</v>
      </c>
      <c r="F120" s="14">
        <f t="shared" si="4"/>
        <v>0.333333333333333</v>
      </c>
      <c r="G120" s="15"/>
    </row>
    <row r="121" customHeight="1" spans="1:7">
      <c r="A121" s="16">
        <v>371</v>
      </c>
      <c r="B121" s="16" t="s">
        <v>179</v>
      </c>
      <c r="C121" s="16" t="s">
        <v>175</v>
      </c>
      <c r="D121" s="13">
        <v>9</v>
      </c>
      <c r="E121" s="10">
        <v>4</v>
      </c>
      <c r="F121" s="14">
        <f t="shared" si="4"/>
        <v>0.444444444444444</v>
      </c>
      <c r="G121" s="15"/>
    </row>
    <row r="122" customHeight="1" spans="1:7">
      <c r="A122" s="16">
        <v>114069</v>
      </c>
      <c r="B122" s="16" t="s">
        <v>136</v>
      </c>
      <c r="C122" s="16" t="s">
        <v>110</v>
      </c>
      <c r="D122" s="13">
        <v>9</v>
      </c>
      <c r="E122" s="10">
        <v>14</v>
      </c>
      <c r="F122" s="14">
        <f t="shared" si="4"/>
        <v>1.55555555555556</v>
      </c>
      <c r="G122" s="15"/>
    </row>
    <row r="123" customHeight="1" spans="1:7">
      <c r="A123" s="16">
        <v>113023</v>
      </c>
      <c r="B123" s="16" t="s">
        <v>170</v>
      </c>
      <c r="C123" s="16" t="s">
        <v>143</v>
      </c>
      <c r="D123" s="13">
        <v>8</v>
      </c>
      <c r="E123" s="10">
        <v>9</v>
      </c>
      <c r="F123" s="14">
        <f t="shared" si="4"/>
        <v>1.125</v>
      </c>
      <c r="G123" s="15"/>
    </row>
    <row r="124" customHeight="1" spans="1:7">
      <c r="A124" s="16">
        <v>117491</v>
      </c>
      <c r="B124" s="16" t="s">
        <v>101</v>
      </c>
      <c r="C124" s="16" t="s">
        <v>21</v>
      </c>
      <c r="D124" s="13">
        <v>7</v>
      </c>
      <c r="E124" s="10">
        <v>2</v>
      </c>
      <c r="F124" s="14">
        <f t="shared" si="4"/>
        <v>0.285714285714286</v>
      </c>
      <c r="G124" s="15"/>
    </row>
    <row r="125" customHeight="1" spans="1:7">
      <c r="A125" s="16">
        <v>117184</v>
      </c>
      <c r="B125" s="16" t="s">
        <v>168</v>
      </c>
      <c r="C125" s="16" t="s">
        <v>143</v>
      </c>
      <c r="D125" s="13">
        <v>7</v>
      </c>
      <c r="E125" s="10">
        <v>16</v>
      </c>
      <c r="F125" s="14">
        <f t="shared" si="4"/>
        <v>2.28571428571429</v>
      </c>
      <c r="G125" s="15"/>
    </row>
    <row r="126" customHeight="1" spans="1:7">
      <c r="A126" s="16">
        <v>113833</v>
      </c>
      <c r="B126" s="16" t="s">
        <v>102</v>
      </c>
      <c r="C126" s="16" t="s">
        <v>21</v>
      </c>
      <c r="D126" s="13">
        <v>7</v>
      </c>
      <c r="E126" s="10">
        <v>7</v>
      </c>
      <c r="F126" s="14">
        <f t="shared" si="4"/>
        <v>1</v>
      </c>
      <c r="G126" s="15"/>
    </row>
    <row r="127" customHeight="1" spans="1:7">
      <c r="A127" s="16">
        <v>113299</v>
      </c>
      <c r="B127" s="16" t="s">
        <v>169</v>
      </c>
      <c r="C127" s="16" t="s">
        <v>143</v>
      </c>
      <c r="D127" s="13">
        <v>7</v>
      </c>
      <c r="E127" s="10">
        <v>2</v>
      </c>
      <c r="F127" s="14">
        <f t="shared" si="4"/>
        <v>0.285714285714286</v>
      </c>
      <c r="G127" s="15"/>
    </row>
    <row r="128" customHeight="1" spans="1:7">
      <c r="A128" s="16">
        <v>753</v>
      </c>
      <c r="B128" s="16" t="s">
        <v>133</v>
      </c>
      <c r="C128" s="16" t="s">
        <v>110</v>
      </c>
      <c r="D128" s="13">
        <v>7</v>
      </c>
      <c r="E128" s="10">
        <v>2</v>
      </c>
      <c r="F128" s="14">
        <f t="shared" si="4"/>
        <v>0.285714285714286</v>
      </c>
      <c r="G128" s="15"/>
    </row>
    <row r="129" customHeight="1" spans="1:7">
      <c r="A129" s="16">
        <v>110378</v>
      </c>
      <c r="B129" s="16" t="s">
        <v>216</v>
      </c>
      <c r="C129" s="16" t="s">
        <v>200</v>
      </c>
      <c r="D129" s="13">
        <v>7</v>
      </c>
      <c r="E129" s="10">
        <v>8</v>
      </c>
      <c r="F129" s="14">
        <f t="shared" si="4"/>
        <v>1.14285714285714</v>
      </c>
      <c r="G129" s="15"/>
    </row>
    <row r="130" customHeight="1" spans="1:7">
      <c r="A130" s="16">
        <v>116919</v>
      </c>
      <c r="B130" s="16" t="s">
        <v>171</v>
      </c>
      <c r="C130" s="16" t="s">
        <v>143</v>
      </c>
      <c r="D130" s="13">
        <v>7</v>
      </c>
      <c r="E130" s="10">
        <v>5</v>
      </c>
      <c r="F130" s="14">
        <f t="shared" si="4"/>
        <v>0.714285714285714</v>
      </c>
      <c r="G130" s="15"/>
    </row>
    <row r="131" customHeight="1" spans="1:7">
      <c r="A131" s="16">
        <v>117310</v>
      </c>
      <c r="B131" s="16" t="s">
        <v>135</v>
      </c>
      <c r="C131" s="16" t="s">
        <v>110</v>
      </c>
      <c r="D131" s="13">
        <v>7</v>
      </c>
      <c r="E131" s="10">
        <v>5</v>
      </c>
      <c r="F131" s="14">
        <f t="shared" si="4"/>
        <v>0.714285714285714</v>
      </c>
      <c r="G131" s="15"/>
    </row>
    <row r="132" customHeight="1" spans="1:7">
      <c r="A132" s="16">
        <v>102478</v>
      </c>
      <c r="B132" s="16" t="s">
        <v>172</v>
      </c>
      <c r="C132" s="16" t="s">
        <v>143</v>
      </c>
      <c r="D132" s="13">
        <v>7</v>
      </c>
      <c r="E132" s="10">
        <v>7</v>
      </c>
      <c r="F132" s="14">
        <f t="shared" si="4"/>
        <v>1</v>
      </c>
      <c r="G132" s="15"/>
    </row>
    <row r="133" customHeight="1" spans="1:7">
      <c r="A133" s="16">
        <v>107829</v>
      </c>
      <c r="B133" s="16" t="s">
        <v>173</v>
      </c>
      <c r="C133" s="16" t="s">
        <v>143</v>
      </c>
      <c r="D133" s="13">
        <v>7</v>
      </c>
      <c r="E133" s="10">
        <v>1</v>
      </c>
      <c r="F133" s="14">
        <f t="shared" si="4"/>
        <v>0.142857142857143</v>
      </c>
      <c r="G133" s="15"/>
    </row>
    <row r="134" customHeight="1" spans="1:7">
      <c r="A134" s="16">
        <v>116773</v>
      </c>
      <c r="B134" s="16" t="s">
        <v>103</v>
      </c>
      <c r="C134" s="16" t="s">
        <v>21</v>
      </c>
      <c r="D134" s="13">
        <v>7</v>
      </c>
      <c r="E134" s="10">
        <v>6</v>
      </c>
      <c r="F134" s="14">
        <f t="shared" si="4"/>
        <v>0.857142857142857</v>
      </c>
      <c r="G134" s="15"/>
    </row>
    <row r="135" customHeight="1" spans="1:7">
      <c r="A135" s="16">
        <v>111064</v>
      </c>
      <c r="B135" s="16" t="s">
        <v>187</v>
      </c>
      <c r="C135" s="16" t="s">
        <v>181</v>
      </c>
      <c r="D135" s="13">
        <v>7</v>
      </c>
      <c r="E135" s="10">
        <v>5</v>
      </c>
      <c r="F135" s="14">
        <f t="shared" si="4"/>
        <v>0.714285714285714</v>
      </c>
      <c r="G135" s="15"/>
    </row>
    <row r="136" customHeight="1" spans="1:7">
      <c r="A136" s="16">
        <v>113008</v>
      </c>
      <c r="B136" s="16" t="s">
        <v>137</v>
      </c>
      <c r="C136" s="16" t="s">
        <v>110</v>
      </c>
      <c r="D136" s="13">
        <v>6</v>
      </c>
      <c r="E136" s="10">
        <v>0</v>
      </c>
      <c r="F136" s="14">
        <f t="shared" si="4"/>
        <v>0</v>
      </c>
      <c r="G136" s="15"/>
    </row>
    <row r="137" customHeight="1" spans="1:7">
      <c r="A137" s="16">
        <v>118074</v>
      </c>
      <c r="B137" s="16" t="s">
        <v>138</v>
      </c>
      <c r="C137" s="16" t="s">
        <v>110</v>
      </c>
      <c r="D137" s="13">
        <v>6</v>
      </c>
      <c r="E137" s="10">
        <v>6</v>
      </c>
      <c r="F137" s="14">
        <f t="shared" si="4"/>
        <v>1</v>
      </c>
      <c r="G137" s="15"/>
    </row>
    <row r="138" customHeight="1" spans="1:7">
      <c r="A138" s="23">
        <v>117923</v>
      </c>
      <c r="B138" s="23" t="s">
        <v>139</v>
      </c>
      <c r="C138" s="23" t="s">
        <v>140</v>
      </c>
      <c r="D138" s="13">
        <v>6</v>
      </c>
      <c r="E138" s="10">
        <v>0</v>
      </c>
      <c r="F138" s="14">
        <f t="shared" si="4"/>
        <v>0</v>
      </c>
      <c r="G138" s="15"/>
    </row>
    <row r="139" customHeight="1" spans="1:7">
      <c r="A139" s="23">
        <v>117637</v>
      </c>
      <c r="B139" s="23" t="s">
        <v>141</v>
      </c>
      <c r="C139" s="23" t="s">
        <v>140</v>
      </c>
      <c r="D139" s="13">
        <v>6</v>
      </c>
      <c r="E139" s="10">
        <v>5</v>
      </c>
      <c r="F139" s="14">
        <f t="shared" si="4"/>
        <v>0.833333333333333</v>
      </c>
      <c r="G139" s="15"/>
    </row>
    <row r="140" customHeight="1" spans="1:7">
      <c r="A140" s="23">
        <v>118151</v>
      </c>
      <c r="B140" s="24" t="s">
        <v>104</v>
      </c>
      <c r="C140" s="23" t="s">
        <v>21</v>
      </c>
      <c r="D140" s="13">
        <v>6</v>
      </c>
      <c r="E140" s="10">
        <v>2</v>
      </c>
      <c r="F140" s="14">
        <f t="shared" si="4"/>
        <v>0.333333333333333</v>
      </c>
      <c r="G140" s="15"/>
    </row>
    <row r="141" customHeight="1" spans="1:7">
      <c r="A141" s="12">
        <v>112888</v>
      </c>
      <c r="B141" s="12" t="s">
        <v>95</v>
      </c>
      <c r="C141" s="12" t="s">
        <v>21</v>
      </c>
      <c r="D141" s="13">
        <v>6</v>
      </c>
      <c r="E141" s="10">
        <v>12</v>
      </c>
      <c r="F141" s="14">
        <f t="shared" si="4"/>
        <v>2</v>
      </c>
      <c r="G141" s="15"/>
    </row>
    <row r="142" s="1" customFormat="1" customHeight="1" spans="1:7">
      <c r="A142" s="23"/>
      <c r="B142" s="25" t="s">
        <v>217</v>
      </c>
      <c r="C142" s="23"/>
      <c r="D142" s="9">
        <f>SUM(D3:D141)</f>
        <v>3000</v>
      </c>
      <c r="E142" s="9">
        <f>SUM(E3:E141)</f>
        <v>2471</v>
      </c>
      <c r="F142" s="14">
        <f t="shared" si="4"/>
        <v>0.823666666666667</v>
      </c>
      <c r="G142" s="15"/>
    </row>
  </sheetData>
  <mergeCells count="2">
    <mergeCell ref="A1:F1"/>
    <mergeCell ref="I1:R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惠氏制药3月品牌月完成情况</vt:lpstr>
      <vt:lpstr>万艾可3月活动完成情况</vt:lpstr>
      <vt:lpstr>养生堂3月品牌月完成情况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2020-12-28T01:48:00Z</dcterms:created>
  <dcterms:modified xsi:type="dcterms:W3CDTF">2021-05-10T07:39:12Z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8FA78F94E7B84C469927BF3973BE6699</vt:lpwstr>
  </property>
</Properties>
</file>