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7860"/>
  </bookViews>
  <sheets>
    <sheet name="门店任务" sheetId="1" r:id="rId1"/>
    <sheet name="品种清单" sheetId="3" r:id="rId2"/>
  </sheets>
  <definedNames>
    <definedName name="_xlnm._FilterDatabase" localSheetId="0" hidden="1">门店任务!$A$2:$I$139</definedName>
  </definedNames>
  <calcPr calcId="144525"/>
</workbook>
</file>

<file path=xl/sharedStrings.xml><?xml version="1.0" encoding="utf-8"?>
<sst xmlns="http://schemas.openxmlformats.org/spreadsheetml/2006/main" count="355" uniqueCount="204">
  <si>
    <t>2021年1-2月品牌月先声系列完成情况</t>
  </si>
  <si>
    <t>序号</t>
  </si>
  <si>
    <t>门店id</t>
  </si>
  <si>
    <t>片区</t>
  </si>
  <si>
    <t>门店名称</t>
  </si>
  <si>
    <t>门店任务（销售额元）</t>
  </si>
  <si>
    <t>实际销售数量</t>
  </si>
  <si>
    <t>完成情况</t>
  </si>
  <si>
    <t>超额提成</t>
  </si>
  <si>
    <t>差额处罚</t>
  </si>
  <si>
    <t>旗舰片</t>
  </si>
  <si>
    <t>四川太极旗舰店</t>
  </si>
  <si>
    <t>东南片区</t>
  </si>
  <si>
    <t>成都成汉太极大药房有限公司</t>
  </si>
  <si>
    <t>城中片区</t>
  </si>
  <si>
    <t>四川太极浆洗街药店</t>
  </si>
  <si>
    <t>四川太极青羊区北东街店</t>
  </si>
  <si>
    <t>西北片区</t>
  </si>
  <si>
    <t>四川太极青羊区十二桥药店</t>
  </si>
  <si>
    <t>城郊一片/新津片</t>
  </si>
  <si>
    <t>四川太极五津西路药店</t>
  </si>
  <si>
    <t>四川太极成华区华泰路药店</t>
  </si>
  <si>
    <t>城郊一片/邛崃片</t>
  </si>
  <si>
    <t>四川太极邛崃中心药店</t>
  </si>
  <si>
    <t>四川太极成华区万科路药店</t>
  </si>
  <si>
    <t>四川太极高新区锦城大道药店</t>
  </si>
  <si>
    <t>四川太极新都区马超东路店</t>
  </si>
  <si>
    <t>四川太极锦江区榕声路店</t>
  </si>
  <si>
    <t>四川太极光华药店</t>
  </si>
  <si>
    <t>四川太极光华村街药店</t>
  </si>
  <si>
    <t>四川太极新都区新繁镇繁江北路药店</t>
  </si>
  <si>
    <t>四川太极锦江区庆云南街药店</t>
  </si>
  <si>
    <t>四川太极青羊区青龙街药店</t>
  </si>
  <si>
    <t>四川太极锦江区观音桥街药店</t>
  </si>
  <si>
    <t>四川太极成华区华油路药店</t>
  </si>
  <si>
    <t>四川太极新津邓双镇岷江店</t>
  </si>
  <si>
    <t>四川太极新乐中街药店</t>
  </si>
  <si>
    <t>四川太极通盈街药店</t>
  </si>
  <si>
    <t>四川太极武侯区顺和街店</t>
  </si>
  <si>
    <t>四川太极高新区大源北街药店</t>
  </si>
  <si>
    <t>四川太极土龙路药店</t>
  </si>
  <si>
    <t>四川太极枣子巷药店</t>
  </si>
  <si>
    <t>四川太极锦江区梨花街药店</t>
  </si>
  <si>
    <t>四川太极成华杉板桥南一路店</t>
  </si>
  <si>
    <t>四川太极成华区二环路北四段药店（汇融名城）</t>
  </si>
  <si>
    <t>四川太极武侯区佳灵路药店</t>
  </si>
  <si>
    <t>四川太极金牛区花照壁药店</t>
  </si>
  <si>
    <t>四川太极武侯区科华街药店</t>
  </si>
  <si>
    <t>四川太极金牛区银河北街药店</t>
  </si>
  <si>
    <t>四川太极成华区羊子山西路药店（兴元华盛）</t>
  </si>
  <si>
    <t>四川太极邛崃市文君街道杏林路药店</t>
  </si>
  <si>
    <t>四川太极郫县郫筒镇一环路东南段药店</t>
  </si>
  <si>
    <t>城郊二片区</t>
  </si>
  <si>
    <t>四川太极怀远店</t>
  </si>
  <si>
    <t>四川太极高新天久北巷药店</t>
  </si>
  <si>
    <t>四川太极高新区新下街药店</t>
  </si>
  <si>
    <t>四川太极新都区新都街道万和北路药店</t>
  </si>
  <si>
    <t>四川太极成华区金马河路药店</t>
  </si>
  <si>
    <t>四川太极青羊区贝森北路药店</t>
  </si>
  <si>
    <t>四川太极金牛区蜀汉路药店</t>
  </si>
  <si>
    <t>四川太极成华区崔家店路药店</t>
  </si>
  <si>
    <t>四川太极锦江区水杉街药店</t>
  </si>
  <si>
    <t>四川太极崇州市崇阳镇尚贤坊街药店</t>
  </si>
  <si>
    <t>四川太极温江区公平街道江安路药店</t>
  </si>
  <si>
    <t>城郊一片/大邑片</t>
  </si>
  <si>
    <t>四川太极大邑县晋原镇内蒙古大道桃源药店</t>
  </si>
  <si>
    <t>四川太极清江东路药店</t>
  </si>
  <si>
    <t>四川太极新园大道药店</t>
  </si>
  <si>
    <t>四川太极武侯区大悦路药店</t>
  </si>
  <si>
    <t>四川太极青羊区蜀辉路药店</t>
  </si>
  <si>
    <t>四川太极成华区东昌路一药店</t>
  </si>
  <si>
    <t>四川太极成华区西林一街药店</t>
  </si>
  <si>
    <t>四川太极金丝街药店</t>
  </si>
  <si>
    <t>四川太极金牛区交大路第三药店</t>
  </si>
  <si>
    <t>四川太极金带街药店</t>
  </si>
  <si>
    <t xml:space="preserve">四川太极崇州市崇阳镇永康东路药店 </t>
  </si>
  <si>
    <t>四川太极成华区万宇路药店</t>
  </si>
  <si>
    <t>四川太极大邑县晋原镇通达东路五段药店</t>
  </si>
  <si>
    <t>四川太极锦江区劼人路药店</t>
  </si>
  <si>
    <t>四川太极邛崃市临邛镇洪川小区药店</t>
  </si>
  <si>
    <t>四川太极郫县郫筒镇东大街药店</t>
  </si>
  <si>
    <t>四川太极大邑县晋原镇子龙路店</t>
  </si>
  <si>
    <t>四川太极大邑县沙渠镇方圆路药店</t>
  </si>
  <si>
    <t>四川太极金牛区金沙路药店</t>
  </si>
  <si>
    <t>四川太极都江堰景中路店</t>
  </si>
  <si>
    <t>四川太极新津县五津镇五津西路二药房</t>
  </si>
  <si>
    <t>四川太极大邑县晋原镇北街药店</t>
  </si>
  <si>
    <t>四川太极红星店</t>
  </si>
  <si>
    <t>四川太极大邑县晋原镇东街药店</t>
  </si>
  <si>
    <t>四川太极成华区培华东路药店</t>
  </si>
  <si>
    <t>四川太极邛崃市临邛镇翠荫街药店</t>
  </si>
  <si>
    <t>四川太极三江店</t>
  </si>
  <si>
    <t>四川太极青羊区童子街药店</t>
  </si>
  <si>
    <t>四川太极都江堰奎光路中段药店</t>
  </si>
  <si>
    <t>四川太极成华区华康路药店</t>
  </si>
  <si>
    <t>四川太极崇州中心店</t>
  </si>
  <si>
    <t>四川太极金牛区黄苑东街药店</t>
  </si>
  <si>
    <t>四川太极邛崃市羊安镇永康大道药店</t>
  </si>
  <si>
    <t>四川太极大邑县晋源镇东壕沟段药店</t>
  </si>
  <si>
    <t>四川太极崇州市崇阳镇蜀州中路药店</t>
  </si>
  <si>
    <t>四川太极武侯区丝竹路药店</t>
  </si>
  <si>
    <t>四川太极双流区东升街道三强西路药店</t>
  </si>
  <si>
    <t>四川太极双流县西航港街道锦华路一段药店</t>
  </si>
  <si>
    <t>四川太极温江店</t>
  </si>
  <si>
    <t>四川太极大药房连锁有限公司武侯区聚萃街药店</t>
  </si>
  <si>
    <t>四川太极双林路药店</t>
  </si>
  <si>
    <t>四川太极都江堰药店</t>
  </si>
  <si>
    <t>四川太极都江堰市蒲阳路药店</t>
  </si>
  <si>
    <t>四川太极锦江区柳翠路药店</t>
  </si>
  <si>
    <t>四川太极沙河源药店</t>
  </si>
  <si>
    <t>四川太极都江堰聚源镇药店</t>
  </si>
  <si>
    <t>四川太极都江堰幸福镇翔凤路药店</t>
  </si>
  <si>
    <t>四川太极大邑县晋原镇潘家街药店</t>
  </si>
  <si>
    <t>四川太极大邑县安仁镇千禧街药店</t>
  </si>
  <si>
    <t>四川太极青羊区大石西路药店</t>
  </si>
  <si>
    <t>四川太极人民中路店</t>
  </si>
  <si>
    <t>四川太极大邑县新场镇文昌街药店</t>
  </si>
  <si>
    <t>四川太极高新区紫薇东路药店</t>
  </si>
  <si>
    <t>四川太极都江堰市蒲阳镇堰问道西路药店</t>
  </si>
  <si>
    <t>四川太极成都高新区元华二巷药店</t>
  </si>
  <si>
    <t>四川太极青羊区清江东路三药店</t>
  </si>
  <si>
    <t>四川太极西部店</t>
  </si>
  <si>
    <t>四川太极金牛区银沙路药店</t>
  </si>
  <si>
    <t>四川太极武侯区双楠路药店</t>
  </si>
  <si>
    <t>四川太极金牛区五福桥东路药店</t>
  </si>
  <si>
    <t>四川太极青羊区光华北五路药店</t>
  </si>
  <si>
    <t>四川太极锦江区宏济中路药店</t>
  </si>
  <si>
    <t>四川太极兴义镇万兴路药店</t>
  </si>
  <si>
    <t>四川太极邛崃市临邛镇长安大道药店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</si>
  <si>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</si>
  <si>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</si>
  <si>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</si>
  <si>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</si>
  <si>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四川太极成华区龙潭西路药店</t>
  </si>
  <si>
    <t>四川太极金牛区解放路药店</t>
  </si>
  <si>
    <t>四川太极高新区剑南大道药店</t>
  </si>
  <si>
    <t>四川太极都江堰市永丰街道宝莲路药店</t>
  </si>
  <si>
    <t>四川太极锦江区静明路药店</t>
  </si>
  <si>
    <t>四川太极高新区南华巷药店</t>
  </si>
  <si>
    <t>四川太极武侯区大华街药店</t>
  </si>
  <si>
    <t>四川太极武侯区逸都路药店</t>
  </si>
  <si>
    <t>四川太极新津县五津镇武阳西路药店</t>
  </si>
  <si>
    <t>四川太极青羊区蜀鑫路药店</t>
  </si>
  <si>
    <t>四川太极成华区云龙南路药店</t>
  </si>
  <si>
    <t>四川太极武侯区倪家桥路药店</t>
  </si>
  <si>
    <t>四川太极青羊区光华西一路药店</t>
  </si>
  <si>
    <t>四川太极邛崃市临邛街道涌泉街药店</t>
  </si>
  <si>
    <t>四川太极高新区天顺路药店</t>
  </si>
  <si>
    <t>四川太极武侯区科华北路药店</t>
  </si>
  <si>
    <t>四川太极锦江区静沙南路药店</t>
  </si>
  <si>
    <t>四川太极武侯区长寿路店</t>
  </si>
  <si>
    <t>四川太极青羊区经一路药店</t>
  </si>
  <si>
    <t>四川太极金牛区花照壁中横街药店</t>
  </si>
  <si>
    <t>合计</t>
  </si>
  <si>
    <t>1-2月合计销售20.16万，完成率82%</t>
  </si>
  <si>
    <t>货号</t>
  </si>
  <si>
    <t>名称</t>
  </si>
  <si>
    <t>规格</t>
  </si>
  <si>
    <t>零售价</t>
  </si>
  <si>
    <t>活动内容</t>
  </si>
  <si>
    <t>晒单红包</t>
  </si>
  <si>
    <t>备注</t>
  </si>
  <si>
    <t>,</t>
  </si>
  <si>
    <t>瑞舒伐他汀钙片</t>
  </si>
  <si>
    <t>10mgx7片</t>
  </si>
  <si>
    <t>买4得5</t>
  </si>
  <si>
    <t>10mgx12片</t>
  </si>
  <si>
    <t>买3得4</t>
  </si>
  <si>
    <t>10mgx7片x4板</t>
  </si>
  <si>
    <t>晒单奖励10元/组，不再享受毛利段奖励。</t>
  </si>
  <si>
    <t>苯磺酸左氨氯地平片</t>
  </si>
  <si>
    <t>2.5mgx21片</t>
  </si>
  <si>
    <t>买2得3[赠品为28粒装（组合ID:9914212)]</t>
  </si>
  <si>
    <t>晒单2元/盒，不再享受毛利段奖励。</t>
  </si>
  <si>
    <t>蒙脱石散</t>
  </si>
  <si>
    <t>3gx15袋</t>
  </si>
  <si>
    <t>按星级品种奖励</t>
  </si>
  <si>
    <t>星级品种</t>
  </si>
  <si>
    <t>健脾八珍糕</t>
  </si>
  <si>
    <t>8.3gx24块</t>
  </si>
  <si>
    <t>晒单3元/盒，不再享受毛利段奖励。</t>
  </si>
  <si>
    <t>气血康口服液</t>
  </si>
  <si>
    <t>10mlx30支</t>
  </si>
  <si>
    <t>晒单15元/盒（含赠品），不再享受毛利段奖励。</t>
  </si>
  <si>
    <t>阿法骨化醇软胶囊</t>
  </si>
  <si>
    <t>0.25ugx30粒</t>
  </si>
  <si>
    <t>蒙脱石分散片</t>
  </si>
  <si>
    <t>1.0gx18片</t>
  </si>
  <si>
    <t>咳喘宁口服液</t>
  </si>
  <si>
    <t>10mlx8支</t>
  </si>
  <si>
    <t>阿莫西林颗粒(再林)</t>
  </si>
  <si>
    <t>125mgx18袋</t>
  </si>
  <si>
    <t>阿莫西林克拉维酸钾颗粒(安奇颗粒)</t>
  </si>
  <si>
    <t>0.15625gx9袋</t>
  </si>
  <si>
    <t>阿莫西林克拉维酸钾片</t>
  </si>
  <si>
    <t>0.25g:0.0625gx12片</t>
  </si>
  <si>
    <t>头孢克洛干混悬剂</t>
  </si>
  <si>
    <t>0.125gx12袋</t>
  </si>
  <si>
    <t>双氯芬酸钠缓释胶囊</t>
  </si>
  <si>
    <t>50mgx30粒</t>
  </si>
  <si>
    <t>阿法骨化醇软胶囊(法能)</t>
  </si>
  <si>
    <t>0.5μgx20粒</t>
  </si>
  <si>
    <t>双氯芬酸钠凝胶</t>
  </si>
  <si>
    <t>15g:0.15gx2支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</si>
</sst>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9"/>
      <color rgb="FF333333"/>
      <name val="宋体"/>
      <charset val="134"/>
    </font>
    <font>
      <b/>
      <sz val="9"/>
      <color rgb="FF000000"/>
      <name val="宋体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F8" sqref="F8"/>
    </sheetView>
  </sheetViews>
  <sheetFormatPr defaultColWidth="9" defaultRowHeight="17" customHeight="1"/>
  <cols>
    <col min="2" max="2" width="9" style="12"/>
    <col min="3" max="3" width="28.375" style="12" customWidth="1"/>
    <col min="4" max="4" width="35" style="12" customWidth="1"/>
    <col min="5" max="6" width="11.375" style="12" customWidth="1"/>
    <col min="7" max="7" width="11.375" customWidth="1"/>
    <col min="8" max="8" width="11.375" style="12" customWidth="1"/>
    <col min="9" max="9" width="11.375" customWidth="1"/>
  </cols>
  <sheetData>
    <row r="1" ht="27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11" customFormat="1" ht="34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4" t="s">
        <v>8</v>
      </c>
      <c r="I2" s="14" t="s">
        <v>9</v>
      </c>
    </row>
    <row r="3" customHeight="1" spans="1:9">
      <c r="A3" s="16">
        <v>1</v>
      </c>
      <c r="B3" s="16">
        <v>307</v>
      </c>
      <c r="C3" s="16" t="s">
        <v>10</v>
      </c>
      <c r="D3" s="16" t="s">
        <v>11</v>
      </c>
      <c r="E3" s="16">
        <v>6772</v>
      </c>
      <c r="F3" s="16">
        <v>7503.77</v>
      </c>
      <c r="G3" s="16">
        <f>F3-E3</f>
        <v>731.77</v>
      </c>
      <c r="H3" s="17">
        <f>ROUND(F3*0.03,2)</f>
        <v>225.11</v>
      </c>
      <c r="I3" s="16"/>
    </row>
    <row r="4" customHeight="1" spans="1:9">
      <c r="A4" s="16">
        <v>2</v>
      </c>
      <c r="B4" s="16">
        <v>750</v>
      </c>
      <c r="C4" s="16" t="s">
        <v>12</v>
      </c>
      <c r="D4" s="16" t="s">
        <v>13</v>
      </c>
      <c r="E4" s="16">
        <v>5312</v>
      </c>
      <c r="F4" s="16">
        <v>4093.81</v>
      </c>
      <c r="G4" s="16">
        <f t="shared" ref="G4:G35" si="0">F4-E4</f>
        <v>-1218.19</v>
      </c>
      <c r="H4" s="16"/>
      <c r="I4" s="18">
        <f>ROUND(G4*0.05,0)</f>
        <v>-61</v>
      </c>
    </row>
    <row r="5" customHeight="1" spans="1:9">
      <c r="A5" s="16">
        <v>3</v>
      </c>
      <c r="B5" s="16">
        <v>337</v>
      </c>
      <c r="C5" s="16" t="s">
        <v>14</v>
      </c>
      <c r="D5" s="16" t="s">
        <v>15</v>
      </c>
      <c r="E5" s="16">
        <v>3706</v>
      </c>
      <c r="F5" s="16">
        <v>4112.35</v>
      </c>
      <c r="G5" s="16">
        <f t="shared" si="0"/>
        <v>406.35</v>
      </c>
      <c r="H5" s="17">
        <f>ROUND(F5*0.03,2)</f>
        <v>123.37</v>
      </c>
      <c r="I5" s="16"/>
    </row>
    <row r="6" customHeight="1" spans="1:9">
      <c r="A6" s="16">
        <v>4</v>
      </c>
      <c r="B6" s="16">
        <v>517</v>
      </c>
      <c r="C6" s="16" t="s">
        <v>14</v>
      </c>
      <c r="D6" s="16" t="s">
        <v>16</v>
      </c>
      <c r="E6" s="16">
        <v>4266</v>
      </c>
      <c r="F6" s="16">
        <v>3362.91</v>
      </c>
      <c r="G6" s="16">
        <f t="shared" si="0"/>
        <v>-903.09</v>
      </c>
      <c r="H6" s="16"/>
      <c r="I6" s="18">
        <f>ROUND(G6*0.05,0)</f>
        <v>-45</v>
      </c>
    </row>
    <row r="7" customHeight="1" spans="1:9">
      <c r="A7" s="16">
        <v>5</v>
      </c>
      <c r="B7" s="16">
        <v>582</v>
      </c>
      <c r="C7" s="16" t="s">
        <v>17</v>
      </c>
      <c r="D7" s="16" t="s">
        <v>18</v>
      </c>
      <c r="E7" s="16">
        <v>3118</v>
      </c>
      <c r="F7" s="16">
        <v>3052.14</v>
      </c>
      <c r="G7" s="16">
        <f t="shared" si="0"/>
        <v>-65.8600000000001</v>
      </c>
      <c r="H7" s="16"/>
      <c r="I7" s="18">
        <f>ROUND(G7*0.05,0)</f>
        <v>-3</v>
      </c>
    </row>
    <row r="8" customHeight="1" spans="1:9">
      <c r="A8" s="16">
        <v>6</v>
      </c>
      <c r="B8" s="16">
        <v>385</v>
      </c>
      <c r="C8" s="16" t="s">
        <v>19</v>
      </c>
      <c r="D8" s="16" t="s">
        <v>20</v>
      </c>
      <c r="E8" s="16">
        <v>2778</v>
      </c>
      <c r="F8" s="16">
        <v>2081.35</v>
      </c>
      <c r="G8" s="16">
        <f t="shared" si="0"/>
        <v>-696.65</v>
      </c>
      <c r="H8" s="16"/>
      <c r="I8" s="18">
        <f>ROUND(G8*0.05,0)</f>
        <v>-35</v>
      </c>
    </row>
    <row r="9" customHeight="1" spans="1:9">
      <c r="A9" s="16">
        <v>7</v>
      </c>
      <c r="B9" s="16">
        <v>712</v>
      </c>
      <c r="C9" s="16" t="s">
        <v>12</v>
      </c>
      <c r="D9" s="16" t="s">
        <v>21</v>
      </c>
      <c r="E9" s="16">
        <v>2778</v>
      </c>
      <c r="F9" s="16">
        <v>3344.76</v>
      </c>
      <c r="G9" s="16">
        <f t="shared" si="0"/>
        <v>566.76</v>
      </c>
      <c r="H9" s="17">
        <f>ROUND(F9*0.03,2)</f>
        <v>100.34</v>
      </c>
      <c r="I9" s="16"/>
    </row>
    <row r="10" customHeight="1" spans="1:9">
      <c r="A10" s="16">
        <v>8</v>
      </c>
      <c r="B10" s="16">
        <v>341</v>
      </c>
      <c r="C10" s="16" t="s">
        <v>22</v>
      </c>
      <c r="D10" s="16" t="s">
        <v>23</v>
      </c>
      <c r="E10" s="16">
        <v>2778</v>
      </c>
      <c r="F10" s="16">
        <v>2327.44</v>
      </c>
      <c r="G10" s="16">
        <f t="shared" si="0"/>
        <v>-450.56</v>
      </c>
      <c r="H10" s="16"/>
      <c r="I10" s="18">
        <f>ROUND(G10*0.05,0)</f>
        <v>-23</v>
      </c>
    </row>
    <row r="11" customHeight="1" spans="1:9">
      <c r="A11" s="16">
        <v>9</v>
      </c>
      <c r="B11" s="16">
        <v>707</v>
      </c>
      <c r="C11" s="16" t="s">
        <v>12</v>
      </c>
      <c r="D11" s="16" t="s">
        <v>24</v>
      </c>
      <c r="E11" s="16">
        <v>2778</v>
      </c>
      <c r="F11" s="16">
        <v>3165.54</v>
      </c>
      <c r="G11" s="16">
        <f t="shared" si="0"/>
        <v>387.54</v>
      </c>
      <c r="H11" s="17">
        <f>ROUND(F11*0.03,2)</f>
        <v>94.97</v>
      </c>
      <c r="I11" s="16"/>
    </row>
    <row r="12" customHeight="1" spans="1:9">
      <c r="A12" s="16">
        <v>10</v>
      </c>
      <c r="B12" s="16">
        <v>571</v>
      </c>
      <c r="C12" s="16" t="s">
        <v>12</v>
      </c>
      <c r="D12" s="16" t="s">
        <v>25</v>
      </c>
      <c r="E12" s="16">
        <v>5036</v>
      </c>
      <c r="F12" s="16">
        <v>3363.63</v>
      </c>
      <c r="G12" s="16">
        <f t="shared" si="0"/>
        <v>-1672.37</v>
      </c>
      <c r="H12" s="16"/>
      <c r="I12" s="18">
        <f>ROUND(G12*0.05,0)</f>
        <v>-84</v>
      </c>
    </row>
    <row r="13" customHeight="1" spans="1:9">
      <c r="A13" s="16">
        <v>11</v>
      </c>
      <c r="B13" s="16">
        <v>709</v>
      </c>
      <c r="C13" s="16" t="s">
        <v>17</v>
      </c>
      <c r="D13" s="16" t="s">
        <v>26</v>
      </c>
      <c r="E13" s="16">
        <v>2778</v>
      </c>
      <c r="F13" s="16">
        <v>1872.65</v>
      </c>
      <c r="G13" s="16">
        <f t="shared" si="0"/>
        <v>-905.35</v>
      </c>
      <c r="H13" s="16"/>
      <c r="I13" s="18">
        <f>ROUND(G13*0.05,0)</f>
        <v>-45</v>
      </c>
    </row>
    <row r="14" customHeight="1" spans="1:9">
      <c r="A14" s="16">
        <v>12</v>
      </c>
      <c r="B14" s="16">
        <v>546</v>
      </c>
      <c r="C14" s="16" t="s">
        <v>12</v>
      </c>
      <c r="D14" s="16" t="s">
        <v>27</v>
      </c>
      <c r="E14" s="16">
        <v>2778</v>
      </c>
      <c r="F14" s="16">
        <v>2895.25</v>
      </c>
      <c r="G14" s="16">
        <f t="shared" si="0"/>
        <v>117.25</v>
      </c>
      <c r="H14" s="17">
        <f>ROUND(F14*0.03,2)</f>
        <v>86.86</v>
      </c>
      <c r="I14" s="16"/>
    </row>
    <row r="15" customHeight="1" spans="1:9">
      <c r="A15" s="16">
        <v>13</v>
      </c>
      <c r="B15" s="16">
        <v>343</v>
      </c>
      <c r="C15" s="16" t="s">
        <v>17</v>
      </c>
      <c r="D15" s="16" t="s">
        <v>28</v>
      </c>
      <c r="E15" s="16">
        <v>4030</v>
      </c>
      <c r="F15" s="16">
        <v>2074.92</v>
      </c>
      <c r="G15" s="16">
        <f t="shared" si="0"/>
        <v>-1955.08</v>
      </c>
      <c r="H15" s="16"/>
      <c r="I15" s="18">
        <f>ROUND(G15*0.05,0)</f>
        <v>-98</v>
      </c>
    </row>
    <row r="16" customHeight="1" spans="1:9">
      <c r="A16" s="16">
        <v>14</v>
      </c>
      <c r="B16" s="16">
        <v>365</v>
      </c>
      <c r="C16" s="16" t="s">
        <v>17</v>
      </c>
      <c r="D16" s="16" t="s">
        <v>29</v>
      </c>
      <c r="E16" s="16">
        <v>2778</v>
      </c>
      <c r="F16" s="16">
        <v>1613.64</v>
      </c>
      <c r="G16" s="16">
        <f t="shared" si="0"/>
        <v>-1164.36</v>
      </c>
      <c r="H16" s="16"/>
      <c r="I16" s="18">
        <f>ROUND(G16*0.05,0)</f>
        <v>-58</v>
      </c>
    </row>
    <row r="17" customHeight="1" spans="1:9">
      <c r="A17" s="16">
        <v>15</v>
      </c>
      <c r="B17" s="16">
        <v>730</v>
      </c>
      <c r="C17" s="16" t="s">
        <v>17</v>
      </c>
      <c r="D17" s="16" t="s">
        <v>30</v>
      </c>
      <c r="E17" s="16">
        <v>2778</v>
      </c>
      <c r="F17" s="16">
        <v>3246.55</v>
      </c>
      <c r="G17" s="16">
        <f t="shared" si="0"/>
        <v>468.55</v>
      </c>
      <c r="H17" s="17">
        <f>ROUND(F17*0.03,2)</f>
        <v>97.4</v>
      </c>
      <c r="I17" s="16"/>
    </row>
    <row r="18" customHeight="1" spans="1:9">
      <c r="A18" s="16">
        <v>16</v>
      </c>
      <c r="B18" s="16">
        <v>742</v>
      </c>
      <c r="C18" s="16" t="s">
        <v>10</v>
      </c>
      <c r="D18" s="16" t="s">
        <v>31</v>
      </c>
      <c r="E18" s="16">
        <v>2778</v>
      </c>
      <c r="F18" s="16">
        <v>947.01</v>
      </c>
      <c r="G18" s="16">
        <f t="shared" si="0"/>
        <v>-1830.99</v>
      </c>
      <c r="H18" s="16"/>
      <c r="I18" s="18">
        <f>ROUND(G18*0.05,0)</f>
        <v>-92</v>
      </c>
    </row>
    <row r="19" customHeight="1" spans="1:9">
      <c r="A19" s="16">
        <v>17</v>
      </c>
      <c r="B19" s="16">
        <v>114685</v>
      </c>
      <c r="C19" s="16" t="s">
        <v>14</v>
      </c>
      <c r="D19" s="16" t="s">
        <v>32</v>
      </c>
      <c r="E19" s="16">
        <v>2778</v>
      </c>
      <c r="F19" s="16">
        <v>1218.58</v>
      </c>
      <c r="G19" s="16">
        <f t="shared" si="0"/>
        <v>-1559.42</v>
      </c>
      <c r="H19" s="16"/>
      <c r="I19" s="18">
        <f>ROUND(G19*0.05,0)</f>
        <v>-78</v>
      </c>
    </row>
    <row r="20" customHeight="1" spans="1:9">
      <c r="A20" s="16">
        <v>18</v>
      </c>
      <c r="B20" s="16">
        <v>724</v>
      </c>
      <c r="C20" s="16" t="s">
        <v>12</v>
      </c>
      <c r="D20" s="16" t="s">
        <v>33</v>
      </c>
      <c r="E20" s="16">
        <v>2258</v>
      </c>
      <c r="F20" s="16">
        <v>2361.08</v>
      </c>
      <c r="G20" s="16">
        <f t="shared" si="0"/>
        <v>103.08</v>
      </c>
      <c r="H20" s="17">
        <f>ROUND(F20*0.03,2)</f>
        <v>70.83</v>
      </c>
      <c r="I20" s="16"/>
    </row>
    <row r="21" customHeight="1" spans="1:9">
      <c r="A21" s="16">
        <v>19</v>
      </c>
      <c r="B21" s="16">
        <v>578</v>
      </c>
      <c r="C21" s="16" t="s">
        <v>14</v>
      </c>
      <c r="D21" s="16" t="s">
        <v>34</v>
      </c>
      <c r="E21" s="16">
        <v>4862</v>
      </c>
      <c r="F21" s="16">
        <v>4366.26</v>
      </c>
      <c r="G21" s="16">
        <f t="shared" si="0"/>
        <v>-495.74</v>
      </c>
      <c r="H21" s="16"/>
      <c r="I21" s="18">
        <f>ROUND(G21*0.05,0)</f>
        <v>-25</v>
      </c>
    </row>
    <row r="22" customHeight="1" spans="1:9">
      <c r="A22" s="16">
        <v>20</v>
      </c>
      <c r="B22" s="16">
        <v>514</v>
      </c>
      <c r="C22" s="16" t="s">
        <v>19</v>
      </c>
      <c r="D22" s="16" t="s">
        <v>35</v>
      </c>
      <c r="E22" s="16">
        <v>3232</v>
      </c>
      <c r="F22" s="16">
        <v>3328.8</v>
      </c>
      <c r="G22" s="16">
        <f t="shared" si="0"/>
        <v>96.8000000000002</v>
      </c>
      <c r="H22" s="17">
        <f>ROUND(F22*0.03,2)</f>
        <v>99.86</v>
      </c>
      <c r="I22" s="16"/>
    </row>
    <row r="23" customHeight="1" spans="1:9">
      <c r="A23" s="16">
        <v>21</v>
      </c>
      <c r="B23" s="16">
        <v>387</v>
      </c>
      <c r="C23" s="16" t="s">
        <v>12</v>
      </c>
      <c r="D23" s="16" t="s">
        <v>36</v>
      </c>
      <c r="E23" s="16">
        <v>2678</v>
      </c>
      <c r="F23" s="16">
        <v>2271.43</v>
      </c>
      <c r="G23" s="16">
        <f t="shared" si="0"/>
        <v>-406.57</v>
      </c>
      <c r="H23" s="16"/>
      <c r="I23" s="18">
        <f>ROUND(G23*0.05,0)</f>
        <v>-20</v>
      </c>
    </row>
    <row r="24" customHeight="1" spans="1:9">
      <c r="A24" s="16">
        <v>22</v>
      </c>
      <c r="B24" s="16">
        <v>373</v>
      </c>
      <c r="C24" s="16" t="s">
        <v>14</v>
      </c>
      <c r="D24" s="16" t="s">
        <v>37</v>
      </c>
      <c r="E24" s="16">
        <v>2258</v>
      </c>
      <c r="F24" s="16">
        <v>3073.27</v>
      </c>
      <c r="G24" s="16">
        <f t="shared" si="0"/>
        <v>815.27</v>
      </c>
      <c r="H24" s="17">
        <f>ROUND(F24*0.03,2)</f>
        <v>92.2</v>
      </c>
      <c r="I24" s="16"/>
    </row>
    <row r="25" customHeight="1" spans="1:9">
      <c r="A25" s="16">
        <v>23</v>
      </c>
      <c r="B25" s="16">
        <v>513</v>
      </c>
      <c r="C25" s="16" t="s">
        <v>17</v>
      </c>
      <c r="D25" s="16" t="s">
        <v>38</v>
      </c>
      <c r="E25" s="16">
        <v>2258</v>
      </c>
      <c r="F25" s="16">
        <v>1794.16</v>
      </c>
      <c r="G25" s="16">
        <f t="shared" si="0"/>
        <v>-463.84</v>
      </c>
      <c r="H25" s="16"/>
      <c r="I25" s="18">
        <f>ROUND(G25*0.05,0)</f>
        <v>-23</v>
      </c>
    </row>
    <row r="26" customHeight="1" spans="1:9">
      <c r="A26" s="16">
        <v>24</v>
      </c>
      <c r="B26" s="16">
        <v>737</v>
      </c>
      <c r="C26" s="16" t="s">
        <v>12</v>
      </c>
      <c r="D26" s="16" t="s">
        <v>39</v>
      </c>
      <c r="E26" s="16">
        <v>5036</v>
      </c>
      <c r="F26" s="16">
        <v>3483.9</v>
      </c>
      <c r="G26" s="16">
        <f t="shared" si="0"/>
        <v>-1552.1</v>
      </c>
      <c r="H26" s="16"/>
      <c r="I26" s="18">
        <f>ROUND(G26*0.05,0)</f>
        <v>-78</v>
      </c>
    </row>
    <row r="27" customHeight="1" spans="1:9">
      <c r="A27" s="16">
        <v>25</v>
      </c>
      <c r="B27" s="16">
        <v>379</v>
      </c>
      <c r="C27" s="16" t="s">
        <v>17</v>
      </c>
      <c r="D27" s="16" t="s">
        <v>40</v>
      </c>
      <c r="E27" s="16">
        <v>2130</v>
      </c>
      <c r="F27" s="16">
        <v>2282.46</v>
      </c>
      <c r="G27" s="16">
        <f t="shared" si="0"/>
        <v>152.46</v>
      </c>
      <c r="H27" s="17">
        <f>ROUND(F27*0.03,2)</f>
        <v>68.47</v>
      </c>
      <c r="I27" s="16"/>
    </row>
    <row r="28" customHeight="1" spans="1:9">
      <c r="A28" s="16">
        <v>26</v>
      </c>
      <c r="B28" s="16">
        <v>359</v>
      </c>
      <c r="C28" s="16" t="s">
        <v>17</v>
      </c>
      <c r="D28" s="16" t="s">
        <v>41</v>
      </c>
      <c r="E28" s="16">
        <v>3096</v>
      </c>
      <c r="F28" s="16">
        <v>927.27</v>
      </c>
      <c r="G28" s="16">
        <f t="shared" si="0"/>
        <v>-2168.73</v>
      </c>
      <c r="H28" s="16"/>
      <c r="I28" s="18">
        <f>ROUND(G28*0.05,0)</f>
        <v>-108</v>
      </c>
    </row>
    <row r="29" customHeight="1" spans="1:9">
      <c r="A29" s="16">
        <v>27</v>
      </c>
      <c r="B29" s="16">
        <v>106066</v>
      </c>
      <c r="C29" s="16" t="s">
        <v>10</v>
      </c>
      <c r="D29" s="16" t="s">
        <v>42</v>
      </c>
      <c r="E29" s="16">
        <v>2620</v>
      </c>
      <c r="F29" s="16">
        <v>2486.04</v>
      </c>
      <c r="G29" s="16">
        <f t="shared" si="0"/>
        <v>-133.96</v>
      </c>
      <c r="H29" s="16"/>
      <c r="I29" s="18">
        <f>ROUND(G29*0.05,0)</f>
        <v>-7</v>
      </c>
    </row>
    <row r="30" customHeight="1" spans="1:9">
      <c r="A30" s="16">
        <v>28</v>
      </c>
      <c r="B30" s="16">
        <v>511</v>
      </c>
      <c r="C30" s="16" t="s">
        <v>14</v>
      </c>
      <c r="D30" s="16" t="s">
        <v>43</v>
      </c>
      <c r="E30" s="16">
        <v>2084</v>
      </c>
      <c r="F30" s="16">
        <v>1495.51</v>
      </c>
      <c r="G30" s="16">
        <f t="shared" si="0"/>
        <v>-588.49</v>
      </c>
      <c r="H30" s="16"/>
      <c r="I30" s="18">
        <f>ROUND(G30*0.05,0)</f>
        <v>-29</v>
      </c>
    </row>
    <row r="31" customHeight="1" spans="1:9">
      <c r="A31" s="16">
        <v>29</v>
      </c>
      <c r="B31" s="16">
        <v>581</v>
      </c>
      <c r="C31" s="16" t="s">
        <v>14</v>
      </c>
      <c r="D31" s="16" t="s">
        <v>44</v>
      </c>
      <c r="E31" s="16">
        <v>4676</v>
      </c>
      <c r="F31" s="16">
        <v>2634.59</v>
      </c>
      <c r="G31" s="16">
        <f t="shared" si="0"/>
        <v>-2041.41</v>
      </c>
      <c r="H31" s="16"/>
      <c r="I31" s="18">
        <f>ROUND(G31*0.05,0)</f>
        <v>-102</v>
      </c>
    </row>
    <row r="32" customHeight="1" spans="1:9">
      <c r="A32" s="16">
        <v>30</v>
      </c>
      <c r="B32" s="16">
        <v>102565</v>
      </c>
      <c r="C32" s="16" t="s">
        <v>17</v>
      </c>
      <c r="D32" s="16" t="s">
        <v>45</v>
      </c>
      <c r="E32" s="16">
        <v>2086</v>
      </c>
      <c r="F32" s="16">
        <v>4611.67</v>
      </c>
      <c r="G32" s="16">
        <f t="shared" si="0"/>
        <v>2525.67</v>
      </c>
      <c r="H32" s="17">
        <f>ROUND(F32*0.03,2)</f>
        <v>138.35</v>
      </c>
      <c r="I32" s="16"/>
    </row>
    <row r="33" customHeight="1" spans="1:9">
      <c r="A33" s="16">
        <v>31</v>
      </c>
      <c r="B33" s="16">
        <v>111219</v>
      </c>
      <c r="C33" s="16" t="s">
        <v>17</v>
      </c>
      <c r="D33" s="16" t="s">
        <v>46</v>
      </c>
      <c r="E33" s="16">
        <v>2084</v>
      </c>
      <c r="F33" s="16">
        <v>1300.94</v>
      </c>
      <c r="G33" s="16">
        <f t="shared" si="0"/>
        <v>-783.06</v>
      </c>
      <c r="H33" s="16"/>
      <c r="I33" s="18">
        <f t="shared" ref="I33:I38" si="1">ROUND(G33*0.05,0)</f>
        <v>-39</v>
      </c>
    </row>
    <row r="34" customHeight="1" spans="1:9">
      <c r="A34" s="16">
        <v>32</v>
      </c>
      <c r="B34" s="16">
        <v>744</v>
      </c>
      <c r="C34" s="16" t="s">
        <v>14</v>
      </c>
      <c r="D34" s="16" t="s">
        <v>47</v>
      </c>
      <c r="E34" s="16">
        <v>2324</v>
      </c>
      <c r="F34" s="16">
        <v>2283.9</v>
      </c>
      <c r="G34" s="16">
        <f t="shared" si="0"/>
        <v>-40.0999999999999</v>
      </c>
      <c r="H34" s="16"/>
      <c r="I34" s="18">
        <f t="shared" si="1"/>
        <v>-2</v>
      </c>
    </row>
    <row r="35" customHeight="1" spans="1:9">
      <c r="A35" s="16">
        <v>33</v>
      </c>
      <c r="B35" s="16">
        <v>102934</v>
      </c>
      <c r="C35" s="16" t="s">
        <v>17</v>
      </c>
      <c r="D35" s="16" t="s">
        <v>48</v>
      </c>
      <c r="E35" s="16">
        <v>2084</v>
      </c>
      <c r="F35" s="16">
        <v>1332.15</v>
      </c>
      <c r="G35" s="16">
        <f t="shared" si="0"/>
        <v>-751.85</v>
      </c>
      <c r="H35" s="16"/>
      <c r="I35" s="18">
        <f t="shared" si="1"/>
        <v>-38</v>
      </c>
    </row>
    <row r="36" customHeight="1" spans="1:9">
      <c r="A36" s="16">
        <v>34</v>
      </c>
      <c r="B36" s="16">
        <v>585</v>
      </c>
      <c r="C36" s="16" t="s">
        <v>14</v>
      </c>
      <c r="D36" s="16" t="s">
        <v>49</v>
      </c>
      <c r="E36" s="16">
        <v>3298</v>
      </c>
      <c r="F36" s="16">
        <v>2904.51</v>
      </c>
      <c r="G36" s="16">
        <f t="shared" ref="G36:G67" si="2">F36-E36</f>
        <v>-393.49</v>
      </c>
      <c r="H36" s="16"/>
      <c r="I36" s="18">
        <f t="shared" si="1"/>
        <v>-20</v>
      </c>
    </row>
    <row r="37" customHeight="1" spans="1:9">
      <c r="A37" s="16">
        <v>35</v>
      </c>
      <c r="B37" s="16">
        <v>111400</v>
      </c>
      <c r="C37" s="16" t="s">
        <v>22</v>
      </c>
      <c r="D37" s="16" t="s">
        <v>50</v>
      </c>
      <c r="E37" s="16">
        <v>2084</v>
      </c>
      <c r="F37" s="16">
        <v>1452.21</v>
      </c>
      <c r="G37" s="16">
        <f t="shared" si="2"/>
        <v>-631.79</v>
      </c>
      <c r="H37" s="16"/>
      <c r="I37" s="18">
        <f t="shared" si="1"/>
        <v>-32</v>
      </c>
    </row>
    <row r="38" customHeight="1" spans="1:9">
      <c r="A38" s="16">
        <v>36</v>
      </c>
      <c r="B38" s="16">
        <v>747</v>
      </c>
      <c r="C38" s="16" t="s">
        <v>14</v>
      </c>
      <c r="D38" s="16" t="s">
        <v>51</v>
      </c>
      <c r="E38" s="16">
        <v>2084</v>
      </c>
      <c r="F38" s="16">
        <v>1212.41</v>
      </c>
      <c r="G38" s="16">
        <f t="shared" si="2"/>
        <v>-871.59</v>
      </c>
      <c r="H38" s="16"/>
      <c r="I38" s="18">
        <f t="shared" si="1"/>
        <v>-44</v>
      </c>
    </row>
    <row r="39" customHeight="1" spans="1:9">
      <c r="A39" s="16">
        <v>37</v>
      </c>
      <c r="B39" s="16">
        <v>54</v>
      </c>
      <c r="C39" s="16" t="s">
        <v>52</v>
      </c>
      <c r="D39" s="16" t="s">
        <v>53</v>
      </c>
      <c r="E39" s="16">
        <v>174</v>
      </c>
      <c r="F39" s="16">
        <v>801.02</v>
      </c>
      <c r="G39" s="16">
        <f t="shared" si="2"/>
        <v>627.02</v>
      </c>
      <c r="H39" s="17">
        <f>ROUND(F39*0.03,2)</f>
        <v>24.03</v>
      </c>
      <c r="I39" s="16"/>
    </row>
    <row r="40" customHeight="1" spans="1:9">
      <c r="A40" s="16">
        <v>38</v>
      </c>
      <c r="B40" s="16">
        <v>399</v>
      </c>
      <c r="C40" s="16" t="s">
        <v>12</v>
      </c>
      <c r="D40" s="16" t="s">
        <v>54</v>
      </c>
      <c r="E40" s="16">
        <v>1898</v>
      </c>
      <c r="F40" s="16">
        <v>1229.6</v>
      </c>
      <c r="G40" s="16">
        <f t="shared" si="2"/>
        <v>-668.4</v>
      </c>
      <c r="H40" s="16"/>
      <c r="I40" s="18">
        <f t="shared" ref="I40:I48" si="3">ROUND(G40*0.05,0)</f>
        <v>-33</v>
      </c>
    </row>
    <row r="41" customHeight="1" spans="1:9">
      <c r="A41" s="16">
        <v>39</v>
      </c>
      <c r="B41" s="16">
        <v>105751</v>
      </c>
      <c r="C41" s="16" t="s">
        <v>12</v>
      </c>
      <c r="D41" s="16" t="s">
        <v>55</v>
      </c>
      <c r="E41" s="16">
        <v>1818</v>
      </c>
      <c r="F41" s="16">
        <v>1271.36</v>
      </c>
      <c r="G41" s="16">
        <f t="shared" si="2"/>
        <v>-546.64</v>
      </c>
      <c r="H41" s="16"/>
      <c r="I41" s="18">
        <f t="shared" si="3"/>
        <v>-27</v>
      </c>
    </row>
    <row r="42" customHeight="1" spans="1:9">
      <c r="A42" s="16">
        <v>40</v>
      </c>
      <c r="B42" s="16">
        <v>107658</v>
      </c>
      <c r="C42" s="16" t="s">
        <v>17</v>
      </c>
      <c r="D42" s="16" t="s">
        <v>56</v>
      </c>
      <c r="E42" s="16">
        <v>1736</v>
      </c>
      <c r="F42" s="16">
        <v>1592.99</v>
      </c>
      <c r="G42" s="16">
        <f t="shared" si="2"/>
        <v>-143.01</v>
      </c>
      <c r="H42" s="16"/>
      <c r="I42" s="18">
        <f t="shared" si="3"/>
        <v>-7</v>
      </c>
    </row>
    <row r="43" customHeight="1" spans="1:9">
      <c r="A43" s="16">
        <v>41</v>
      </c>
      <c r="B43" s="16">
        <v>103639</v>
      </c>
      <c r="C43" s="16" t="s">
        <v>12</v>
      </c>
      <c r="D43" s="16" t="s">
        <v>57</v>
      </c>
      <c r="E43" s="16">
        <v>1736</v>
      </c>
      <c r="F43" s="16">
        <v>1138.53</v>
      </c>
      <c r="G43" s="16">
        <f t="shared" si="2"/>
        <v>-597.47</v>
      </c>
      <c r="H43" s="16"/>
      <c r="I43" s="18">
        <f t="shared" si="3"/>
        <v>-30</v>
      </c>
    </row>
    <row r="44" customHeight="1" spans="1:9">
      <c r="A44" s="16">
        <v>42</v>
      </c>
      <c r="B44" s="16">
        <v>103198</v>
      </c>
      <c r="C44" s="16" t="s">
        <v>17</v>
      </c>
      <c r="D44" s="16" t="s">
        <v>58</v>
      </c>
      <c r="E44" s="16">
        <v>2634</v>
      </c>
      <c r="F44" s="16">
        <v>1440.26</v>
      </c>
      <c r="G44" s="16">
        <f t="shared" si="2"/>
        <v>-1193.74</v>
      </c>
      <c r="H44" s="16"/>
      <c r="I44" s="18">
        <f t="shared" si="3"/>
        <v>-60</v>
      </c>
    </row>
    <row r="45" customHeight="1" spans="1:9">
      <c r="A45" s="16">
        <v>43</v>
      </c>
      <c r="B45" s="16">
        <v>105267</v>
      </c>
      <c r="C45" s="16" t="s">
        <v>17</v>
      </c>
      <c r="D45" s="16" t="s">
        <v>59</v>
      </c>
      <c r="E45" s="16">
        <v>1736</v>
      </c>
      <c r="F45" s="16">
        <v>1307.26</v>
      </c>
      <c r="G45" s="16">
        <f t="shared" si="2"/>
        <v>-428.74</v>
      </c>
      <c r="H45" s="16"/>
      <c r="I45" s="18">
        <f t="shared" si="3"/>
        <v>-21</v>
      </c>
    </row>
    <row r="46" customHeight="1" spans="1:9">
      <c r="A46" s="16">
        <v>44</v>
      </c>
      <c r="B46" s="16">
        <v>515</v>
      </c>
      <c r="C46" s="16" t="s">
        <v>14</v>
      </c>
      <c r="D46" s="16" t="s">
        <v>60</v>
      </c>
      <c r="E46" s="16">
        <v>2338</v>
      </c>
      <c r="F46" s="16">
        <v>1941.36</v>
      </c>
      <c r="G46" s="16">
        <f t="shared" si="2"/>
        <v>-396.64</v>
      </c>
      <c r="H46" s="16"/>
      <c r="I46" s="18">
        <f t="shared" si="3"/>
        <v>-20</v>
      </c>
    </row>
    <row r="47" customHeight="1" spans="1:9">
      <c r="A47" s="16">
        <v>45</v>
      </c>
      <c r="B47" s="16">
        <v>598</v>
      </c>
      <c r="C47" s="16" t="s">
        <v>12</v>
      </c>
      <c r="D47" s="16" t="s">
        <v>61</v>
      </c>
      <c r="E47" s="16">
        <v>1736</v>
      </c>
      <c r="F47" s="16">
        <v>1381.95</v>
      </c>
      <c r="G47" s="16">
        <f t="shared" si="2"/>
        <v>-354.05</v>
      </c>
      <c r="H47" s="16"/>
      <c r="I47" s="18">
        <f t="shared" si="3"/>
        <v>-18</v>
      </c>
    </row>
    <row r="48" customHeight="1" spans="1:9">
      <c r="A48" s="16">
        <v>46</v>
      </c>
      <c r="B48" s="16">
        <v>754</v>
      </c>
      <c r="C48" s="16" t="s">
        <v>52</v>
      </c>
      <c r="D48" s="16" t="s">
        <v>62</v>
      </c>
      <c r="E48" s="16">
        <v>1728</v>
      </c>
      <c r="F48" s="16">
        <v>1717.29</v>
      </c>
      <c r="G48" s="16">
        <f t="shared" si="2"/>
        <v>-10.71</v>
      </c>
      <c r="H48" s="16"/>
      <c r="I48" s="18">
        <f t="shared" si="3"/>
        <v>-1</v>
      </c>
    </row>
    <row r="49" customHeight="1" spans="1:9">
      <c r="A49" s="16">
        <v>47</v>
      </c>
      <c r="B49" s="16">
        <v>101453</v>
      </c>
      <c r="C49" s="16" t="s">
        <v>52</v>
      </c>
      <c r="D49" s="16" t="s">
        <v>63</v>
      </c>
      <c r="E49" s="16">
        <v>1620</v>
      </c>
      <c r="F49" s="16">
        <v>2022.12</v>
      </c>
      <c r="G49" s="16">
        <f t="shared" si="2"/>
        <v>402.12</v>
      </c>
      <c r="H49" s="17">
        <f>ROUND(F49*0.03,2)</f>
        <v>60.66</v>
      </c>
      <c r="I49" s="16"/>
    </row>
    <row r="50" customHeight="1" spans="1:9">
      <c r="A50" s="16">
        <v>48</v>
      </c>
      <c r="B50" s="16">
        <v>746</v>
      </c>
      <c r="C50" s="16" t="s">
        <v>64</v>
      </c>
      <c r="D50" s="16" t="s">
        <v>65</v>
      </c>
      <c r="E50" s="16">
        <v>1736</v>
      </c>
      <c r="F50" s="16">
        <v>1381.61</v>
      </c>
      <c r="G50" s="16">
        <f t="shared" si="2"/>
        <v>-354.39</v>
      </c>
      <c r="H50" s="16"/>
      <c r="I50" s="18">
        <f t="shared" ref="I50:I59" si="4">ROUND(G50*0.05,0)</f>
        <v>-18</v>
      </c>
    </row>
    <row r="51" customHeight="1" spans="1:9">
      <c r="A51" s="16">
        <v>49</v>
      </c>
      <c r="B51" s="16">
        <v>357</v>
      </c>
      <c r="C51" s="16" t="s">
        <v>17</v>
      </c>
      <c r="D51" s="16" t="s">
        <v>66</v>
      </c>
      <c r="E51" s="16">
        <v>1736</v>
      </c>
      <c r="F51" s="16">
        <v>784.29</v>
      </c>
      <c r="G51" s="16">
        <f t="shared" si="2"/>
        <v>-951.71</v>
      </c>
      <c r="H51" s="16"/>
      <c r="I51" s="18">
        <f t="shared" si="4"/>
        <v>-48</v>
      </c>
    </row>
    <row r="52" customHeight="1" spans="1:9">
      <c r="A52" s="16">
        <v>50</v>
      </c>
      <c r="B52" s="16">
        <v>377</v>
      </c>
      <c r="C52" s="16" t="s">
        <v>12</v>
      </c>
      <c r="D52" s="16" t="s">
        <v>67</v>
      </c>
      <c r="E52" s="16">
        <v>2400</v>
      </c>
      <c r="F52" s="16">
        <v>1924.04</v>
      </c>
      <c r="G52" s="16">
        <f t="shared" si="2"/>
        <v>-475.96</v>
      </c>
      <c r="H52" s="16"/>
      <c r="I52" s="18">
        <f t="shared" si="4"/>
        <v>-24</v>
      </c>
    </row>
    <row r="53" customHeight="1" spans="1:9">
      <c r="A53" s="16">
        <v>51</v>
      </c>
      <c r="B53" s="16">
        <v>106569</v>
      </c>
      <c r="C53" s="16" t="s">
        <v>17</v>
      </c>
      <c r="D53" s="16" t="s">
        <v>68</v>
      </c>
      <c r="E53" s="16">
        <v>1736</v>
      </c>
      <c r="F53" s="16">
        <v>1142.84</v>
      </c>
      <c r="G53" s="16">
        <f t="shared" si="2"/>
        <v>-593.16</v>
      </c>
      <c r="H53" s="16"/>
      <c r="I53" s="18">
        <f t="shared" si="4"/>
        <v>-30</v>
      </c>
    </row>
    <row r="54" customHeight="1" spans="1:9">
      <c r="A54" s="16">
        <v>52</v>
      </c>
      <c r="B54" s="16">
        <v>106399</v>
      </c>
      <c r="C54" s="16" t="s">
        <v>17</v>
      </c>
      <c r="D54" s="16" t="s">
        <v>69</v>
      </c>
      <c r="E54" s="16">
        <v>1736</v>
      </c>
      <c r="F54" s="16">
        <v>1290.82</v>
      </c>
      <c r="G54" s="16">
        <f t="shared" si="2"/>
        <v>-445.18</v>
      </c>
      <c r="H54" s="16"/>
      <c r="I54" s="18">
        <f t="shared" si="4"/>
        <v>-22</v>
      </c>
    </row>
    <row r="55" customHeight="1" spans="1:9">
      <c r="A55" s="16">
        <v>53</v>
      </c>
      <c r="B55" s="16">
        <v>114622</v>
      </c>
      <c r="C55" s="16" t="s">
        <v>14</v>
      </c>
      <c r="D55" s="16" t="s">
        <v>70</v>
      </c>
      <c r="E55" s="16">
        <v>2520</v>
      </c>
      <c r="F55" s="16">
        <v>1818.44</v>
      </c>
      <c r="G55" s="16">
        <f t="shared" si="2"/>
        <v>-701.56</v>
      </c>
      <c r="H55" s="16"/>
      <c r="I55" s="18">
        <f t="shared" si="4"/>
        <v>-35</v>
      </c>
    </row>
    <row r="56" customHeight="1" spans="1:9">
      <c r="A56" s="16">
        <v>54</v>
      </c>
      <c r="B56" s="16">
        <v>103199</v>
      </c>
      <c r="C56" s="16" t="s">
        <v>14</v>
      </c>
      <c r="D56" s="16" t="s">
        <v>71</v>
      </c>
      <c r="E56" s="16">
        <v>1736</v>
      </c>
      <c r="F56" s="16">
        <v>1383.31</v>
      </c>
      <c r="G56" s="16">
        <f t="shared" si="2"/>
        <v>-352.69</v>
      </c>
      <c r="H56" s="16"/>
      <c r="I56" s="18">
        <f t="shared" si="4"/>
        <v>-18</v>
      </c>
    </row>
    <row r="57" customHeight="1" spans="1:9">
      <c r="A57" s="16">
        <v>55</v>
      </c>
      <c r="B57" s="16">
        <v>391</v>
      </c>
      <c r="C57" s="16" t="s">
        <v>14</v>
      </c>
      <c r="D57" s="16" t="s">
        <v>72</v>
      </c>
      <c r="E57" s="16">
        <v>1736</v>
      </c>
      <c r="F57" s="16">
        <v>1064.33</v>
      </c>
      <c r="G57" s="16">
        <f t="shared" si="2"/>
        <v>-671.67</v>
      </c>
      <c r="H57" s="16"/>
      <c r="I57" s="18">
        <f t="shared" si="4"/>
        <v>-34</v>
      </c>
    </row>
    <row r="58" customHeight="1" spans="1:9">
      <c r="A58" s="16">
        <v>56</v>
      </c>
      <c r="B58" s="16">
        <v>726</v>
      </c>
      <c r="C58" s="16" t="s">
        <v>17</v>
      </c>
      <c r="D58" s="16" t="s">
        <v>73</v>
      </c>
      <c r="E58" s="16">
        <v>1736</v>
      </c>
      <c r="F58" s="16">
        <v>1490.58</v>
      </c>
      <c r="G58" s="16">
        <f t="shared" si="2"/>
        <v>-245.42</v>
      </c>
      <c r="H58" s="16"/>
      <c r="I58" s="18">
        <f t="shared" si="4"/>
        <v>-12</v>
      </c>
    </row>
    <row r="59" customHeight="1" spans="1:9">
      <c r="A59" s="16">
        <v>57</v>
      </c>
      <c r="B59" s="16">
        <v>367</v>
      </c>
      <c r="C59" s="16" t="s">
        <v>52</v>
      </c>
      <c r="D59" s="16" t="s">
        <v>74</v>
      </c>
      <c r="E59" s="16">
        <v>1388</v>
      </c>
      <c r="F59" s="16">
        <v>463.83</v>
      </c>
      <c r="G59" s="16">
        <f t="shared" si="2"/>
        <v>-924.17</v>
      </c>
      <c r="H59" s="16"/>
      <c r="I59" s="18">
        <f t="shared" si="4"/>
        <v>-46</v>
      </c>
    </row>
    <row r="60" customHeight="1" spans="1:9">
      <c r="A60" s="16">
        <v>58</v>
      </c>
      <c r="B60" s="16">
        <v>104428</v>
      </c>
      <c r="C60" s="16" t="s">
        <v>52</v>
      </c>
      <c r="D60" s="16" t="s">
        <v>75</v>
      </c>
      <c r="E60" s="16">
        <v>1688</v>
      </c>
      <c r="F60" s="16">
        <v>1903.91</v>
      </c>
      <c r="G60" s="16">
        <f t="shared" si="2"/>
        <v>215.91</v>
      </c>
      <c r="H60" s="17">
        <f>ROUND(F60*0.03,2)</f>
        <v>57.12</v>
      </c>
      <c r="I60" s="16"/>
    </row>
    <row r="61" customHeight="1" spans="1:9">
      <c r="A61" s="16">
        <v>59</v>
      </c>
      <c r="B61" s="16">
        <v>743</v>
      </c>
      <c r="C61" s="16" t="s">
        <v>12</v>
      </c>
      <c r="D61" s="16" t="s">
        <v>76</v>
      </c>
      <c r="E61" s="16">
        <v>1388</v>
      </c>
      <c r="F61" s="16">
        <v>2443.99</v>
      </c>
      <c r="G61" s="16">
        <f t="shared" si="2"/>
        <v>1055.99</v>
      </c>
      <c r="H61" s="17">
        <f>ROUND(F61*0.03,2)</f>
        <v>73.32</v>
      </c>
      <c r="I61" s="16"/>
    </row>
    <row r="62" customHeight="1" spans="1:9">
      <c r="A62" s="16">
        <v>60</v>
      </c>
      <c r="B62" s="16">
        <v>717</v>
      </c>
      <c r="C62" s="16" t="s">
        <v>64</v>
      </c>
      <c r="D62" s="16" t="s">
        <v>77</v>
      </c>
      <c r="E62" s="16">
        <v>2174</v>
      </c>
      <c r="F62" s="16">
        <v>996.84</v>
      </c>
      <c r="G62" s="16">
        <f t="shared" si="2"/>
        <v>-1177.16</v>
      </c>
      <c r="H62" s="16"/>
      <c r="I62" s="18">
        <f>ROUND(G62*0.05,0)</f>
        <v>-59</v>
      </c>
    </row>
    <row r="63" customHeight="1" spans="1:9">
      <c r="A63" s="16">
        <v>61</v>
      </c>
      <c r="B63" s="16">
        <v>102479</v>
      </c>
      <c r="C63" s="16" t="s">
        <v>14</v>
      </c>
      <c r="D63" s="16" t="s">
        <v>78</v>
      </c>
      <c r="E63" s="16">
        <v>1970</v>
      </c>
      <c r="F63" s="16">
        <v>2190.44</v>
      </c>
      <c r="G63" s="16">
        <f t="shared" si="2"/>
        <v>220.44</v>
      </c>
      <c r="H63" s="17">
        <f>ROUND(F63*0.03,2)</f>
        <v>65.71</v>
      </c>
      <c r="I63" s="16"/>
    </row>
    <row r="64" customHeight="1" spans="1:9">
      <c r="A64" s="16">
        <v>62</v>
      </c>
      <c r="B64" s="16">
        <v>721</v>
      </c>
      <c r="C64" s="16" t="s">
        <v>22</v>
      </c>
      <c r="D64" s="16" t="s">
        <v>79</v>
      </c>
      <c r="E64" s="16">
        <v>1388</v>
      </c>
      <c r="F64" s="16">
        <v>2421.01</v>
      </c>
      <c r="G64" s="16">
        <f t="shared" si="2"/>
        <v>1033.01</v>
      </c>
      <c r="H64" s="17">
        <f>ROUND(F64*0.03,2)</f>
        <v>72.63</v>
      </c>
      <c r="I64" s="16"/>
    </row>
    <row r="65" customHeight="1" spans="1:9">
      <c r="A65" s="16">
        <v>63</v>
      </c>
      <c r="B65" s="16">
        <v>572</v>
      </c>
      <c r="C65" s="16" t="s">
        <v>14</v>
      </c>
      <c r="D65" s="16" t="s">
        <v>80</v>
      </c>
      <c r="E65" s="16">
        <v>1452</v>
      </c>
      <c r="F65" s="16">
        <v>1184.08</v>
      </c>
      <c r="G65" s="16">
        <f t="shared" si="2"/>
        <v>-267.92</v>
      </c>
      <c r="H65" s="16"/>
      <c r="I65" s="18">
        <f t="shared" ref="I65:I72" si="5">ROUND(G65*0.05,0)</f>
        <v>-13</v>
      </c>
    </row>
    <row r="66" customHeight="1" spans="1:9">
      <c r="A66" s="16">
        <v>64</v>
      </c>
      <c r="B66" s="16">
        <v>539</v>
      </c>
      <c r="C66" s="16" t="s">
        <v>64</v>
      </c>
      <c r="D66" s="16" t="s">
        <v>81</v>
      </c>
      <c r="E66" s="16">
        <v>1388</v>
      </c>
      <c r="F66" s="16">
        <v>1011.22</v>
      </c>
      <c r="G66" s="16">
        <f t="shared" si="2"/>
        <v>-376.78</v>
      </c>
      <c r="H66" s="16"/>
      <c r="I66" s="18">
        <f t="shared" si="5"/>
        <v>-19</v>
      </c>
    </row>
    <row r="67" customHeight="1" spans="1:9">
      <c r="A67" s="16">
        <v>65</v>
      </c>
      <c r="B67" s="16">
        <v>716</v>
      </c>
      <c r="C67" s="16" t="s">
        <v>64</v>
      </c>
      <c r="D67" s="16" t="s">
        <v>82</v>
      </c>
      <c r="E67" s="16">
        <v>2090</v>
      </c>
      <c r="F67" s="16">
        <v>961.69</v>
      </c>
      <c r="G67" s="16">
        <f t="shared" si="2"/>
        <v>-1128.31</v>
      </c>
      <c r="H67" s="16"/>
      <c r="I67" s="18">
        <f t="shared" si="5"/>
        <v>-56</v>
      </c>
    </row>
    <row r="68" customHeight="1" spans="1:9">
      <c r="A68" s="16">
        <v>66</v>
      </c>
      <c r="B68" s="16">
        <v>745</v>
      </c>
      <c r="C68" s="16" t="s">
        <v>17</v>
      </c>
      <c r="D68" s="16" t="s">
        <v>83</v>
      </c>
      <c r="E68" s="16">
        <v>1388</v>
      </c>
      <c r="F68" s="16">
        <v>772.82</v>
      </c>
      <c r="G68" s="16">
        <f t="shared" ref="G68:G99" si="6">F68-E68</f>
        <v>-615.18</v>
      </c>
      <c r="H68" s="16"/>
      <c r="I68" s="18">
        <f t="shared" si="5"/>
        <v>-31</v>
      </c>
    </row>
    <row r="69" customHeight="1" spans="1:9">
      <c r="A69" s="16">
        <v>67</v>
      </c>
      <c r="B69" s="16">
        <v>587</v>
      </c>
      <c r="C69" s="16" t="s">
        <v>52</v>
      </c>
      <c r="D69" s="16" t="s">
        <v>84</v>
      </c>
      <c r="E69" s="16">
        <v>1594</v>
      </c>
      <c r="F69" s="16">
        <v>1000.4</v>
      </c>
      <c r="G69" s="16">
        <f t="shared" si="6"/>
        <v>-593.6</v>
      </c>
      <c r="H69" s="16"/>
      <c r="I69" s="18">
        <f t="shared" si="5"/>
        <v>-30</v>
      </c>
    </row>
    <row r="70" customHeight="1" spans="1:9">
      <c r="A70" s="16">
        <v>68</v>
      </c>
      <c r="B70" s="16">
        <v>108656</v>
      </c>
      <c r="C70" s="16" t="s">
        <v>19</v>
      </c>
      <c r="D70" s="16" t="s">
        <v>85</v>
      </c>
      <c r="E70" s="16">
        <v>1388</v>
      </c>
      <c r="F70" s="16">
        <v>1276.97</v>
      </c>
      <c r="G70" s="16">
        <f t="shared" si="6"/>
        <v>-111.03</v>
      </c>
      <c r="H70" s="16"/>
      <c r="I70" s="18">
        <f t="shared" si="5"/>
        <v>-6</v>
      </c>
    </row>
    <row r="71" customHeight="1" spans="1:9">
      <c r="A71" s="16">
        <v>69</v>
      </c>
      <c r="B71" s="16">
        <v>107728</v>
      </c>
      <c r="C71" s="16" t="s">
        <v>64</v>
      </c>
      <c r="D71" s="16" t="s">
        <v>86</v>
      </c>
      <c r="E71" s="16">
        <v>1388</v>
      </c>
      <c r="F71" s="16">
        <v>1233.08</v>
      </c>
      <c r="G71" s="16">
        <f t="shared" si="6"/>
        <v>-154.92</v>
      </c>
      <c r="H71" s="16"/>
      <c r="I71" s="18">
        <f t="shared" si="5"/>
        <v>-8</v>
      </c>
    </row>
    <row r="72" customHeight="1" spans="1:9">
      <c r="A72" s="16">
        <v>70</v>
      </c>
      <c r="B72" s="16">
        <v>308</v>
      </c>
      <c r="C72" s="16" t="s">
        <v>14</v>
      </c>
      <c r="D72" s="16" t="s">
        <v>87</v>
      </c>
      <c r="E72" s="16">
        <v>1388</v>
      </c>
      <c r="F72" s="16">
        <v>421.75</v>
      </c>
      <c r="G72" s="16">
        <f t="shared" si="6"/>
        <v>-966.25</v>
      </c>
      <c r="H72" s="16"/>
      <c r="I72" s="18">
        <f t="shared" si="5"/>
        <v>-48</v>
      </c>
    </row>
    <row r="73" customHeight="1" spans="1:9">
      <c r="A73" s="16">
        <v>71</v>
      </c>
      <c r="B73" s="16">
        <v>748</v>
      </c>
      <c r="C73" s="16" t="s">
        <v>64</v>
      </c>
      <c r="D73" s="16" t="s">
        <v>88</v>
      </c>
      <c r="E73" s="16">
        <v>1388</v>
      </c>
      <c r="F73" s="16">
        <v>1394.39</v>
      </c>
      <c r="G73" s="16">
        <f t="shared" si="6"/>
        <v>6.3900000000001</v>
      </c>
      <c r="H73" s="17">
        <f>ROUND(F73*0.03,2)</f>
        <v>41.83</v>
      </c>
      <c r="I73" s="16"/>
    </row>
    <row r="74" customHeight="1" spans="1:9">
      <c r="A74" s="16">
        <v>72</v>
      </c>
      <c r="B74" s="16">
        <v>114844</v>
      </c>
      <c r="C74" s="16" t="s">
        <v>14</v>
      </c>
      <c r="D74" s="16" t="s">
        <v>89</v>
      </c>
      <c r="E74" s="16">
        <v>1388</v>
      </c>
      <c r="F74" s="16">
        <v>447.05</v>
      </c>
      <c r="G74" s="16">
        <f t="shared" si="6"/>
        <v>-940.95</v>
      </c>
      <c r="H74" s="16"/>
      <c r="I74" s="18">
        <f>ROUND(G74*0.05,0)</f>
        <v>-47</v>
      </c>
    </row>
    <row r="75" customHeight="1" spans="1:9">
      <c r="A75" s="16">
        <v>73</v>
      </c>
      <c r="B75" s="16">
        <v>102564</v>
      </c>
      <c r="C75" s="16" t="s">
        <v>22</v>
      </c>
      <c r="D75" s="16" t="s">
        <v>90</v>
      </c>
      <c r="E75" s="16">
        <v>1140</v>
      </c>
      <c r="F75" s="16">
        <v>1247.65</v>
      </c>
      <c r="G75" s="16">
        <f t="shared" si="6"/>
        <v>107.65</v>
      </c>
      <c r="H75" s="17">
        <f>ROUND(F75*0.03,2)</f>
        <v>37.43</v>
      </c>
      <c r="I75" s="16"/>
    </row>
    <row r="76" customHeight="1" spans="1:9">
      <c r="A76" s="16">
        <v>74</v>
      </c>
      <c r="B76" s="16">
        <v>56</v>
      </c>
      <c r="C76" s="16" t="s">
        <v>52</v>
      </c>
      <c r="D76" s="16" t="s">
        <v>91</v>
      </c>
      <c r="E76" s="16">
        <v>1182</v>
      </c>
      <c r="F76" s="16">
        <v>948.46</v>
      </c>
      <c r="G76" s="16">
        <f t="shared" si="6"/>
        <v>-233.54</v>
      </c>
      <c r="H76" s="16"/>
      <c r="I76" s="18">
        <f>ROUND(G76*0.05,0)</f>
        <v>-12</v>
      </c>
    </row>
    <row r="77" customHeight="1" spans="1:9">
      <c r="A77" s="16">
        <v>75</v>
      </c>
      <c r="B77" s="16">
        <v>102935</v>
      </c>
      <c r="C77" s="16" t="s">
        <v>14</v>
      </c>
      <c r="D77" s="16" t="s">
        <v>92</v>
      </c>
      <c r="E77" s="16">
        <v>1042</v>
      </c>
      <c r="F77" s="16">
        <v>1057.13</v>
      </c>
      <c r="G77" s="16">
        <f t="shared" si="6"/>
        <v>15.1300000000001</v>
      </c>
      <c r="H77" s="17">
        <f>ROUND(F77*0.03,2)</f>
        <v>31.71</v>
      </c>
      <c r="I77" s="16"/>
    </row>
    <row r="78" customHeight="1" spans="1:9">
      <c r="A78" s="16">
        <v>76</v>
      </c>
      <c r="B78" s="16">
        <v>704</v>
      </c>
      <c r="C78" s="16" t="s">
        <v>52</v>
      </c>
      <c r="D78" s="16" t="s">
        <v>93</v>
      </c>
      <c r="E78" s="16">
        <v>1480</v>
      </c>
      <c r="F78" s="16">
        <v>889.72</v>
      </c>
      <c r="G78" s="16">
        <f t="shared" si="6"/>
        <v>-590.28</v>
      </c>
      <c r="H78" s="16"/>
      <c r="I78" s="18">
        <f t="shared" ref="I78:I85" si="7">ROUND(G78*0.05,0)</f>
        <v>-30</v>
      </c>
    </row>
    <row r="79" customHeight="1" spans="1:9">
      <c r="A79" s="16">
        <v>77</v>
      </c>
      <c r="B79" s="16">
        <v>740</v>
      </c>
      <c r="C79" s="16" t="s">
        <v>12</v>
      </c>
      <c r="D79" s="16" t="s">
        <v>94</v>
      </c>
      <c r="E79" s="16">
        <v>1042</v>
      </c>
      <c r="F79" s="16">
        <v>597.48</v>
      </c>
      <c r="G79" s="16">
        <f t="shared" si="6"/>
        <v>-444.52</v>
      </c>
      <c r="H79" s="16"/>
      <c r="I79" s="18">
        <f t="shared" si="7"/>
        <v>-22</v>
      </c>
    </row>
    <row r="80" customHeight="1" spans="1:9">
      <c r="A80" s="16">
        <v>78</v>
      </c>
      <c r="B80" s="16">
        <v>52</v>
      </c>
      <c r="C80" s="16" t="s">
        <v>52</v>
      </c>
      <c r="D80" s="16" t="s">
        <v>95</v>
      </c>
      <c r="E80" s="16">
        <v>1042</v>
      </c>
      <c r="F80" s="16">
        <v>689.9</v>
      </c>
      <c r="G80" s="16">
        <f t="shared" si="6"/>
        <v>-352.1</v>
      </c>
      <c r="H80" s="16"/>
      <c r="I80" s="18">
        <f t="shared" si="7"/>
        <v>-18</v>
      </c>
    </row>
    <row r="81" customHeight="1" spans="1:9">
      <c r="A81" s="16">
        <v>79</v>
      </c>
      <c r="B81" s="16">
        <v>727</v>
      </c>
      <c r="C81" s="16" t="s">
        <v>17</v>
      </c>
      <c r="D81" s="16" t="s">
        <v>96</v>
      </c>
      <c r="E81" s="16">
        <v>1428</v>
      </c>
      <c r="F81" s="16">
        <v>640.08</v>
      </c>
      <c r="G81" s="16">
        <f t="shared" si="6"/>
        <v>-787.92</v>
      </c>
      <c r="H81" s="16"/>
      <c r="I81" s="18">
        <f t="shared" si="7"/>
        <v>-39</v>
      </c>
    </row>
    <row r="82" customHeight="1" spans="1:9">
      <c r="A82" s="16">
        <v>80</v>
      </c>
      <c r="B82" s="16">
        <v>732</v>
      </c>
      <c r="C82" s="16" t="s">
        <v>22</v>
      </c>
      <c r="D82" s="16" t="s">
        <v>97</v>
      </c>
      <c r="E82" s="16">
        <v>1042</v>
      </c>
      <c r="F82" s="16">
        <v>816.04</v>
      </c>
      <c r="G82" s="16">
        <f t="shared" si="6"/>
        <v>-225.96</v>
      </c>
      <c r="H82" s="16"/>
      <c r="I82" s="18">
        <f t="shared" si="7"/>
        <v>-11</v>
      </c>
    </row>
    <row r="83" customHeight="1" spans="1:9">
      <c r="A83" s="16">
        <v>81</v>
      </c>
      <c r="B83" s="16">
        <v>549</v>
      </c>
      <c r="C83" s="16" t="s">
        <v>64</v>
      </c>
      <c r="D83" s="16" t="s">
        <v>98</v>
      </c>
      <c r="E83" s="16">
        <v>1428</v>
      </c>
      <c r="F83" s="16">
        <v>1021.77</v>
      </c>
      <c r="G83" s="16">
        <f t="shared" si="6"/>
        <v>-406.23</v>
      </c>
      <c r="H83" s="16"/>
      <c r="I83" s="18">
        <f t="shared" si="7"/>
        <v>-20</v>
      </c>
    </row>
    <row r="84" customHeight="1" spans="1:9">
      <c r="A84" s="16">
        <v>82</v>
      </c>
      <c r="B84" s="16">
        <v>104838</v>
      </c>
      <c r="C84" s="16" t="s">
        <v>52</v>
      </c>
      <c r="D84" s="16" t="s">
        <v>99</v>
      </c>
      <c r="E84" s="16">
        <v>1042</v>
      </c>
      <c r="F84" s="16">
        <v>863.41</v>
      </c>
      <c r="G84" s="16">
        <f t="shared" si="6"/>
        <v>-178.59</v>
      </c>
      <c r="H84" s="16"/>
      <c r="I84" s="18">
        <f t="shared" si="7"/>
        <v>-9</v>
      </c>
    </row>
    <row r="85" customHeight="1" spans="1:9">
      <c r="A85" s="16">
        <v>83</v>
      </c>
      <c r="B85" s="16">
        <v>106865</v>
      </c>
      <c r="C85" s="16" t="s">
        <v>14</v>
      </c>
      <c r="D85" s="16" t="s">
        <v>100</v>
      </c>
      <c r="E85" s="16">
        <v>1042</v>
      </c>
      <c r="F85" s="16">
        <v>833.18</v>
      </c>
      <c r="G85" s="16">
        <f t="shared" si="6"/>
        <v>-208.82</v>
      </c>
      <c r="H85" s="16"/>
      <c r="I85" s="18">
        <f t="shared" si="7"/>
        <v>-10</v>
      </c>
    </row>
    <row r="86" customHeight="1" spans="1:9">
      <c r="A86" s="16">
        <v>84</v>
      </c>
      <c r="B86" s="16">
        <v>733</v>
      </c>
      <c r="C86" s="16" t="s">
        <v>12</v>
      </c>
      <c r="D86" s="16" t="s">
        <v>101</v>
      </c>
      <c r="E86" s="16">
        <v>674</v>
      </c>
      <c r="F86" s="16">
        <v>686.94</v>
      </c>
      <c r="G86" s="16">
        <f t="shared" si="6"/>
        <v>12.9400000000001</v>
      </c>
      <c r="H86" s="17">
        <f>ROUND(F86*0.03,2)</f>
        <v>20.61</v>
      </c>
      <c r="I86" s="16"/>
    </row>
    <row r="87" customHeight="1" spans="1:9">
      <c r="A87" s="16">
        <v>85</v>
      </c>
      <c r="B87" s="16">
        <v>573</v>
      </c>
      <c r="C87" s="16" t="s">
        <v>12</v>
      </c>
      <c r="D87" s="16" t="s">
        <v>102</v>
      </c>
      <c r="E87" s="16">
        <v>1042</v>
      </c>
      <c r="F87" s="16">
        <v>649.65</v>
      </c>
      <c r="G87" s="16">
        <f t="shared" si="6"/>
        <v>-392.35</v>
      </c>
      <c r="H87" s="16"/>
      <c r="I87" s="18">
        <f>ROUND(G87*0.05,0)</f>
        <v>-20</v>
      </c>
    </row>
    <row r="88" customHeight="1" spans="1:9">
      <c r="A88" s="16">
        <v>86</v>
      </c>
      <c r="B88" s="16">
        <v>329</v>
      </c>
      <c r="C88" s="16" t="s">
        <v>52</v>
      </c>
      <c r="D88" s="16" t="s">
        <v>103</v>
      </c>
      <c r="E88" s="16">
        <v>1042</v>
      </c>
      <c r="F88" s="16">
        <v>783.09</v>
      </c>
      <c r="G88" s="16">
        <f t="shared" si="6"/>
        <v>-258.91</v>
      </c>
      <c r="H88" s="16"/>
      <c r="I88" s="18">
        <f>ROUND(G88*0.05,0)</f>
        <v>-13</v>
      </c>
    </row>
    <row r="89" customHeight="1" spans="1:9">
      <c r="A89" s="16">
        <v>87</v>
      </c>
      <c r="B89" s="16">
        <v>752</v>
      </c>
      <c r="C89" s="16" t="s">
        <v>17</v>
      </c>
      <c r="D89" s="16" t="s">
        <v>104</v>
      </c>
      <c r="E89" s="16">
        <v>1166</v>
      </c>
      <c r="F89" s="16">
        <v>742.49</v>
      </c>
      <c r="G89" s="16">
        <f t="shared" si="6"/>
        <v>-423.51</v>
      </c>
      <c r="H89" s="16"/>
      <c r="I89" s="18">
        <f>ROUND(G89*0.05,0)</f>
        <v>-21</v>
      </c>
    </row>
    <row r="90" customHeight="1" spans="1:9">
      <c r="A90" s="16">
        <v>88</v>
      </c>
      <c r="B90" s="16">
        <v>355</v>
      </c>
      <c r="C90" s="16" t="s">
        <v>14</v>
      </c>
      <c r="D90" s="16" t="s">
        <v>105</v>
      </c>
      <c r="E90" s="16">
        <v>986</v>
      </c>
      <c r="F90" s="16">
        <v>1476.55</v>
      </c>
      <c r="G90" s="16">
        <f t="shared" si="6"/>
        <v>490.55</v>
      </c>
      <c r="H90" s="17">
        <f>ROUND(F90*0.03,2)</f>
        <v>44.3</v>
      </c>
      <c r="I90" s="16"/>
    </row>
    <row r="91" customHeight="1" spans="1:9">
      <c r="A91" s="16">
        <v>89</v>
      </c>
      <c r="B91" s="16">
        <v>351</v>
      </c>
      <c r="C91" s="16" t="s">
        <v>52</v>
      </c>
      <c r="D91" s="16" t="s">
        <v>106</v>
      </c>
      <c r="E91" s="16">
        <v>1042</v>
      </c>
      <c r="F91" s="16">
        <v>454.7</v>
      </c>
      <c r="G91" s="16">
        <f t="shared" si="6"/>
        <v>-587.3</v>
      </c>
      <c r="H91" s="16"/>
      <c r="I91" s="18">
        <f>ROUND(G91*0.05,0)</f>
        <v>-29</v>
      </c>
    </row>
    <row r="92" customHeight="1" spans="1:9">
      <c r="A92" s="16">
        <v>90</v>
      </c>
      <c r="B92" s="16">
        <v>738</v>
      </c>
      <c r="C92" s="16" t="s">
        <v>52</v>
      </c>
      <c r="D92" s="16" t="s">
        <v>107</v>
      </c>
      <c r="E92" s="16">
        <v>1042</v>
      </c>
      <c r="F92" s="16">
        <v>1072.21</v>
      </c>
      <c r="G92" s="16">
        <f t="shared" si="6"/>
        <v>30.21</v>
      </c>
      <c r="H92" s="17">
        <f>ROUND(F92*0.03,2)</f>
        <v>32.17</v>
      </c>
      <c r="I92" s="16"/>
    </row>
    <row r="93" customHeight="1" spans="1:9">
      <c r="A93" s="16">
        <v>91</v>
      </c>
      <c r="B93" s="16">
        <v>723</v>
      </c>
      <c r="C93" s="16" t="s">
        <v>14</v>
      </c>
      <c r="D93" s="16" t="s">
        <v>108</v>
      </c>
      <c r="E93" s="16">
        <v>1334</v>
      </c>
      <c r="F93" s="16">
        <v>1132.43</v>
      </c>
      <c r="G93" s="16">
        <f t="shared" si="6"/>
        <v>-201.57</v>
      </c>
      <c r="H93" s="16"/>
      <c r="I93" s="18">
        <f>ROUND(G93*0.05,0)</f>
        <v>-10</v>
      </c>
    </row>
    <row r="94" customHeight="1" spans="1:9">
      <c r="A94" s="16">
        <v>92</v>
      </c>
      <c r="B94" s="16">
        <v>339</v>
      </c>
      <c r="C94" s="16" t="s">
        <v>17</v>
      </c>
      <c r="D94" s="16" t="s">
        <v>109</v>
      </c>
      <c r="E94" s="16">
        <v>1042</v>
      </c>
      <c r="F94" s="16">
        <v>782.32</v>
      </c>
      <c r="G94" s="16">
        <f t="shared" si="6"/>
        <v>-259.68</v>
      </c>
      <c r="H94" s="16"/>
      <c r="I94" s="18">
        <f>ROUND(G94*0.05,0)</f>
        <v>-13</v>
      </c>
    </row>
    <row r="95" customHeight="1" spans="1:9">
      <c r="A95" s="16">
        <v>93</v>
      </c>
      <c r="B95" s="16">
        <v>713</v>
      </c>
      <c r="C95" s="16" t="s">
        <v>52</v>
      </c>
      <c r="D95" s="16" t="s">
        <v>110</v>
      </c>
      <c r="E95" s="16">
        <v>1242</v>
      </c>
      <c r="F95" s="16">
        <v>1235.86</v>
      </c>
      <c r="G95" s="16">
        <f t="shared" si="6"/>
        <v>-6.1400000000001</v>
      </c>
      <c r="H95" s="16"/>
      <c r="I95" s="18">
        <f>ROUND(G95*0.05,0)</f>
        <v>0</v>
      </c>
    </row>
    <row r="96" customHeight="1" spans="1:9">
      <c r="A96" s="16">
        <v>94</v>
      </c>
      <c r="B96" s="16">
        <v>706</v>
      </c>
      <c r="C96" s="16" t="s">
        <v>52</v>
      </c>
      <c r="D96" s="16" t="s">
        <v>111</v>
      </c>
      <c r="E96" s="16">
        <v>1042</v>
      </c>
      <c r="F96" s="16">
        <v>1114.42</v>
      </c>
      <c r="G96" s="16">
        <f t="shared" si="6"/>
        <v>72.4200000000001</v>
      </c>
      <c r="H96" s="17">
        <f>ROUND(F96*0.03,2)</f>
        <v>33.43</v>
      </c>
      <c r="I96" s="16"/>
    </row>
    <row r="97" customHeight="1" spans="1:9">
      <c r="A97" s="16">
        <v>95</v>
      </c>
      <c r="B97" s="16">
        <v>104533</v>
      </c>
      <c r="C97" s="16" t="s">
        <v>64</v>
      </c>
      <c r="D97" s="16" t="s">
        <v>112</v>
      </c>
      <c r="E97" s="16">
        <v>1042</v>
      </c>
      <c r="F97" s="16">
        <v>1221.2</v>
      </c>
      <c r="G97" s="16">
        <f t="shared" si="6"/>
        <v>179.2</v>
      </c>
      <c r="H97" s="17">
        <f>ROUND(F97*0.03,2)</f>
        <v>36.64</v>
      </c>
      <c r="I97" s="16"/>
    </row>
    <row r="98" customHeight="1" spans="1:9">
      <c r="A98" s="16">
        <v>96</v>
      </c>
      <c r="B98" s="16">
        <v>594</v>
      </c>
      <c r="C98" s="16" t="s">
        <v>64</v>
      </c>
      <c r="D98" s="16" t="s">
        <v>113</v>
      </c>
      <c r="E98" s="16">
        <v>1042</v>
      </c>
      <c r="F98" s="16">
        <v>1824.29</v>
      </c>
      <c r="G98" s="16">
        <f t="shared" si="6"/>
        <v>782.29</v>
      </c>
      <c r="H98" s="17">
        <f>ROUND(F98*0.03,2)</f>
        <v>54.73</v>
      </c>
      <c r="I98" s="16"/>
    </row>
    <row r="99" customHeight="1" spans="1:9">
      <c r="A99" s="16">
        <v>97</v>
      </c>
      <c r="B99" s="16">
        <v>570</v>
      </c>
      <c r="C99" s="16" t="s">
        <v>17</v>
      </c>
      <c r="D99" s="16" t="s">
        <v>114</v>
      </c>
      <c r="E99" s="16">
        <v>2258</v>
      </c>
      <c r="F99" s="16">
        <v>1780.75</v>
      </c>
      <c r="G99" s="16">
        <f t="shared" si="6"/>
        <v>-477.25</v>
      </c>
      <c r="H99" s="16"/>
      <c r="I99" s="18">
        <f>ROUND(G99*0.05,0)</f>
        <v>-24</v>
      </c>
    </row>
    <row r="100" customHeight="1" spans="1:9">
      <c r="A100" s="16">
        <v>98</v>
      </c>
      <c r="B100" s="16">
        <v>349</v>
      </c>
      <c r="C100" s="16" t="s">
        <v>14</v>
      </c>
      <c r="D100" s="16" t="s">
        <v>115</v>
      </c>
      <c r="E100" s="16">
        <v>1510</v>
      </c>
      <c r="F100" s="16">
        <v>900.07</v>
      </c>
      <c r="G100" s="16">
        <f t="shared" ref="G100:G137" si="8">F100-E100</f>
        <v>-609.93</v>
      </c>
      <c r="H100" s="16"/>
      <c r="I100" s="18">
        <f>ROUND(G100*0.05,0)</f>
        <v>-30</v>
      </c>
    </row>
    <row r="101" customHeight="1" spans="1:9">
      <c r="A101" s="16">
        <v>99</v>
      </c>
      <c r="B101" s="16">
        <v>720</v>
      </c>
      <c r="C101" s="16" t="s">
        <v>64</v>
      </c>
      <c r="D101" s="16" t="s">
        <v>116</v>
      </c>
      <c r="E101" s="16">
        <v>1970</v>
      </c>
      <c r="F101" s="16">
        <v>2072.28</v>
      </c>
      <c r="G101" s="16">
        <f t="shared" si="8"/>
        <v>102.28</v>
      </c>
      <c r="H101" s="17">
        <f>ROUND(F101*0.03,2)</f>
        <v>62.17</v>
      </c>
      <c r="I101" s="16"/>
    </row>
    <row r="102" customHeight="1" spans="1:9">
      <c r="A102" s="16">
        <v>100</v>
      </c>
      <c r="B102" s="16">
        <v>105910</v>
      </c>
      <c r="C102" s="16" t="s">
        <v>12</v>
      </c>
      <c r="D102" s="16" t="s">
        <v>117</v>
      </c>
      <c r="E102" s="16">
        <v>1042</v>
      </c>
      <c r="F102" s="16">
        <v>1207.63</v>
      </c>
      <c r="G102" s="16">
        <f t="shared" si="8"/>
        <v>165.63</v>
      </c>
      <c r="H102" s="17">
        <f>ROUND(F102*0.03,2)</f>
        <v>36.23</v>
      </c>
      <c r="I102" s="16"/>
    </row>
    <row r="103" customHeight="1" spans="1:9">
      <c r="A103" s="16">
        <v>101</v>
      </c>
      <c r="B103" s="16">
        <v>710</v>
      </c>
      <c r="C103" s="16" t="s">
        <v>52</v>
      </c>
      <c r="D103" s="16" t="s">
        <v>118</v>
      </c>
      <c r="E103" s="16">
        <v>2996</v>
      </c>
      <c r="F103" s="16">
        <v>2218.89</v>
      </c>
      <c r="G103" s="16">
        <f t="shared" si="8"/>
        <v>-777.11</v>
      </c>
      <c r="H103" s="16"/>
      <c r="I103" s="18">
        <f t="shared" ref="I103:I109" si="9">ROUND(G103*0.05,0)</f>
        <v>-39</v>
      </c>
    </row>
    <row r="104" customHeight="1" spans="1:9">
      <c r="A104" s="16">
        <v>102</v>
      </c>
      <c r="B104" s="16">
        <v>106485</v>
      </c>
      <c r="C104" s="16" t="s">
        <v>12</v>
      </c>
      <c r="D104" s="16" t="s">
        <v>119</v>
      </c>
      <c r="E104" s="16">
        <v>1654</v>
      </c>
      <c r="F104" s="16">
        <v>715.43</v>
      </c>
      <c r="G104" s="16">
        <f t="shared" si="8"/>
        <v>-938.57</v>
      </c>
      <c r="H104" s="16"/>
      <c r="I104" s="18">
        <f t="shared" si="9"/>
        <v>-47</v>
      </c>
    </row>
    <row r="105" customHeight="1" spans="1:9">
      <c r="A105" s="16">
        <v>103</v>
      </c>
      <c r="B105" s="16">
        <v>347</v>
      </c>
      <c r="C105" s="16" t="s">
        <v>17</v>
      </c>
      <c r="D105" s="16" t="s">
        <v>120</v>
      </c>
      <c r="E105" s="16">
        <v>1806</v>
      </c>
      <c r="F105" s="16">
        <v>1668.26</v>
      </c>
      <c r="G105" s="16">
        <f t="shared" si="8"/>
        <v>-137.74</v>
      </c>
      <c r="H105" s="16"/>
      <c r="I105" s="18">
        <f t="shared" si="9"/>
        <v>-7</v>
      </c>
    </row>
    <row r="106" customHeight="1" spans="1:9">
      <c r="A106" s="16">
        <v>104</v>
      </c>
      <c r="B106" s="16">
        <v>311</v>
      </c>
      <c r="C106" s="16" t="s">
        <v>17</v>
      </c>
      <c r="D106" s="16" t="s">
        <v>121</v>
      </c>
      <c r="E106" s="16">
        <v>1042</v>
      </c>
      <c r="F106" s="16">
        <v>792.87</v>
      </c>
      <c r="G106" s="16">
        <f t="shared" si="8"/>
        <v>-249.13</v>
      </c>
      <c r="H106" s="16"/>
      <c r="I106" s="18">
        <f t="shared" si="9"/>
        <v>-12</v>
      </c>
    </row>
    <row r="107" customHeight="1" spans="1:9">
      <c r="A107" s="16">
        <v>105</v>
      </c>
      <c r="B107" s="16">
        <v>108277</v>
      </c>
      <c r="C107" s="16" t="s">
        <v>17</v>
      </c>
      <c r="D107" s="16" t="s">
        <v>122</v>
      </c>
      <c r="E107" s="16">
        <v>1534</v>
      </c>
      <c r="F107" s="16">
        <v>862.75</v>
      </c>
      <c r="G107" s="16">
        <f t="shared" si="8"/>
        <v>-671.25</v>
      </c>
      <c r="H107" s="16"/>
      <c r="I107" s="18">
        <f t="shared" si="9"/>
        <v>-34</v>
      </c>
    </row>
    <row r="108" customHeight="1" spans="1:9">
      <c r="A108" s="16">
        <v>106</v>
      </c>
      <c r="B108" s="16">
        <v>112888</v>
      </c>
      <c r="C108" s="16" t="s">
        <v>17</v>
      </c>
      <c r="D108" s="16" t="s">
        <v>123</v>
      </c>
      <c r="E108" s="16">
        <v>1220</v>
      </c>
      <c r="F108" s="16">
        <v>980.68</v>
      </c>
      <c r="G108" s="16">
        <f t="shared" si="8"/>
        <v>-239.32</v>
      </c>
      <c r="H108" s="16"/>
      <c r="I108" s="18">
        <f t="shared" si="9"/>
        <v>-12</v>
      </c>
    </row>
    <row r="109" customHeight="1" spans="1:9">
      <c r="A109" s="16">
        <v>107</v>
      </c>
      <c r="B109" s="16">
        <v>112415</v>
      </c>
      <c r="C109" s="16" t="s">
        <v>17</v>
      </c>
      <c r="D109" s="16" t="s">
        <v>124</v>
      </c>
      <c r="E109" s="16">
        <v>1042</v>
      </c>
      <c r="F109" s="16">
        <v>380.05</v>
      </c>
      <c r="G109" s="16">
        <f t="shared" si="8"/>
        <v>-661.95</v>
      </c>
      <c r="H109" s="16"/>
      <c r="I109" s="18">
        <f t="shared" si="9"/>
        <v>-33</v>
      </c>
    </row>
    <row r="110" customHeight="1" spans="1:9">
      <c r="A110" s="16">
        <v>108</v>
      </c>
      <c r="B110" s="16">
        <v>114286</v>
      </c>
      <c r="C110" s="16" t="s">
        <v>17</v>
      </c>
      <c r="D110" s="16" t="s">
        <v>125</v>
      </c>
      <c r="E110" s="16">
        <v>1042</v>
      </c>
      <c r="F110" s="16">
        <v>1385.82</v>
      </c>
      <c r="G110" s="16">
        <f t="shared" si="8"/>
        <v>343.82</v>
      </c>
      <c r="H110" s="17">
        <f>ROUND(F110*0.03,2)</f>
        <v>41.57</v>
      </c>
      <c r="I110" s="16"/>
    </row>
    <row r="111" customHeight="1" spans="1:9">
      <c r="A111" s="16">
        <v>109</v>
      </c>
      <c r="B111" s="16">
        <v>116482</v>
      </c>
      <c r="C111" s="16" t="s">
        <v>14</v>
      </c>
      <c r="D111" s="16" t="s">
        <v>126</v>
      </c>
      <c r="E111" s="16">
        <v>868</v>
      </c>
      <c r="F111" s="16">
        <v>1464.03</v>
      </c>
      <c r="G111" s="16">
        <f t="shared" si="8"/>
        <v>596.03</v>
      </c>
      <c r="H111" s="17">
        <f>ROUND(F111*0.03,2)</f>
        <v>43.92</v>
      </c>
      <c r="I111" s="16"/>
    </row>
    <row r="112" customHeight="1" spans="1:9">
      <c r="A112" s="16">
        <v>110</v>
      </c>
      <c r="B112" s="16">
        <v>371</v>
      </c>
      <c r="C112" s="16" t="s">
        <v>19</v>
      </c>
      <c r="D112" s="16" t="s">
        <v>127</v>
      </c>
      <c r="E112" s="16">
        <v>868</v>
      </c>
      <c r="F112" s="16">
        <v>389.5</v>
      </c>
      <c r="G112" s="16">
        <f t="shared" si="8"/>
        <v>-478.5</v>
      </c>
      <c r="H112" s="16"/>
      <c r="I112" s="18">
        <f>ROUND(G112*0.05,0)</f>
        <v>-24</v>
      </c>
    </row>
    <row r="113" customHeight="1" spans="1:9">
      <c r="A113" s="16">
        <v>111</v>
      </c>
      <c r="B113" s="16">
        <v>591</v>
      </c>
      <c r="C113" s="16" t="s">
        <v>22</v>
      </c>
      <c r="D113" s="16" t="s">
        <v>128</v>
      </c>
      <c r="E113" s="16">
        <v>868</v>
      </c>
      <c r="F113" s="16">
        <v>1026.17</v>
      </c>
      <c r="G113" s="16">
        <f t="shared" si="8"/>
        <v>158.17</v>
      </c>
      <c r="H113" s="17">
        <f>ROUND(F113*0.03,2)</f>
        <v>30.79</v>
      </c>
      <c r="I113" s="16"/>
    </row>
    <row r="114" customHeight="1" spans="1:9">
      <c r="A114" s="16">
        <v>112</v>
      </c>
      <c r="B114" s="16">
        <v>106568</v>
      </c>
      <c r="C114" s="16" t="s">
        <v>12</v>
      </c>
      <c r="D114" s="16" t="s">
        <v>129</v>
      </c>
      <c r="E114" s="16">
        <v>1682</v>
      </c>
      <c r="F114" s="16">
        <v>1204.49</v>
      </c>
      <c r="G114" s="16">
        <f t="shared" si="8"/>
        <v>-477.51</v>
      </c>
      <c r="H114" s="16"/>
      <c r="I114" s="18">
        <f>ROUND(G114*0.05,0)</f>
        <v>-24</v>
      </c>
    </row>
    <row r="115" customHeight="1" spans="1:9">
      <c r="A115" s="16">
        <v>113</v>
      </c>
      <c r="B115" s="16">
        <v>105396</v>
      </c>
      <c r="C115" s="16" t="s">
        <v>12</v>
      </c>
      <c r="D115" s="16" t="s">
        <v>130</v>
      </c>
      <c r="E115" s="16">
        <v>868</v>
      </c>
      <c r="F115" s="16">
        <v>921.7</v>
      </c>
      <c r="G115" s="16">
        <f t="shared" si="8"/>
        <v>53.7</v>
      </c>
      <c r="H115" s="17">
        <f>ROUND(F115*0.03,2)</f>
        <v>27.65</v>
      </c>
      <c r="I115" s="16"/>
    </row>
    <row r="116" customHeight="1" spans="1:9">
      <c r="A116" s="16">
        <v>114</v>
      </c>
      <c r="B116" s="16">
        <v>104430</v>
      </c>
      <c r="C116" s="16" t="s">
        <v>12</v>
      </c>
      <c r="D116" s="16" t="s">
        <v>131</v>
      </c>
      <c r="E116" s="16">
        <v>868</v>
      </c>
      <c r="F116" s="16">
        <v>1897.1</v>
      </c>
      <c r="G116" s="16">
        <f t="shared" si="8"/>
        <v>1029.1</v>
      </c>
      <c r="H116" s="17">
        <f>ROUND(F116*0.03,2)</f>
        <v>56.91</v>
      </c>
      <c r="I116" s="16"/>
    </row>
    <row r="117" customHeight="1" spans="1:9">
      <c r="A117" s="16">
        <v>115</v>
      </c>
      <c r="B117" s="16">
        <v>753</v>
      </c>
      <c r="C117" s="16" t="s">
        <v>12</v>
      </c>
      <c r="D117" s="16" t="s">
        <v>132</v>
      </c>
      <c r="E117" s="16">
        <v>868</v>
      </c>
      <c r="F117" s="16">
        <v>291.7</v>
      </c>
      <c r="G117" s="16">
        <f t="shared" si="8"/>
        <v>-576.3</v>
      </c>
      <c r="H117" s="16"/>
      <c r="I117" s="18">
        <f>ROUND(G117*0.05,0)</f>
        <v>-29</v>
      </c>
    </row>
    <row r="118" customHeight="1" spans="1:9">
      <c r="A118" s="16">
        <v>116</v>
      </c>
      <c r="B118" s="16">
        <v>545</v>
      </c>
      <c r="C118" s="16" t="s">
        <v>12</v>
      </c>
      <c r="D118" s="16" t="s">
        <v>133</v>
      </c>
      <c r="E118" s="16">
        <v>868</v>
      </c>
      <c r="F118" s="16">
        <v>1041.74</v>
      </c>
      <c r="G118" s="16">
        <f t="shared" si="8"/>
        <v>173.74</v>
      </c>
      <c r="H118" s="17">
        <f>ROUND(F118*0.03,2)</f>
        <v>31.25</v>
      </c>
      <c r="I118" s="16"/>
    </row>
    <row r="119" customHeight="1" spans="1:9">
      <c r="A119" s="16">
        <v>117</v>
      </c>
      <c r="B119" s="16">
        <v>107829</v>
      </c>
      <c r="C119" s="16" t="s">
        <v>14</v>
      </c>
      <c r="D119" s="16" t="s">
        <v>134</v>
      </c>
      <c r="E119" s="16">
        <v>868</v>
      </c>
      <c r="F119" s="16">
        <v>590.37</v>
      </c>
      <c r="G119" s="16">
        <f t="shared" si="8"/>
        <v>-277.63</v>
      </c>
      <c r="H119" s="16"/>
      <c r="I119" s="18">
        <f t="shared" ref="I119:I124" si="10">ROUND(G119*0.05,0)</f>
        <v>-14</v>
      </c>
    </row>
    <row r="120" customHeight="1" spans="1:9">
      <c r="A120" s="16">
        <v>118</v>
      </c>
      <c r="B120" s="16">
        <v>114069</v>
      </c>
      <c r="C120" s="16" t="s">
        <v>12</v>
      </c>
      <c r="D120" s="16" t="s">
        <v>135</v>
      </c>
      <c r="E120" s="16">
        <v>868</v>
      </c>
      <c r="F120" s="16">
        <v>366.68</v>
      </c>
      <c r="G120" s="16">
        <f t="shared" si="8"/>
        <v>-501.32</v>
      </c>
      <c r="H120" s="16"/>
      <c r="I120" s="18">
        <f t="shared" si="10"/>
        <v>-25</v>
      </c>
    </row>
    <row r="121" customHeight="1" spans="1:9">
      <c r="A121" s="16">
        <v>119</v>
      </c>
      <c r="B121" s="16">
        <v>110378</v>
      </c>
      <c r="C121" s="16" t="s">
        <v>52</v>
      </c>
      <c r="D121" s="16" t="s">
        <v>136</v>
      </c>
      <c r="E121" s="16">
        <v>868</v>
      </c>
      <c r="F121" s="16">
        <v>321.76</v>
      </c>
      <c r="G121" s="16">
        <f t="shared" si="8"/>
        <v>-546.24</v>
      </c>
      <c r="H121" s="16"/>
      <c r="I121" s="18">
        <f t="shared" si="10"/>
        <v>-27</v>
      </c>
    </row>
    <row r="122" customHeight="1" spans="1:9">
      <c r="A122" s="16">
        <v>120</v>
      </c>
      <c r="B122" s="16">
        <v>102478</v>
      </c>
      <c r="C122" s="16" t="s">
        <v>14</v>
      </c>
      <c r="D122" s="16" t="s">
        <v>137</v>
      </c>
      <c r="E122" s="16">
        <v>868</v>
      </c>
      <c r="F122" s="16">
        <v>475.04</v>
      </c>
      <c r="G122" s="16">
        <f t="shared" si="8"/>
        <v>-392.96</v>
      </c>
      <c r="H122" s="16"/>
      <c r="I122" s="18">
        <f t="shared" si="10"/>
        <v>-20</v>
      </c>
    </row>
    <row r="123" customHeight="1" spans="1:9">
      <c r="A123" s="16">
        <v>121</v>
      </c>
      <c r="B123" s="16">
        <v>113008</v>
      </c>
      <c r="C123" s="16" t="s">
        <v>12</v>
      </c>
      <c r="D123" s="16" t="s">
        <v>138</v>
      </c>
      <c r="E123" s="16">
        <v>868</v>
      </c>
      <c r="F123" s="16">
        <v>164.52</v>
      </c>
      <c r="G123" s="16">
        <f t="shared" si="8"/>
        <v>-703.48</v>
      </c>
      <c r="H123" s="16"/>
      <c r="I123" s="18">
        <f t="shared" si="10"/>
        <v>-35</v>
      </c>
    </row>
    <row r="124" customHeight="1" spans="1:9">
      <c r="A124" s="16">
        <v>122</v>
      </c>
      <c r="B124" s="16">
        <v>104429</v>
      </c>
      <c r="C124" s="16" t="s">
        <v>17</v>
      </c>
      <c r="D124" s="16" t="s">
        <v>139</v>
      </c>
      <c r="E124" s="16">
        <v>868</v>
      </c>
      <c r="F124" s="16">
        <v>694.74</v>
      </c>
      <c r="G124" s="16">
        <f t="shared" si="8"/>
        <v>-173.26</v>
      </c>
      <c r="H124" s="16"/>
      <c r="I124" s="18">
        <f t="shared" si="10"/>
        <v>-9</v>
      </c>
    </row>
    <row r="125" customHeight="1" spans="1:9">
      <c r="A125" s="16">
        <v>123</v>
      </c>
      <c r="B125" s="16">
        <v>113298</v>
      </c>
      <c r="C125" s="16" t="s">
        <v>17</v>
      </c>
      <c r="D125" s="16" t="s">
        <v>140</v>
      </c>
      <c r="E125" s="16">
        <v>868</v>
      </c>
      <c r="F125" s="16">
        <v>1137.67</v>
      </c>
      <c r="G125" s="16">
        <f t="shared" si="8"/>
        <v>269.67</v>
      </c>
      <c r="H125" s="17">
        <f>ROUND(F125*0.03,2)</f>
        <v>34.13</v>
      </c>
      <c r="I125" s="16"/>
    </row>
    <row r="126" customHeight="1" spans="1:9">
      <c r="A126" s="16">
        <v>124</v>
      </c>
      <c r="B126" s="16">
        <v>102567</v>
      </c>
      <c r="C126" s="16" t="s">
        <v>19</v>
      </c>
      <c r="D126" s="16" t="s">
        <v>141</v>
      </c>
      <c r="E126" s="16">
        <v>868</v>
      </c>
      <c r="F126" s="16">
        <v>460.14</v>
      </c>
      <c r="G126" s="16">
        <f t="shared" si="8"/>
        <v>-407.86</v>
      </c>
      <c r="H126" s="16"/>
      <c r="I126" s="18">
        <f>ROUND(G126*0.05,0)</f>
        <v>-20</v>
      </c>
    </row>
    <row r="127" customHeight="1" spans="1:9">
      <c r="A127" s="16">
        <v>125</v>
      </c>
      <c r="B127" s="16">
        <v>113025</v>
      </c>
      <c r="C127" s="16" t="s">
        <v>17</v>
      </c>
      <c r="D127" s="16" t="s">
        <v>142</v>
      </c>
      <c r="E127" s="16">
        <v>868</v>
      </c>
      <c r="F127" s="16">
        <v>474.67</v>
      </c>
      <c r="G127" s="16">
        <f t="shared" si="8"/>
        <v>-393.33</v>
      </c>
      <c r="H127" s="16"/>
      <c r="I127" s="18">
        <f>ROUND(G127*0.05,0)</f>
        <v>-20</v>
      </c>
    </row>
    <row r="128" customHeight="1" spans="1:9">
      <c r="A128" s="16">
        <v>126</v>
      </c>
      <c r="B128" s="16">
        <v>113023</v>
      </c>
      <c r="C128" s="16" t="s">
        <v>14</v>
      </c>
      <c r="D128" s="16" t="s">
        <v>143</v>
      </c>
      <c r="E128" s="16">
        <v>868</v>
      </c>
      <c r="F128" s="16">
        <v>519.08</v>
      </c>
      <c r="G128" s="16">
        <f t="shared" si="8"/>
        <v>-348.92</v>
      </c>
      <c r="H128" s="16"/>
      <c r="I128" s="18">
        <f>ROUND(G128*0.05,0)</f>
        <v>-17</v>
      </c>
    </row>
    <row r="129" customHeight="1" spans="1:9">
      <c r="A129" s="16">
        <v>127</v>
      </c>
      <c r="B129" s="16">
        <v>113299</v>
      </c>
      <c r="C129" s="16" t="s">
        <v>14</v>
      </c>
      <c r="D129" s="16" t="s">
        <v>144</v>
      </c>
      <c r="E129" s="16">
        <v>868</v>
      </c>
      <c r="F129" s="16">
        <v>697.56</v>
      </c>
      <c r="G129" s="16">
        <f t="shared" si="8"/>
        <v>-170.44</v>
      </c>
      <c r="H129" s="16"/>
      <c r="I129" s="18">
        <f>ROUND(G129*0.05,0)</f>
        <v>-9</v>
      </c>
    </row>
    <row r="130" customHeight="1" spans="1:9">
      <c r="A130" s="16">
        <v>128</v>
      </c>
      <c r="B130" s="16">
        <v>113833</v>
      </c>
      <c r="C130" s="16" t="s">
        <v>17</v>
      </c>
      <c r="D130" s="16" t="s">
        <v>145</v>
      </c>
      <c r="E130" s="16">
        <v>868</v>
      </c>
      <c r="F130" s="16">
        <v>896.28</v>
      </c>
      <c r="G130" s="16">
        <f t="shared" si="8"/>
        <v>28.28</v>
      </c>
      <c r="H130" s="17">
        <f>ROUND(F130*0.03,2)</f>
        <v>26.89</v>
      </c>
      <c r="I130" s="16"/>
    </row>
    <row r="131" customHeight="1" spans="1:9">
      <c r="A131" s="16">
        <v>129</v>
      </c>
      <c r="B131" s="16">
        <v>111064</v>
      </c>
      <c r="C131" s="16" t="s">
        <v>22</v>
      </c>
      <c r="D131" s="16" t="s">
        <v>146</v>
      </c>
      <c r="E131" s="16">
        <v>868</v>
      </c>
      <c r="F131" s="16">
        <v>561.34</v>
      </c>
      <c r="G131" s="16">
        <f t="shared" si="8"/>
        <v>-306.66</v>
      </c>
      <c r="H131" s="16"/>
      <c r="I131" s="18">
        <f>ROUND(G131*0.05,0)</f>
        <v>-15</v>
      </c>
    </row>
    <row r="132" customHeight="1" spans="1:9">
      <c r="A132" s="16">
        <v>130</v>
      </c>
      <c r="B132" s="16">
        <v>115971</v>
      </c>
      <c r="C132" s="16" t="s">
        <v>12</v>
      </c>
      <c r="D132" s="16" t="s">
        <v>147</v>
      </c>
      <c r="E132" s="16">
        <v>868</v>
      </c>
      <c r="F132" s="16">
        <v>840.36</v>
      </c>
      <c r="G132" s="16">
        <f t="shared" si="8"/>
        <v>-27.64</v>
      </c>
      <c r="H132" s="16"/>
      <c r="I132" s="18">
        <f>ROUND(G132*0.05,0)</f>
        <v>-1</v>
      </c>
    </row>
    <row r="133" customHeight="1" spans="1:9">
      <c r="A133" s="16">
        <v>116919</v>
      </c>
      <c r="B133" s="16">
        <v>116919</v>
      </c>
      <c r="C133" s="16" t="s">
        <v>14</v>
      </c>
      <c r="D133" s="16" t="s">
        <v>148</v>
      </c>
      <c r="E133" s="16">
        <v>800</v>
      </c>
      <c r="F133" s="16">
        <v>525.71</v>
      </c>
      <c r="G133" s="16">
        <f t="shared" si="8"/>
        <v>-274.29</v>
      </c>
      <c r="H133" s="16"/>
      <c r="I133" s="18">
        <f>ROUND(G133*0.05,0)</f>
        <v>-14</v>
      </c>
    </row>
    <row r="134" customHeight="1" spans="1:9">
      <c r="A134" s="16">
        <v>117184</v>
      </c>
      <c r="B134" s="16">
        <v>117184</v>
      </c>
      <c r="C134" s="16" t="s">
        <v>14</v>
      </c>
      <c r="D134" s="16" t="s">
        <v>149</v>
      </c>
      <c r="E134" s="16">
        <v>800</v>
      </c>
      <c r="F134" s="16">
        <v>1532.11</v>
      </c>
      <c r="G134" s="16">
        <f t="shared" si="8"/>
        <v>732.11</v>
      </c>
      <c r="H134" s="17">
        <f>ROUND(F134*0.03,2)</f>
        <v>45.96</v>
      </c>
      <c r="I134" s="16"/>
    </row>
    <row r="135" customHeight="1" spans="1:9">
      <c r="A135" s="16">
        <v>117310</v>
      </c>
      <c r="B135" s="16">
        <v>117310</v>
      </c>
      <c r="C135" s="16" t="s">
        <v>12</v>
      </c>
      <c r="D135" s="16" t="s">
        <v>150</v>
      </c>
      <c r="E135" s="16">
        <v>800</v>
      </c>
      <c r="F135" s="16">
        <v>200.94</v>
      </c>
      <c r="G135" s="16">
        <f t="shared" si="8"/>
        <v>-599.06</v>
      </c>
      <c r="H135" s="16"/>
      <c r="I135" s="18">
        <f>ROUND(G135*0.05,0)</f>
        <v>-30</v>
      </c>
    </row>
    <row r="136" customHeight="1" spans="1:9">
      <c r="A136" s="16">
        <v>116773</v>
      </c>
      <c r="B136" s="16">
        <v>116773</v>
      </c>
      <c r="C136" s="16" t="s">
        <v>17</v>
      </c>
      <c r="D136" s="16" t="s">
        <v>151</v>
      </c>
      <c r="E136" s="16">
        <v>800</v>
      </c>
      <c r="F136" s="16">
        <v>476.13</v>
      </c>
      <c r="G136" s="16">
        <f t="shared" si="8"/>
        <v>-323.87</v>
      </c>
      <c r="H136" s="16"/>
      <c r="I136" s="18">
        <f>ROUND(G136*0.05,0)</f>
        <v>-16</v>
      </c>
    </row>
    <row r="137" customHeight="1" spans="1:9">
      <c r="A137" s="16">
        <v>117491</v>
      </c>
      <c r="B137" s="16">
        <v>117491</v>
      </c>
      <c r="C137" s="16" t="s">
        <v>17</v>
      </c>
      <c r="D137" s="16" t="s">
        <v>152</v>
      </c>
      <c r="E137" s="16">
        <v>800</v>
      </c>
      <c r="F137" s="16">
        <v>611.81</v>
      </c>
      <c r="G137" s="16">
        <f t="shared" si="8"/>
        <v>-188.19</v>
      </c>
      <c r="H137" s="16"/>
      <c r="I137" s="18">
        <f>ROUND(G137*0.05,0)</f>
        <v>-9</v>
      </c>
    </row>
    <row r="138" customHeight="1" spans="1:9">
      <c r="A138" s="16"/>
      <c r="B138" s="16"/>
      <c r="C138" s="16"/>
      <c r="D138" s="16" t="s">
        <v>153</v>
      </c>
      <c r="E138" s="16">
        <f>SUM(E3:E137)</f>
        <v>244000</v>
      </c>
      <c r="F138" s="16">
        <f>SUM(F3:F137)</f>
        <v>201656.12</v>
      </c>
      <c r="G138" s="16">
        <f>SUM(G3:G137)</f>
        <v>-42343.88</v>
      </c>
      <c r="H138" s="16">
        <f>SUM(H3:H137)</f>
        <v>2321.55</v>
      </c>
      <c r="I138" s="16">
        <f>SUM(I3:I137)</f>
        <v>-2883</v>
      </c>
    </row>
    <row r="139" ht="20" customHeight="1" spans="1:9">
      <c r="A139" s="16" t="s">
        <v>154</v>
      </c>
      <c r="B139" s="16"/>
      <c r="C139" s="16"/>
      <c r="D139" s="16"/>
      <c r="E139" s="16"/>
      <c r="F139" s="16"/>
      <c r="G139" s="16"/>
      <c r="H139" s="16"/>
      <c r="I139" s="16"/>
    </row>
  </sheetData>
  <mergeCells count="2">
    <mergeCell ref="A1:I1"/>
    <mergeCell ref="A139:I139"/>
  </mergeCells>
  <conditionalFormatting sqref="D133:D137">
    <cfRule type="duplicateValues" dxfId="0" priority="1"/>
  </conditionalFormatting>
  <conditionalFormatting sqref="B2:B132 B138 B140:B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8" sqref="H8:H9"/>
    </sheetView>
  </sheetViews>
  <sheetFormatPr defaultColWidth="9" defaultRowHeight="21" customHeight="1"/>
  <cols>
    <col min="2" max="3" width="9" hidden="1" customWidth="1"/>
    <col min="8" max="8" width="31.375" customWidth="1"/>
  </cols>
  <sheetData>
    <row r="1" customHeight="1" spans="1:9">
      <c r="A1" s="1" t="s">
        <v>155</v>
      </c>
      <c r="B1" s="1"/>
      <c r="C1" s="1"/>
      <c r="D1" s="1" t="s">
        <v>156</v>
      </c>
      <c r="E1" s="1" t="s">
        <v>157</v>
      </c>
      <c r="F1" s="2" t="s">
        <v>158</v>
      </c>
      <c r="G1" s="2" t="s">
        <v>159</v>
      </c>
      <c r="H1" s="2" t="s">
        <v>160</v>
      </c>
      <c r="I1" s="8" t="s">
        <v>161</v>
      </c>
    </row>
    <row r="2" customHeight="1" spans="1:9">
      <c r="A2" s="3">
        <v>131175</v>
      </c>
      <c r="B2" s="3" t="s">
        <v>162</v>
      </c>
      <c r="C2" s="3" t="str">
        <f>A2&amp;B2</f>
        <v>131175,</v>
      </c>
      <c r="D2" s="3" t="s">
        <v>163</v>
      </c>
      <c r="E2" s="3" t="s">
        <v>164</v>
      </c>
      <c r="F2" s="4">
        <v>39.8</v>
      </c>
      <c r="G2" s="4" t="s">
        <v>165</v>
      </c>
      <c r="H2" s="5"/>
      <c r="I2" s="9"/>
    </row>
    <row r="3" customHeight="1" spans="1:9">
      <c r="A3" s="3">
        <v>172829</v>
      </c>
      <c r="B3" s="3" t="s">
        <v>162</v>
      </c>
      <c r="C3" s="3" t="str">
        <f t="shared" ref="C3:C18" si="0">A3&amp;B3</f>
        <v>172829,</v>
      </c>
      <c r="D3" s="3" t="s">
        <v>163</v>
      </c>
      <c r="E3" s="3" t="s">
        <v>166</v>
      </c>
      <c r="F3" s="4">
        <v>59.8</v>
      </c>
      <c r="G3" s="4" t="s">
        <v>167</v>
      </c>
      <c r="H3" s="5"/>
      <c r="I3" s="9"/>
    </row>
    <row r="4" customHeight="1" spans="1:9">
      <c r="A4" s="3">
        <v>190519</v>
      </c>
      <c r="B4" s="3" t="s">
        <v>162</v>
      </c>
      <c r="C4" s="3" t="str">
        <f t="shared" si="0"/>
        <v>190519,</v>
      </c>
      <c r="D4" s="3" t="s">
        <v>163</v>
      </c>
      <c r="E4" s="3" t="s">
        <v>168</v>
      </c>
      <c r="F4" s="4">
        <v>108</v>
      </c>
      <c r="G4" s="4" t="s">
        <v>167</v>
      </c>
      <c r="H4" s="5" t="s">
        <v>169</v>
      </c>
      <c r="I4" s="9"/>
    </row>
    <row r="5" customHeight="1" spans="1:9">
      <c r="A5" s="3">
        <v>195219</v>
      </c>
      <c r="B5" s="3" t="s">
        <v>162</v>
      </c>
      <c r="C5" s="3" t="str">
        <f t="shared" si="0"/>
        <v>195219,</v>
      </c>
      <c r="D5" s="3" t="s">
        <v>170</v>
      </c>
      <c r="E5" s="3" t="s">
        <v>171</v>
      </c>
      <c r="F5" s="4">
        <v>39.8</v>
      </c>
      <c r="G5" s="5" t="s">
        <v>172</v>
      </c>
      <c r="H5" s="6" t="s">
        <v>173</v>
      </c>
      <c r="I5" s="9"/>
    </row>
    <row r="6" customHeight="1" spans="1:9">
      <c r="A6" s="3">
        <v>111105</v>
      </c>
      <c r="B6" s="3" t="s">
        <v>162</v>
      </c>
      <c r="C6" s="3" t="str">
        <f t="shared" si="0"/>
        <v>111105,</v>
      </c>
      <c r="D6" s="3" t="s">
        <v>174</v>
      </c>
      <c r="E6" s="3" t="s">
        <v>175</v>
      </c>
      <c r="F6" s="4">
        <v>25</v>
      </c>
      <c r="G6" s="4"/>
      <c r="H6" s="6" t="s">
        <v>176</v>
      </c>
      <c r="I6" s="9" t="s">
        <v>177</v>
      </c>
    </row>
    <row r="7" customHeight="1" spans="1:9">
      <c r="A7" s="3">
        <v>195217</v>
      </c>
      <c r="B7" s="3" t="s">
        <v>162</v>
      </c>
      <c r="C7" s="3" t="str">
        <f t="shared" si="0"/>
        <v>195217,</v>
      </c>
      <c r="D7" s="3" t="s">
        <v>178</v>
      </c>
      <c r="E7" s="3" t="s">
        <v>179</v>
      </c>
      <c r="F7" s="4">
        <v>68</v>
      </c>
      <c r="G7" s="4"/>
      <c r="H7" s="6" t="s">
        <v>180</v>
      </c>
      <c r="I7" s="9"/>
    </row>
    <row r="8" customHeight="1" spans="1:9">
      <c r="A8" s="4">
        <v>205399</v>
      </c>
      <c r="B8" s="3" t="s">
        <v>162</v>
      </c>
      <c r="C8" s="3" t="str">
        <f t="shared" si="0"/>
        <v>205399,</v>
      </c>
      <c r="D8" s="3" t="s">
        <v>181</v>
      </c>
      <c r="E8" s="3" t="s">
        <v>182</v>
      </c>
      <c r="F8" s="4">
        <v>218</v>
      </c>
      <c r="G8" s="7"/>
      <c r="H8" s="6" t="s">
        <v>183</v>
      </c>
      <c r="I8" s="6"/>
    </row>
    <row r="9" customHeight="1" spans="1:9">
      <c r="A9" s="3">
        <v>88771</v>
      </c>
      <c r="B9" s="3" t="s">
        <v>162</v>
      </c>
      <c r="C9" s="3" t="str">
        <f t="shared" si="0"/>
        <v>88771,</v>
      </c>
      <c r="D9" s="3" t="s">
        <v>184</v>
      </c>
      <c r="E9" s="3" t="s">
        <v>185</v>
      </c>
      <c r="F9" s="4">
        <v>45</v>
      </c>
      <c r="G9" s="4" t="s">
        <v>167</v>
      </c>
      <c r="H9" s="5"/>
      <c r="I9" s="9"/>
    </row>
    <row r="10" customHeight="1" spans="1:9">
      <c r="A10" s="3">
        <v>192184</v>
      </c>
      <c r="B10" s="3" t="s">
        <v>162</v>
      </c>
      <c r="C10" s="3" t="str">
        <f t="shared" si="0"/>
        <v>192184,</v>
      </c>
      <c r="D10" s="3" t="s">
        <v>186</v>
      </c>
      <c r="E10" s="3" t="s">
        <v>187</v>
      </c>
      <c r="F10" s="4">
        <v>27.5</v>
      </c>
      <c r="G10" s="4"/>
      <c r="H10" s="5"/>
      <c r="I10" s="9"/>
    </row>
    <row r="11" customHeight="1" spans="1:9">
      <c r="A11" s="3">
        <v>110795</v>
      </c>
      <c r="B11" s="3" t="s">
        <v>162</v>
      </c>
      <c r="C11" s="3" t="str">
        <f t="shared" si="0"/>
        <v>110795,</v>
      </c>
      <c r="D11" s="3" t="s">
        <v>188</v>
      </c>
      <c r="E11" s="3" t="s">
        <v>189</v>
      </c>
      <c r="F11" s="4">
        <v>28.5</v>
      </c>
      <c r="G11" s="4"/>
      <c r="H11" s="5" t="s">
        <v>176</v>
      </c>
      <c r="I11" s="9" t="s">
        <v>177</v>
      </c>
    </row>
    <row r="12" customHeight="1" spans="1:9">
      <c r="A12" s="3">
        <v>734</v>
      </c>
      <c r="B12" s="3" t="s">
        <v>162</v>
      </c>
      <c r="C12" s="3" t="str">
        <f t="shared" si="0"/>
        <v>734,</v>
      </c>
      <c r="D12" s="3" t="s">
        <v>190</v>
      </c>
      <c r="E12" s="3" t="s">
        <v>191</v>
      </c>
      <c r="F12" s="4">
        <v>13.5</v>
      </c>
      <c r="G12" s="4"/>
      <c r="H12" s="5"/>
      <c r="I12" s="9"/>
    </row>
    <row r="13" customHeight="1" spans="1:9">
      <c r="A13" s="3">
        <v>20180</v>
      </c>
      <c r="B13" s="3" t="s">
        <v>162</v>
      </c>
      <c r="C13" s="3" t="str">
        <f t="shared" si="0"/>
        <v>20180,</v>
      </c>
      <c r="D13" s="3" t="s">
        <v>192</v>
      </c>
      <c r="E13" s="3" t="s">
        <v>193</v>
      </c>
      <c r="F13" s="4">
        <v>29.8</v>
      </c>
      <c r="G13" s="4"/>
      <c r="H13" s="5"/>
      <c r="I13" s="9"/>
    </row>
    <row r="14" customHeight="1" spans="1:9">
      <c r="A14" s="3">
        <v>110802</v>
      </c>
      <c r="B14" s="3" t="s">
        <v>162</v>
      </c>
      <c r="C14" s="3" t="str">
        <f t="shared" si="0"/>
        <v>110802,</v>
      </c>
      <c r="D14" s="3" t="s">
        <v>194</v>
      </c>
      <c r="E14" s="3" t="s">
        <v>195</v>
      </c>
      <c r="F14" s="4">
        <v>38.1</v>
      </c>
      <c r="G14" s="4"/>
      <c r="H14" s="5"/>
      <c r="I14" s="9"/>
    </row>
    <row r="15" customHeight="1" spans="1:9">
      <c r="A15" s="3">
        <v>111107</v>
      </c>
      <c r="B15" s="3" t="s">
        <v>162</v>
      </c>
      <c r="C15" s="3" t="str">
        <f t="shared" si="0"/>
        <v>111107,</v>
      </c>
      <c r="D15" s="3" t="s">
        <v>196</v>
      </c>
      <c r="E15" s="3" t="s">
        <v>197</v>
      </c>
      <c r="F15" s="4">
        <v>26.5</v>
      </c>
      <c r="G15" s="4"/>
      <c r="H15" s="5"/>
      <c r="I15" s="9"/>
    </row>
    <row r="16" customHeight="1" spans="1:9">
      <c r="A16" s="3">
        <v>165878</v>
      </c>
      <c r="B16" s="3" t="s">
        <v>162</v>
      </c>
      <c r="C16" s="3" t="str">
        <f t="shared" si="0"/>
        <v>165878,</v>
      </c>
      <c r="D16" s="3" t="s">
        <v>198</v>
      </c>
      <c r="E16" s="3" t="s">
        <v>199</v>
      </c>
      <c r="F16" s="4">
        <v>32</v>
      </c>
      <c r="G16" s="4"/>
      <c r="H16" s="5" t="s">
        <v>176</v>
      </c>
      <c r="I16" s="9" t="s">
        <v>177</v>
      </c>
    </row>
    <row r="17" customHeight="1" spans="1:9">
      <c r="A17" s="3">
        <v>135106</v>
      </c>
      <c r="B17" s="3" t="s">
        <v>162</v>
      </c>
      <c r="C17" s="3" t="str">
        <f t="shared" si="0"/>
        <v>135106,</v>
      </c>
      <c r="D17" s="3" t="s">
        <v>200</v>
      </c>
      <c r="E17" s="3" t="s">
        <v>201</v>
      </c>
      <c r="F17" s="4">
        <v>52</v>
      </c>
      <c r="G17" s="4"/>
      <c r="H17" s="5"/>
      <c r="I17" s="9"/>
    </row>
    <row r="18" customHeight="1" spans="1:9">
      <c r="A18" s="4">
        <v>110835</v>
      </c>
      <c r="B18" s="3" t="s">
        <v>162</v>
      </c>
      <c r="C18" s="3" t="str">
        <f t="shared" si="0"/>
        <v>110835,</v>
      </c>
      <c r="D18" s="3" t="s">
        <v>202</v>
      </c>
      <c r="E18" s="3" t="s">
        <v>203</v>
      </c>
      <c r="F18" s="4">
        <v>25</v>
      </c>
      <c r="G18" s="4"/>
      <c r="H18" s="5"/>
      <c r="I18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2020-11-30T08:02:00Z</dcterms:created>
  <dcterms:modified xsi:type="dcterms:W3CDTF">2021-03-05T06:31:05Z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