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.28-1.31考核目标" sheetId="2" r:id="rId1"/>
    <sheet name="片区完成情况" sheetId="3" r:id="rId2"/>
  </sheets>
  <definedNames>
    <definedName name="_xlnm._FilterDatabase" localSheetId="0" hidden="1">'1.28-1.31考核目标'!$A$3:$U$139</definedName>
  </definedNames>
  <calcPr calcId="144525"/>
</workbook>
</file>

<file path=xl/sharedStrings.xml><?xml version="1.0" encoding="utf-8"?>
<sst xmlns="http://schemas.openxmlformats.org/spreadsheetml/2006/main" count="322" uniqueCount="167">
  <si>
    <t>“年货节” 活动考核目标</t>
  </si>
  <si>
    <t>1.28-1.31 活动数据</t>
  </si>
  <si>
    <t>序号</t>
  </si>
  <si>
    <t>门店ID</t>
  </si>
  <si>
    <t>门店名称</t>
  </si>
  <si>
    <t>片区</t>
  </si>
  <si>
    <t>1档</t>
  </si>
  <si>
    <t>2档</t>
  </si>
  <si>
    <t>活动期间</t>
  </si>
  <si>
    <t>1档完成率%</t>
  </si>
  <si>
    <t>2档完成率%</t>
  </si>
  <si>
    <t>奖罚</t>
  </si>
  <si>
    <t>销售</t>
  </si>
  <si>
    <t>4天销售</t>
  </si>
  <si>
    <t>毛利</t>
  </si>
  <si>
    <t>4天毛利</t>
  </si>
  <si>
    <t>毛利率</t>
  </si>
  <si>
    <t>四川太极金牛区花照壁中横街药店</t>
  </si>
  <si>
    <t>西北片区</t>
  </si>
  <si>
    <t>四川太极郫县郫筒镇一环路东南段药店</t>
  </si>
  <si>
    <t>城中片区</t>
  </si>
  <si>
    <t>四川太极青羊区北东街店</t>
  </si>
  <si>
    <t>四川太极西部店</t>
  </si>
  <si>
    <t>四川太极锦江区水杉街药店</t>
  </si>
  <si>
    <t>东南片区</t>
  </si>
  <si>
    <t>四川太极成华区培华东路药店</t>
  </si>
  <si>
    <t>四川太极金牛区花照壁药店</t>
  </si>
  <si>
    <t>四川太极枣子巷药店</t>
  </si>
  <si>
    <t>四川太极高新区中和大道药店</t>
  </si>
  <si>
    <t>四川太极武侯区航中街药店</t>
  </si>
  <si>
    <t>四川太极高新区新下街药店</t>
  </si>
  <si>
    <t>四川太极金牛区交大路第三药店</t>
  </si>
  <si>
    <t>四川太极青羊区十二桥药店</t>
  </si>
  <si>
    <t>四川太极青羊区贝森北路药店</t>
  </si>
  <si>
    <t>四川太极锦江区宏济中路药店</t>
  </si>
  <si>
    <t>四川太极邛崃市文君街道杏林路药店</t>
  </si>
  <si>
    <t>城郊一片/邛崃片</t>
  </si>
  <si>
    <t>四川太极都江堰市蒲阳路药店</t>
  </si>
  <si>
    <t>城郊二片区</t>
  </si>
  <si>
    <t>四川太极清江东路药店</t>
  </si>
  <si>
    <t>四川太极高新区紫薇东路药店</t>
  </si>
  <si>
    <t>四川太极武侯区科华街药店</t>
  </si>
  <si>
    <t>四川太极锦江区榕声路店</t>
  </si>
  <si>
    <t>四川太极成华杉板桥南一路店</t>
  </si>
  <si>
    <t>四川太极青羊区青龙街药店</t>
  </si>
  <si>
    <t>四川太极成华区华康路药店</t>
  </si>
  <si>
    <t>成都成汉太极大药房有限公司</t>
  </si>
  <si>
    <t>四川太极金牛区蜀汉路药店</t>
  </si>
  <si>
    <t>四川太极金牛区黄苑东街药店</t>
  </si>
  <si>
    <t>四川太极五津西路药店</t>
  </si>
  <si>
    <t>城郊一片/新津片</t>
  </si>
  <si>
    <t>四川太极金牛区金沙路药店</t>
  </si>
  <si>
    <t>四川太极成华区东昌路一药店</t>
  </si>
  <si>
    <t>四川太极武侯区大华街药店</t>
  </si>
  <si>
    <t>四川太极青羊区蜀辉路药店</t>
  </si>
  <si>
    <t>四川太极成华区龙潭西路药店</t>
  </si>
  <si>
    <t>四川太极成华区华油路药店</t>
  </si>
  <si>
    <t>四川太极高新天久北巷药店</t>
  </si>
  <si>
    <t>四川太极新乐中街药店</t>
  </si>
  <si>
    <t>四川太极成华区万宇路药店</t>
  </si>
  <si>
    <t>四川太极浆洗街药店</t>
  </si>
  <si>
    <t>四川太极武侯区双楠路药店</t>
  </si>
  <si>
    <t>四川太极成华区华泰路药店</t>
  </si>
  <si>
    <t>四川太极武侯区逸都路药店</t>
  </si>
  <si>
    <t>四川太极成华区金马河路药店</t>
  </si>
  <si>
    <t>四川太极武侯区丝竹路药店</t>
  </si>
  <si>
    <t>四川太极温江区公平街道江安路药店</t>
  </si>
  <si>
    <t>四川太极大邑县晋原镇内蒙古大道桃源药店</t>
  </si>
  <si>
    <t>城郊一片/大邑片</t>
  </si>
  <si>
    <t>四川太极成华区羊子山西路药店（兴元华盛）</t>
  </si>
  <si>
    <t>四川太极锦江区庆云南街药店</t>
  </si>
  <si>
    <t>旗舰片</t>
  </si>
  <si>
    <t>四川太极都江堰聚源镇药店</t>
  </si>
  <si>
    <t>四川太极成华区万科路药店</t>
  </si>
  <si>
    <t>四川太极锦江区梨花街药店</t>
  </si>
  <si>
    <t>四川太极锦江区静沙南路药店</t>
  </si>
  <si>
    <t>四川太极新园大道药店</t>
  </si>
  <si>
    <t>四川太极成华区西林一街药店</t>
  </si>
  <si>
    <t>四川太极通盈街药店</t>
  </si>
  <si>
    <t>四川太极武侯区顺和街店</t>
  </si>
  <si>
    <t>四川太极新都区新繁镇繁江北路药店</t>
  </si>
  <si>
    <t>四川太极都江堰景中路店</t>
  </si>
  <si>
    <t>四川太极光华村街药店</t>
  </si>
  <si>
    <t>四川太极金牛区银河北街药店</t>
  </si>
  <si>
    <t>四川太极武侯区佳灵路药店</t>
  </si>
  <si>
    <t>四川太极锦江区合欢树街药店</t>
  </si>
  <si>
    <t>四川太极青羊区光华北五路药店</t>
  </si>
  <si>
    <t>四川太极锦江区观音桥街药店</t>
  </si>
  <si>
    <t>四川太极成华区二环路北四段药店（汇融名城）</t>
  </si>
  <si>
    <t>四川太极青羊区蜀鑫路药店</t>
  </si>
  <si>
    <t>四川太极土龙路药店</t>
  </si>
  <si>
    <t>四川太极崇州市崇阳镇永康东路药店</t>
  </si>
  <si>
    <t>四川太极光华药店</t>
  </si>
  <si>
    <t>四川太极新都区新都街道万和北路药店</t>
  </si>
  <si>
    <t>四川太极高新区民丰大道西段药店</t>
  </si>
  <si>
    <t>四川太极怀远店</t>
  </si>
  <si>
    <t>四川太极双流区东升街道三强西路药店</t>
  </si>
  <si>
    <t>四川太极大邑县晋原镇子龙路店</t>
  </si>
  <si>
    <t>四川太极崇州市崇阳镇尚贤坊街药店</t>
  </si>
  <si>
    <t>四川太极大邑县晋原镇潘家街药店</t>
  </si>
  <si>
    <t>四川太极成华区崔家店路药店</t>
  </si>
  <si>
    <t>四川太极温江店</t>
  </si>
  <si>
    <t>四川太极高新区大源北街药店</t>
  </si>
  <si>
    <t>四川太极新都区马超东路店</t>
  </si>
  <si>
    <t>四川太极双流县西航港街道锦华路一段药店</t>
  </si>
  <si>
    <t>四川太极大邑县沙渠镇方圆路药店</t>
  </si>
  <si>
    <t>四川太极旗舰店</t>
  </si>
  <si>
    <t>四川太极大邑县晋原镇北街药店</t>
  </si>
  <si>
    <t>四川太极新津县五津镇武阳西路药店</t>
  </si>
  <si>
    <t>四川太极沙河源药店</t>
  </si>
  <si>
    <t>四川太极武侯区大悦路药店</t>
  </si>
  <si>
    <t>四川太极青羊区大石西路药店</t>
  </si>
  <si>
    <t>四川太极大邑县晋原镇东街药店</t>
  </si>
  <si>
    <t>四川太极新津县五津镇五津西路二药房</t>
  </si>
  <si>
    <t>四川太极青羊区童子街药店</t>
  </si>
  <si>
    <t>四川太极金带街药店</t>
  </si>
  <si>
    <t>四川太极高新区天顺路药店</t>
  </si>
  <si>
    <t>四川太极新津邓双镇岷江店</t>
  </si>
  <si>
    <t>四川太极金牛区银沙路药店</t>
  </si>
  <si>
    <t>四川太极武侯区长寿路药店</t>
  </si>
  <si>
    <t>四川太极都江堰药店</t>
  </si>
  <si>
    <t>四川太极都江堰幸福镇翔凤路药店</t>
  </si>
  <si>
    <t>四川太极锦江区柳翠路药店</t>
  </si>
  <si>
    <t>四川太极青羊区清江东路三药店</t>
  </si>
  <si>
    <t>四川太极大邑县安仁镇千禧街药店</t>
  </si>
  <si>
    <t>四川太极金牛区五福桥东路药店</t>
  </si>
  <si>
    <t>四川太极成都高新区元华二巷药店</t>
  </si>
  <si>
    <t>四川太极成华区云龙南路药店</t>
  </si>
  <si>
    <t>四川太极锦江区劼人路药店</t>
  </si>
  <si>
    <t>四川太极兴义镇万兴路药店</t>
  </si>
  <si>
    <t>四川太极郫县郫筒镇东大街药店</t>
  </si>
  <si>
    <t>四川太极大邑县新场镇文昌街药店</t>
  </si>
  <si>
    <t>四川太极高新区剑南大道药店</t>
  </si>
  <si>
    <t>四川太极双林路药店</t>
  </si>
  <si>
    <t>四川太极邛崃市羊安镇永康大道药店</t>
  </si>
  <si>
    <t>四川太极青羊区经一路药店</t>
  </si>
  <si>
    <t>四川太极大邑县晋源镇东壕沟段药店</t>
  </si>
  <si>
    <t>四川太极大药房连锁有限公司武侯区聚萃街药店</t>
  </si>
  <si>
    <t>四川太极邛崃中心药店</t>
  </si>
  <si>
    <t>四川太极金丝街药店</t>
  </si>
  <si>
    <t>四川太极邛崃市临邛镇翠荫街药店</t>
  </si>
  <si>
    <t>四川太极红星店</t>
  </si>
  <si>
    <t>四川太极都江堰市永丰街道宝莲路药店</t>
  </si>
  <si>
    <t>四川太极大邑县晋原镇通达东路五段药店</t>
  </si>
  <si>
    <t>四川太极邛崃市临邛镇洪川小区药店</t>
  </si>
  <si>
    <t>四川太极崇州市崇阳镇蜀州中路药店</t>
  </si>
  <si>
    <t>四川太极青羊区光华西一路药店</t>
  </si>
  <si>
    <t>四川太极崇州中心店</t>
  </si>
  <si>
    <t>四川太极高新区中和公济桥路药店</t>
  </si>
  <si>
    <t>四川太极武侯区科华北路药店</t>
  </si>
  <si>
    <t>四川太极人民中路店</t>
  </si>
  <si>
    <t>四川太极都江堰奎光路中段药店</t>
  </si>
  <si>
    <t>四川太极锦江区静明路药店</t>
  </si>
  <si>
    <t>四川太极武侯区倪家桥路药店</t>
  </si>
  <si>
    <t>四川太极都江堰市蒲阳镇堰问道西路药店</t>
  </si>
  <si>
    <t>四川太极三江店</t>
  </si>
  <si>
    <t>四川太极邛崃市临邛镇长安大道药店</t>
  </si>
  <si>
    <t>四川太极高新区南华巷药店</t>
  </si>
  <si>
    <t>四川太极金牛区解放路药店</t>
  </si>
  <si>
    <t>四川太极邛崃市临邛街道涌泉街药店</t>
  </si>
  <si>
    <t>合计</t>
  </si>
  <si>
    <t xml:space="preserve"> 1.28-1.31片区完成情况</t>
  </si>
  <si>
    <t>管辖店数</t>
  </si>
  <si>
    <t>销售完成80%          门店数</t>
  </si>
  <si>
    <t>完成率</t>
  </si>
  <si>
    <t>加分</t>
  </si>
  <si>
    <t>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</si>
</sst>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9"/>
      <name val="Arial"/>
      <charset val="0"/>
    </font>
    <font>
      <sz val="9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rgb="FFFE08E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31" fillId="20" borderId="14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4" xfId="0" applyNumberFormat="1" applyFont="1" applyFill="1" applyBorder="1" applyAlignment="1">
      <alignment horizontal="center" vertical="center"/>
    </xf>
    <xf numFmtId="176" fontId="10" fillId="3" borderId="3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15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E08E9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9"/>
  <sheetViews>
    <sheetView tabSelected="1" workbookViewId="0">
      <selection activeCell="V14" sqref="V14"/>
    </sheetView>
  </sheetViews>
  <sheetFormatPr defaultColWidth="9" defaultRowHeight="17" customHeight="1"/>
  <cols>
    <col min="1" max="1" width="4.625" style="16" customWidth="1"/>
    <col min="2" max="2" width="7" style="16" customWidth="1"/>
    <col min="3" max="3" width="28.75" style="17" customWidth="1"/>
    <col min="4" max="4" width="13.25" style="18" customWidth="1"/>
    <col min="5" max="5" width="7.875" style="19" hidden="1" customWidth="1"/>
    <col min="6" max="6" width="7.875" style="19" customWidth="1"/>
    <col min="7" max="7" width="9.25" style="20" hidden="1" customWidth="1"/>
    <col min="8" max="8" width="10.375" style="20" customWidth="1"/>
    <col min="9" max="9" width="7.875" style="21" hidden="1" customWidth="1"/>
    <col min="10" max="10" width="7.875" style="22" hidden="1" customWidth="1"/>
    <col min="11" max="11" width="7.875" style="22" customWidth="1"/>
    <col min="12" max="12" width="9.5" style="23" hidden="1" customWidth="1"/>
    <col min="13" max="13" width="10.625" style="23" customWidth="1"/>
    <col min="14" max="14" width="8.5" style="21" hidden="1" customWidth="1"/>
    <col min="15" max="15" width="9" style="19" customWidth="1"/>
    <col min="16" max="16" width="9" style="19"/>
    <col min="17" max="17" width="8.75" style="21" customWidth="1"/>
    <col min="18" max="18" width="8.25" style="21" customWidth="1"/>
    <col min="19" max="19" width="7.875" style="21" customWidth="1"/>
    <col min="20" max="20" width="8.875" style="21" customWidth="1"/>
    <col min="21" max="21" width="9.25" style="24" customWidth="1"/>
    <col min="22" max="16384" width="9" style="15"/>
  </cols>
  <sheetData>
    <row r="1" ht="20" customHeight="1" spans="1:2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40"/>
      <c r="O1" s="41" t="s">
        <v>1</v>
      </c>
      <c r="P1" s="41"/>
      <c r="Q1" s="41"/>
      <c r="R1" s="41"/>
      <c r="S1" s="41"/>
      <c r="T1" s="41"/>
      <c r="U1" s="53"/>
    </row>
    <row r="2" customHeight="1" spans="1:21">
      <c r="A2" s="26" t="s">
        <v>2</v>
      </c>
      <c r="B2" s="26" t="s">
        <v>3</v>
      </c>
      <c r="C2" s="26" t="s">
        <v>4</v>
      </c>
      <c r="D2" s="27" t="s">
        <v>5</v>
      </c>
      <c r="E2" s="28" t="s">
        <v>6</v>
      </c>
      <c r="F2" s="29" t="s">
        <v>6</v>
      </c>
      <c r="G2" s="30"/>
      <c r="H2" s="31"/>
      <c r="I2" s="28"/>
      <c r="J2" s="42" t="s">
        <v>7</v>
      </c>
      <c r="K2" s="43" t="s">
        <v>7</v>
      </c>
      <c r="L2" s="44"/>
      <c r="M2" s="45"/>
      <c r="N2" s="42"/>
      <c r="O2" s="41" t="s">
        <v>8</v>
      </c>
      <c r="P2" s="41"/>
      <c r="Q2" s="54" t="s">
        <v>9</v>
      </c>
      <c r="R2" s="54"/>
      <c r="S2" s="54" t="s">
        <v>10</v>
      </c>
      <c r="T2" s="54"/>
      <c r="U2" s="55" t="s">
        <v>11</v>
      </c>
    </row>
    <row r="3" s="15" customFormat="1" customHeight="1" spans="1:21">
      <c r="A3" s="26"/>
      <c r="B3" s="26"/>
      <c r="C3" s="26"/>
      <c r="D3" s="27"/>
      <c r="E3" s="28" t="s">
        <v>12</v>
      </c>
      <c r="F3" s="28" t="s">
        <v>13</v>
      </c>
      <c r="G3" s="28" t="s">
        <v>14</v>
      </c>
      <c r="H3" s="28" t="s">
        <v>15</v>
      </c>
      <c r="I3" s="46" t="s">
        <v>16</v>
      </c>
      <c r="J3" s="42" t="s">
        <v>12</v>
      </c>
      <c r="K3" s="42" t="s">
        <v>13</v>
      </c>
      <c r="L3" s="42" t="s">
        <v>14</v>
      </c>
      <c r="M3" s="42" t="s">
        <v>15</v>
      </c>
      <c r="N3" s="47" t="s">
        <v>16</v>
      </c>
      <c r="O3" s="41" t="s">
        <v>12</v>
      </c>
      <c r="P3" s="41" t="s">
        <v>14</v>
      </c>
      <c r="Q3" s="56" t="s">
        <v>12</v>
      </c>
      <c r="R3" s="54" t="s">
        <v>14</v>
      </c>
      <c r="S3" s="54" t="s">
        <v>12</v>
      </c>
      <c r="T3" s="54" t="s">
        <v>14</v>
      </c>
      <c r="U3" s="57"/>
    </row>
    <row r="4" s="15" customFormat="1" customHeight="1" spans="1:21">
      <c r="A4" s="32">
        <v>1</v>
      </c>
      <c r="B4" s="33">
        <v>117491</v>
      </c>
      <c r="C4" s="34" t="s">
        <v>17</v>
      </c>
      <c r="D4" s="35" t="s">
        <v>18</v>
      </c>
      <c r="E4" s="36">
        <v>4000</v>
      </c>
      <c r="F4" s="36">
        <f t="shared" ref="F4:F67" si="0">E4*4</f>
        <v>16000</v>
      </c>
      <c r="G4" s="37">
        <v>1037.35697314786</v>
      </c>
      <c r="H4" s="37">
        <f t="shared" ref="H4:H67" si="1">G4*4</f>
        <v>4149.42789259144</v>
      </c>
      <c r="I4" s="48">
        <v>0.259339243286964</v>
      </c>
      <c r="J4" s="49">
        <v>5000</v>
      </c>
      <c r="K4" s="49">
        <f t="shared" ref="K4:K67" si="2">J4*4</f>
        <v>20000</v>
      </c>
      <c r="L4" s="50">
        <v>1200.13373223222</v>
      </c>
      <c r="M4" s="50">
        <f t="shared" ref="M4:M67" si="3">L4*4</f>
        <v>4800.53492892888</v>
      </c>
      <c r="N4" s="51">
        <v>0.240026746446445</v>
      </c>
      <c r="O4" s="52">
        <v>18572.75</v>
      </c>
      <c r="P4" s="52">
        <v>2792.3</v>
      </c>
      <c r="Q4" s="58">
        <f t="shared" ref="Q4:Q67" si="4">O4/F4</f>
        <v>1.160796875</v>
      </c>
      <c r="R4" s="59">
        <f t="shared" ref="R4:R67" si="5">P4/H4</f>
        <v>0.672936142591004</v>
      </c>
      <c r="S4" s="59">
        <f t="shared" ref="S4:S67" si="6">O4/K4</f>
        <v>0.9286375</v>
      </c>
      <c r="T4" s="59">
        <f t="shared" ref="T4:T67" si="7">P4/M4</f>
        <v>0.581664343940735</v>
      </c>
      <c r="U4" s="60"/>
    </row>
    <row r="5" s="15" customFormat="1" customHeight="1" spans="1:21">
      <c r="A5" s="32">
        <v>2</v>
      </c>
      <c r="B5" s="32">
        <v>747</v>
      </c>
      <c r="C5" s="35" t="s">
        <v>19</v>
      </c>
      <c r="D5" s="35" t="s">
        <v>20</v>
      </c>
      <c r="E5" s="36">
        <v>10000</v>
      </c>
      <c r="F5" s="36">
        <f t="shared" si="0"/>
        <v>40000</v>
      </c>
      <c r="G5" s="37">
        <v>1733.19431011009</v>
      </c>
      <c r="H5" s="37">
        <f t="shared" si="1"/>
        <v>6932.77724044036</v>
      </c>
      <c r="I5" s="48">
        <v>0.173319431011009</v>
      </c>
      <c r="J5" s="49">
        <v>13000</v>
      </c>
      <c r="K5" s="49">
        <f t="shared" si="2"/>
        <v>52000</v>
      </c>
      <c r="L5" s="50">
        <v>2085.36464333458</v>
      </c>
      <c r="M5" s="50">
        <f t="shared" si="3"/>
        <v>8341.45857333832</v>
      </c>
      <c r="N5" s="51">
        <v>0.160412664871891</v>
      </c>
      <c r="O5" s="52">
        <v>45785.71</v>
      </c>
      <c r="P5" s="52">
        <v>-6855.73</v>
      </c>
      <c r="Q5" s="58">
        <f t="shared" si="4"/>
        <v>1.14464275</v>
      </c>
      <c r="R5" s="59">
        <f t="shared" si="5"/>
        <v>-0.988886525880144</v>
      </c>
      <c r="S5" s="59">
        <f t="shared" si="6"/>
        <v>0.880494423076923</v>
      </c>
      <c r="T5" s="59">
        <f t="shared" si="7"/>
        <v>-0.821886237247868</v>
      </c>
      <c r="U5" s="60"/>
    </row>
    <row r="6" s="15" customFormat="1" customHeight="1" spans="1:21">
      <c r="A6" s="32">
        <v>3</v>
      </c>
      <c r="B6" s="32">
        <v>517</v>
      </c>
      <c r="C6" s="35" t="s">
        <v>21</v>
      </c>
      <c r="D6" s="35" t="s">
        <v>20</v>
      </c>
      <c r="E6" s="36">
        <v>40000</v>
      </c>
      <c r="F6" s="36">
        <f t="shared" si="0"/>
        <v>160000</v>
      </c>
      <c r="G6" s="37">
        <v>7800</v>
      </c>
      <c r="H6" s="37">
        <f t="shared" si="1"/>
        <v>31200</v>
      </c>
      <c r="I6" s="48">
        <v>0.195</v>
      </c>
      <c r="J6" s="49">
        <v>43000</v>
      </c>
      <c r="K6" s="49">
        <f t="shared" si="2"/>
        <v>172000</v>
      </c>
      <c r="L6" s="50">
        <v>7740</v>
      </c>
      <c r="M6" s="50">
        <f t="shared" si="3"/>
        <v>30960</v>
      </c>
      <c r="N6" s="51">
        <v>0.18</v>
      </c>
      <c r="O6" s="52">
        <v>164905.12</v>
      </c>
      <c r="P6" s="52">
        <v>36673.27</v>
      </c>
      <c r="Q6" s="58">
        <f t="shared" si="4"/>
        <v>1.030657</v>
      </c>
      <c r="R6" s="58">
        <f t="shared" si="5"/>
        <v>1.17542532051282</v>
      </c>
      <c r="S6" s="59">
        <f t="shared" si="6"/>
        <v>0.958750697674419</v>
      </c>
      <c r="T6" s="59">
        <f t="shared" si="7"/>
        <v>1.18453714470284</v>
      </c>
      <c r="U6" s="61">
        <v>800</v>
      </c>
    </row>
    <row r="7" s="15" customFormat="1" customHeight="1" spans="1:21">
      <c r="A7" s="32">
        <v>4</v>
      </c>
      <c r="B7" s="32">
        <v>311</v>
      </c>
      <c r="C7" s="35" t="s">
        <v>22</v>
      </c>
      <c r="D7" s="35" t="s">
        <v>18</v>
      </c>
      <c r="E7" s="36">
        <v>7800</v>
      </c>
      <c r="F7" s="36">
        <f t="shared" si="0"/>
        <v>31200</v>
      </c>
      <c r="G7" s="37">
        <v>2005.15518282933</v>
      </c>
      <c r="H7" s="37">
        <f t="shared" si="1"/>
        <v>8020.62073131732</v>
      </c>
      <c r="I7" s="48">
        <v>0.257071177285811</v>
      </c>
      <c r="J7" s="49">
        <v>9200</v>
      </c>
      <c r="K7" s="49">
        <f t="shared" si="2"/>
        <v>36800</v>
      </c>
      <c r="L7" s="50">
        <v>2188.9337265911</v>
      </c>
      <c r="M7" s="50">
        <f t="shared" si="3"/>
        <v>8755.7349063644</v>
      </c>
      <c r="N7" s="51">
        <v>0.237927578977293</v>
      </c>
      <c r="O7" s="52">
        <v>31584.64</v>
      </c>
      <c r="P7" s="52">
        <v>7108.89</v>
      </c>
      <c r="Q7" s="58">
        <f t="shared" si="4"/>
        <v>1.01232820512821</v>
      </c>
      <c r="R7" s="59">
        <f t="shared" si="5"/>
        <v>0.886326662005426</v>
      </c>
      <c r="S7" s="59">
        <f t="shared" si="6"/>
        <v>0.858278260869565</v>
      </c>
      <c r="T7" s="59">
        <f t="shared" si="7"/>
        <v>0.811912429513217</v>
      </c>
      <c r="U7" s="60"/>
    </row>
    <row r="8" s="15" customFormat="1" customHeight="1" spans="1:21">
      <c r="A8" s="32">
        <v>5</v>
      </c>
      <c r="B8" s="32">
        <v>598</v>
      </c>
      <c r="C8" s="35" t="s">
        <v>23</v>
      </c>
      <c r="D8" s="35" t="s">
        <v>24</v>
      </c>
      <c r="E8" s="36">
        <v>9750</v>
      </c>
      <c r="F8" s="36">
        <f t="shared" si="0"/>
        <v>39000</v>
      </c>
      <c r="G8" s="37">
        <v>3250.68576320429</v>
      </c>
      <c r="H8" s="37">
        <f t="shared" si="1"/>
        <v>13002.7430528172</v>
      </c>
      <c r="I8" s="48">
        <v>0.333403668020953</v>
      </c>
      <c r="J8" s="49">
        <v>11500</v>
      </c>
      <c r="K8" s="49">
        <f t="shared" si="2"/>
        <v>46000</v>
      </c>
      <c r="L8" s="50">
        <v>3548.62095590386</v>
      </c>
      <c r="M8" s="50">
        <f t="shared" si="3"/>
        <v>14194.4838236154</v>
      </c>
      <c r="N8" s="51">
        <v>0.308575735295988</v>
      </c>
      <c r="O8" s="52">
        <v>39155.97</v>
      </c>
      <c r="P8" s="52">
        <v>10681.52</v>
      </c>
      <c r="Q8" s="58">
        <f t="shared" si="4"/>
        <v>1.00399923076923</v>
      </c>
      <c r="R8" s="59">
        <f t="shared" si="5"/>
        <v>0.821482048565572</v>
      </c>
      <c r="S8" s="59">
        <f t="shared" si="6"/>
        <v>0.851216739130435</v>
      </c>
      <c r="T8" s="59">
        <f t="shared" si="7"/>
        <v>0.752512041489603</v>
      </c>
      <c r="U8" s="60"/>
    </row>
    <row r="9" customHeight="1" spans="1:21">
      <c r="A9" s="32">
        <v>6</v>
      </c>
      <c r="B9" s="32">
        <v>114844</v>
      </c>
      <c r="C9" s="35" t="s">
        <v>25</v>
      </c>
      <c r="D9" s="35" t="s">
        <v>20</v>
      </c>
      <c r="E9" s="36">
        <v>9000</v>
      </c>
      <c r="F9" s="36">
        <f t="shared" si="0"/>
        <v>36000</v>
      </c>
      <c r="G9" s="37">
        <v>1210.62981041443</v>
      </c>
      <c r="H9" s="37">
        <f t="shared" si="1"/>
        <v>4842.51924165772</v>
      </c>
      <c r="I9" s="48">
        <v>0.134514423379381</v>
      </c>
      <c r="J9" s="49">
        <v>10500</v>
      </c>
      <c r="K9" s="49">
        <f t="shared" si="2"/>
        <v>42000</v>
      </c>
      <c r="L9" s="50">
        <v>1312.5</v>
      </c>
      <c r="M9" s="50">
        <f t="shared" si="3"/>
        <v>5250</v>
      </c>
      <c r="N9" s="51">
        <v>0.125</v>
      </c>
      <c r="O9" s="52">
        <v>35099.85</v>
      </c>
      <c r="P9" s="52">
        <v>4577.75</v>
      </c>
      <c r="Q9" s="62">
        <f t="shared" si="4"/>
        <v>0.974995833333333</v>
      </c>
      <c r="R9" s="59">
        <f t="shared" si="5"/>
        <v>0.945324070293816</v>
      </c>
      <c r="S9" s="59">
        <f t="shared" si="6"/>
        <v>0.835710714285714</v>
      </c>
      <c r="T9" s="59">
        <f t="shared" si="7"/>
        <v>0.871952380952381</v>
      </c>
      <c r="U9" s="60"/>
    </row>
    <row r="10" customHeight="1" spans="1:21">
      <c r="A10" s="32">
        <v>7</v>
      </c>
      <c r="B10" s="32">
        <v>111219</v>
      </c>
      <c r="C10" s="35" t="s">
        <v>26</v>
      </c>
      <c r="D10" s="35" t="s">
        <v>18</v>
      </c>
      <c r="E10" s="36">
        <v>10400</v>
      </c>
      <c r="F10" s="36">
        <f t="shared" si="0"/>
        <v>41600</v>
      </c>
      <c r="G10" s="37">
        <v>3085.70431007675</v>
      </c>
      <c r="H10" s="37">
        <f t="shared" si="1"/>
        <v>12342.817240307</v>
      </c>
      <c r="I10" s="48">
        <v>0.29670233750738</v>
      </c>
      <c r="J10" s="49">
        <v>13000</v>
      </c>
      <c r="K10" s="49">
        <f t="shared" si="2"/>
        <v>52000</v>
      </c>
      <c r="L10" s="50">
        <v>3569.89727362603</v>
      </c>
      <c r="M10" s="50">
        <f t="shared" si="3"/>
        <v>14279.5890945041</v>
      </c>
      <c r="N10" s="51">
        <v>0.274607482586618</v>
      </c>
      <c r="O10" s="52">
        <v>39349.42</v>
      </c>
      <c r="P10" s="52">
        <v>10548.1</v>
      </c>
      <c r="Q10" s="62">
        <f t="shared" si="4"/>
        <v>0.945899519230769</v>
      </c>
      <c r="R10" s="59">
        <f t="shared" si="5"/>
        <v>0.85459419795619</v>
      </c>
      <c r="S10" s="59">
        <f t="shared" si="6"/>
        <v>0.756719615384615</v>
      </c>
      <c r="T10" s="59">
        <f t="shared" si="7"/>
        <v>0.738683720532247</v>
      </c>
      <c r="U10" s="60"/>
    </row>
    <row r="11" customHeight="1" spans="1:21">
      <c r="A11" s="38">
        <v>8</v>
      </c>
      <c r="B11" s="32">
        <v>359</v>
      </c>
      <c r="C11" s="35" t="s">
        <v>27</v>
      </c>
      <c r="D11" s="35" t="s">
        <v>18</v>
      </c>
      <c r="E11" s="36">
        <v>10725</v>
      </c>
      <c r="F11" s="36">
        <f t="shared" si="0"/>
        <v>42900</v>
      </c>
      <c r="G11" s="37">
        <v>2581.61049810069</v>
      </c>
      <c r="H11" s="37">
        <f t="shared" si="1"/>
        <v>10326.4419924028</v>
      </c>
      <c r="I11" s="48">
        <v>0.240709603552512</v>
      </c>
      <c r="J11" s="49">
        <v>13000</v>
      </c>
      <c r="K11" s="49">
        <f t="shared" si="2"/>
        <v>52000</v>
      </c>
      <c r="L11" s="50">
        <v>2896.19746402012</v>
      </c>
      <c r="M11" s="50">
        <f t="shared" si="3"/>
        <v>11584.7898560805</v>
      </c>
      <c r="N11" s="51">
        <v>0.22278442030924</v>
      </c>
      <c r="O11" s="52">
        <v>39359.68</v>
      </c>
      <c r="P11" s="52">
        <v>4840.38</v>
      </c>
      <c r="Q11" s="62">
        <f t="shared" si="4"/>
        <v>0.917475058275058</v>
      </c>
      <c r="R11" s="59">
        <f t="shared" si="5"/>
        <v>0.468736473178381</v>
      </c>
      <c r="S11" s="59">
        <f t="shared" si="6"/>
        <v>0.756916923076923</v>
      </c>
      <c r="T11" s="59">
        <f t="shared" si="7"/>
        <v>0.417821994195211</v>
      </c>
      <c r="U11" s="60"/>
    </row>
    <row r="12" customHeight="1" spans="1:21">
      <c r="A12" s="38">
        <v>9</v>
      </c>
      <c r="B12" s="32">
        <v>104430</v>
      </c>
      <c r="C12" s="35" t="s">
        <v>28</v>
      </c>
      <c r="D12" s="35" t="s">
        <v>24</v>
      </c>
      <c r="E12" s="36">
        <v>5525</v>
      </c>
      <c r="F12" s="36">
        <f t="shared" si="0"/>
        <v>22100</v>
      </c>
      <c r="G12" s="37">
        <v>1807.14864597853</v>
      </c>
      <c r="H12" s="37">
        <f t="shared" si="1"/>
        <v>7228.59458391412</v>
      </c>
      <c r="I12" s="48">
        <v>0.327085727778919</v>
      </c>
      <c r="J12" s="49">
        <v>6800</v>
      </c>
      <c r="K12" s="49">
        <f t="shared" si="2"/>
        <v>27200</v>
      </c>
      <c r="L12" s="50">
        <v>2058.55230376605</v>
      </c>
      <c r="M12" s="50">
        <f t="shared" si="3"/>
        <v>8234.2092150642</v>
      </c>
      <c r="N12" s="51">
        <v>0.302728279965595</v>
      </c>
      <c r="O12" s="52">
        <v>20099.81</v>
      </c>
      <c r="P12" s="52">
        <v>6687.27</v>
      </c>
      <c r="Q12" s="62">
        <f t="shared" si="4"/>
        <v>0.909493665158371</v>
      </c>
      <c r="R12" s="59">
        <f t="shared" si="5"/>
        <v>0.925113439738516</v>
      </c>
      <c r="S12" s="59">
        <f t="shared" si="6"/>
        <v>0.738963602941176</v>
      </c>
      <c r="T12" s="59">
        <f t="shared" si="7"/>
        <v>0.812132631724474</v>
      </c>
      <c r="U12" s="60"/>
    </row>
    <row r="13" customHeight="1" spans="1:21">
      <c r="A13" s="38">
        <v>10</v>
      </c>
      <c r="B13" s="32">
        <v>105396</v>
      </c>
      <c r="C13" s="35" t="s">
        <v>29</v>
      </c>
      <c r="D13" s="35" t="s">
        <v>24</v>
      </c>
      <c r="E13" s="36">
        <v>5850</v>
      </c>
      <c r="F13" s="36">
        <f t="shared" si="0"/>
        <v>23400</v>
      </c>
      <c r="G13" s="37">
        <v>2264.44930678133</v>
      </c>
      <c r="H13" s="37">
        <f t="shared" si="1"/>
        <v>9057.79722712532</v>
      </c>
      <c r="I13" s="48">
        <v>0.387085351586552</v>
      </c>
      <c r="J13" s="49">
        <v>6800</v>
      </c>
      <c r="K13" s="49">
        <f t="shared" si="2"/>
        <v>27200</v>
      </c>
      <c r="L13" s="50">
        <v>2436.16695743196</v>
      </c>
      <c r="M13" s="50">
        <f t="shared" si="3"/>
        <v>9744.66782972784</v>
      </c>
      <c r="N13" s="51">
        <v>0.358259846681171</v>
      </c>
      <c r="O13" s="52">
        <v>21117.04</v>
      </c>
      <c r="P13" s="52">
        <v>5341.03</v>
      </c>
      <c r="Q13" s="62">
        <f t="shared" si="4"/>
        <v>0.902437606837607</v>
      </c>
      <c r="R13" s="59">
        <f t="shared" si="5"/>
        <v>0.589661025310354</v>
      </c>
      <c r="S13" s="59">
        <f t="shared" si="6"/>
        <v>0.776361764705882</v>
      </c>
      <c r="T13" s="59">
        <f t="shared" si="7"/>
        <v>0.548097697461399</v>
      </c>
      <c r="U13" s="60"/>
    </row>
    <row r="14" customHeight="1" spans="1:21">
      <c r="A14" s="38">
        <v>11</v>
      </c>
      <c r="B14" s="32">
        <v>105751</v>
      </c>
      <c r="C14" s="35" t="s">
        <v>30</v>
      </c>
      <c r="D14" s="35" t="s">
        <v>24</v>
      </c>
      <c r="E14" s="36">
        <v>9750</v>
      </c>
      <c r="F14" s="36">
        <f t="shared" si="0"/>
        <v>39000</v>
      </c>
      <c r="G14" s="37">
        <v>3431.57286967154</v>
      </c>
      <c r="H14" s="37">
        <f t="shared" si="1"/>
        <v>13726.2914786862</v>
      </c>
      <c r="I14" s="48">
        <v>0.351956191761184</v>
      </c>
      <c r="J14" s="49">
        <v>11500</v>
      </c>
      <c r="K14" s="49">
        <f t="shared" si="2"/>
        <v>46000</v>
      </c>
      <c r="L14" s="50">
        <v>3746.08691337303</v>
      </c>
      <c r="M14" s="50">
        <f t="shared" si="3"/>
        <v>14984.3476534921</v>
      </c>
      <c r="N14" s="51">
        <v>0.325746688119394</v>
      </c>
      <c r="O14" s="52">
        <v>35107.34</v>
      </c>
      <c r="P14" s="52">
        <v>9490.01</v>
      </c>
      <c r="Q14" s="62">
        <f t="shared" si="4"/>
        <v>0.900188205128205</v>
      </c>
      <c r="R14" s="59">
        <f t="shared" si="5"/>
        <v>0.691374652413279</v>
      </c>
      <c r="S14" s="59">
        <f t="shared" si="6"/>
        <v>0.763203043478261</v>
      </c>
      <c r="T14" s="59">
        <f t="shared" si="7"/>
        <v>0.633328204834352</v>
      </c>
      <c r="U14" s="60"/>
    </row>
    <row r="15" customHeight="1" spans="1:21">
      <c r="A15" s="38">
        <v>12</v>
      </c>
      <c r="B15" s="32">
        <v>726</v>
      </c>
      <c r="C15" s="35" t="s">
        <v>31</v>
      </c>
      <c r="D15" s="35" t="s">
        <v>18</v>
      </c>
      <c r="E15" s="36">
        <v>10400</v>
      </c>
      <c r="F15" s="36">
        <f t="shared" si="0"/>
        <v>41600</v>
      </c>
      <c r="G15" s="37">
        <v>3029.54758459721</v>
      </c>
      <c r="H15" s="37">
        <f t="shared" si="1"/>
        <v>12118.1903383888</v>
      </c>
      <c r="I15" s="48">
        <v>0.291302652365116</v>
      </c>
      <c r="J15" s="49">
        <v>13000</v>
      </c>
      <c r="K15" s="49">
        <f t="shared" si="2"/>
        <v>52000</v>
      </c>
      <c r="L15" s="50">
        <v>3504.92872154199</v>
      </c>
      <c r="M15" s="50">
        <f t="shared" si="3"/>
        <v>14019.714886168</v>
      </c>
      <c r="N15" s="51">
        <v>0.269609901657076</v>
      </c>
      <c r="O15" s="52">
        <v>36842.02</v>
      </c>
      <c r="P15" s="52">
        <v>8203.7</v>
      </c>
      <c r="Q15" s="62">
        <f t="shared" si="4"/>
        <v>0.885625480769231</v>
      </c>
      <c r="R15" s="59">
        <f t="shared" si="5"/>
        <v>0.676974017647813</v>
      </c>
      <c r="S15" s="59">
        <f t="shared" si="6"/>
        <v>0.708500384615385</v>
      </c>
      <c r="T15" s="59">
        <f t="shared" si="7"/>
        <v>0.585154553185235</v>
      </c>
      <c r="U15" s="60"/>
    </row>
    <row r="16" customHeight="1" spans="1:21">
      <c r="A16" s="38">
        <v>13</v>
      </c>
      <c r="B16" s="32">
        <v>582</v>
      </c>
      <c r="C16" s="35" t="s">
        <v>32</v>
      </c>
      <c r="D16" s="35" t="s">
        <v>18</v>
      </c>
      <c r="E16" s="36">
        <v>45000</v>
      </c>
      <c r="F16" s="36">
        <f t="shared" si="0"/>
        <v>180000</v>
      </c>
      <c r="G16" s="37">
        <v>6975</v>
      </c>
      <c r="H16" s="37">
        <f t="shared" si="1"/>
        <v>27900</v>
      </c>
      <c r="I16" s="48">
        <v>0.155</v>
      </c>
      <c r="J16" s="49">
        <v>48000</v>
      </c>
      <c r="K16" s="49">
        <f t="shared" si="2"/>
        <v>192000</v>
      </c>
      <c r="L16" s="50">
        <v>6960</v>
      </c>
      <c r="M16" s="50">
        <f t="shared" si="3"/>
        <v>27840</v>
      </c>
      <c r="N16" s="51">
        <v>0.145</v>
      </c>
      <c r="O16" s="52">
        <v>158490.15</v>
      </c>
      <c r="P16" s="52">
        <v>8200.82</v>
      </c>
      <c r="Q16" s="62">
        <f t="shared" si="4"/>
        <v>0.880500833333333</v>
      </c>
      <c r="R16" s="59">
        <f t="shared" si="5"/>
        <v>0.293936200716846</v>
      </c>
      <c r="S16" s="59">
        <f t="shared" si="6"/>
        <v>0.82546953125</v>
      </c>
      <c r="T16" s="59">
        <f t="shared" si="7"/>
        <v>0.294569683908046</v>
      </c>
      <c r="U16" s="60"/>
    </row>
    <row r="17" customHeight="1" spans="1:21">
      <c r="A17" s="38">
        <v>14</v>
      </c>
      <c r="B17" s="32">
        <v>103198</v>
      </c>
      <c r="C17" s="35" t="s">
        <v>33</v>
      </c>
      <c r="D17" s="35" t="s">
        <v>18</v>
      </c>
      <c r="E17" s="36">
        <v>9750</v>
      </c>
      <c r="F17" s="36">
        <f t="shared" si="0"/>
        <v>39000</v>
      </c>
      <c r="G17" s="37">
        <v>2438.89720705072</v>
      </c>
      <c r="H17" s="37">
        <f t="shared" si="1"/>
        <v>9755.58882820288</v>
      </c>
      <c r="I17" s="48">
        <v>0.250143303287253</v>
      </c>
      <c r="J17" s="49">
        <v>11500</v>
      </c>
      <c r="K17" s="49">
        <f t="shared" si="2"/>
        <v>46000</v>
      </c>
      <c r="L17" s="50">
        <v>2662.42952062656</v>
      </c>
      <c r="M17" s="50">
        <f t="shared" si="3"/>
        <v>10649.7180825062</v>
      </c>
      <c r="N17" s="51">
        <v>0.231515610489266</v>
      </c>
      <c r="O17" s="52">
        <v>33776.05</v>
      </c>
      <c r="P17" s="52">
        <v>8012.95</v>
      </c>
      <c r="Q17" s="62">
        <f t="shared" si="4"/>
        <v>0.866052564102564</v>
      </c>
      <c r="R17" s="59">
        <f t="shared" si="5"/>
        <v>0.82137020543906</v>
      </c>
      <c r="S17" s="59">
        <f t="shared" si="6"/>
        <v>0.734261956521739</v>
      </c>
      <c r="T17" s="59">
        <f t="shared" si="7"/>
        <v>0.752409588490654</v>
      </c>
      <c r="U17" s="60"/>
    </row>
    <row r="18" customHeight="1" spans="1:21">
      <c r="A18" s="38">
        <v>15</v>
      </c>
      <c r="B18" s="33">
        <v>116482</v>
      </c>
      <c r="C18" s="34" t="s">
        <v>34</v>
      </c>
      <c r="D18" s="35" t="s">
        <v>20</v>
      </c>
      <c r="E18" s="36">
        <v>4800</v>
      </c>
      <c r="F18" s="36">
        <f t="shared" si="0"/>
        <v>19200</v>
      </c>
      <c r="G18" s="37">
        <v>1254.07852819843</v>
      </c>
      <c r="H18" s="37">
        <f t="shared" si="1"/>
        <v>5016.31411279372</v>
      </c>
      <c r="I18" s="48">
        <v>0.26126636004134</v>
      </c>
      <c r="J18" s="49">
        <v>5600</v>
      </c>
      <c r="K18" s="49">
        <f t="shared" si="2"/>
        <v>22400</v>
      </c>
      <c r="L18" s="50">
        <v>1354.13798523554</v>
      </c>
      <c r="M18" s="50">
        <f t="shared" si="3"/>
        <v>5416.55194094216</v>
      </c>
      <c r="N18" s="51">
        <v>0.241810354506346</v>
      </c>
      <c r="O18" s="52">
        <v>16556.73</v>
      </c>
      <c r="P18" s="52">
        <v>3873.28</v>
      </c>
      <c r="Q18" s="62">
        <f t="shared" si="4"/>
        <v>0.8623296875</v>
      </c>
      <c r="R18" s="59">
        <f t="shared" si="5"/>
        <v>0.772136655103296</v>
      </c>
      <c r="S18" s="59">
        <f t="shared" si="6"/>
        <v>0.739139732142857</v>
      </c>
      <c r="T18" s="59">
        <f t="shared" si="7"/>
        <v>0.715082222460194</v>
      </c>
      <c r="U18" s="60"/>
    </row>
    <row r="19" customHeight="1" spans="1:21">
      <c r="A19" s="38">
        <v>16</v>
      </c>
      <c r="B19" s="32">
        <v>111400</v>
      </c>
      <c r="C19" s="35" t="s">
        <v>35</v>
      </c>
      <c r="D19" s="35" t="s">
        <v>36</v>
      </c>
      <c r="E19" s="36">
        <v>15000</v>
      </c>
      <c r="F19" s="36">
        <f t="shared" si="0"/>
        <v>60000</v>
      </c>
      <c r="G19" s="37">
        <v>2858.42307366678</v>
      </c>
      <c r="H19" s="37">
        <f t="shared" si="1"/>
        <v>11433.6922946671</v>
      </c>
      <c r="I19" s="48">
        <v>0.190561538244452</v>
      </c>
      <c r="J19" s="49">
        <v>17550</v>
      </c>
      <c r="K19" s="49">
        <f t="shared" si="2"/>
        <v>70200</v>
      </c>
      <c r="L19" s="50">
        <v>3095.30728370789</v>
      </c>
      <c r="M19" s="50">
        <f t="shared" si="3"/>
        <v>12381.2291348316</v>
      </c>
      <c r="N19" s="51">
        <v>0.176370785396461</v>
      </c>
      <c r="O19" s="52">
        <v>50413.95</v>
      </c>
      <c r="P19" s="52">
        <v>9164.92</v>
      </c>
      <c r="Q19" s="62">
        <f t="shared" si="4"/>
        <v>0.8402325</v>
      </c>
      <c r="R19" s="59">
        <f t="shared" si="5"/>
        <v>0.801571335296008</v>
      </c>
      <c r="S19" s="59">
        <f t="shared" si="6"/>
        <v>0.718147435897436</v>
      </c>
      <c r="T19" s="59">
        <f t="shared" si="7"/>
        <v>0.74022699202107</v>
      </c>
      <c r="U19" s="60"/>
    </row>
    <row r="20" customHeight="1" spans="1:21">
      <c r="A20" s="38">
        <v>17</v>
      </c>
      <c r="B20" s="32">
        <v>738</v>
      </c>
      <c r="C20" s="35" t="s">
        <v>37</v>
      </c>
      <c r="D20" s="35" t="s">
        <v>38</v>
      </c>
      <c r="E20" s="36">
        <v>6825</v>
      </c>
      <c r="F20" s="36">
        <f t="shared" si="0"/>
        <v>27300</v>
      </c>
      <c r="G20" s="37">
        <v>1846.65437902029</v>
      </c>
      <c r="H20" s="37">
        <f t="shared" si="1"/>
        <v>7386.61751608116</v>
      </c>
      <c r="I20" s="48">
        <v>0.270572070186123</v>
      </c>
      <c r="J20" s="49">
        <v>8000</v>
      </c>
      <c r="K20" s="49">
        <f t="shared" si="2"/>
        <v>32000</v>
      </c>
      <c r="L20" s="50">
        <v>2003.38468988874</v>
      </c>
      <c r="M20" s="50">
        <f t="shared" si="3"/>
        <v>8013.53875955496</v>
      </c>
      <c r="N20" s="51">
        <v>0.250423086236092</v>
      </c>
      <c r="O20" s="52">
        <v>22759.44</v>
      </c>
      <c r="P20" s="52">
        <v>4625.06</v>
      </c>
      <c r="Q20" s="62">
        <f t="shared" si="4"/>
        <v>0.833679120879121</v>
      </c>
      <c r="R20" s="59">
        <f t="shared" si="5"/>
        <v>0.626140447902025</v>
      </c>
      <c r="S20" s="59">
        <f t="shared" si="6"/>
        <v>0.7112325</v>
      </c>
      <c r="T20" s="59">
        <f t="shared" si="7"/>
        <v>0.577155753378656</v>
      </c>
      <c r="U20" s="60"/>
    </row>
    <row r="21" customHeight="1" spans="1:21">
      <c r="A21" s="38">
        <v>18</v>
      </c>
      <c r="B21" s="32">
        <v>357</v>
      </c>
      <c r="C21" s="35" t="s">
        <v>39</v>
      </c>
      <c r="D21" s="35" t="s">
        <v>18</v>
      </c>
      <c r="E21" s="36">
        <v>9500</v>
      </c>
      <c r="F21" s="36">
        <f t="shared" si="0"/>
        <v>38000</v>
      </c>
      <c r="G21" s="37">
        <v>2704.12672241702</v>
      </c>
      <c r="H21" s="37">
        <f t="shared" si="1"/>
        <v>10816.5068896681</v>
      </c>
      <c r="I21" s="48">
        <v>0.28464491814916</v>
      </c>
      <c r="J21" s="49">
        <v>11000</v>
      </c>
      <c r="K21" s="49">
        <f t="shared" si="2"/>
        <v>44000</v>
      </c>
      <c r="L21" s="50">
        <v>2897.92751775262</v>
      </c>
      <c r="M21" s="50">
        <f t="shared" si="3"/>
        <v>11591.7100710105</v>
      </c>
      <c r="N21" s="51">
        <v>0.263447956159329</v>
      </c>
      <c r="O21" s="52">
        <v>31544.35</v>
      </c>
      <c r="P21" s="52">
        <v>8261.42</v>
      </c>
      <c r="Q21" s="62">
        <f t="shared" si="4"/>
        <v>0.830114473684211</v>
      </c>
      <c r="R21" s="59">
        <f t="shared" si="5"/>
        <v>0.763778924588982</v>
      </c>
      <c r="S21" s="59">
        <f t="shared" si="6"/>
        <v>0.716917045454545</v>
      </c>
      <c r="T21" s="59">
        <f t="shared" si="7"/>
        <v>0.712700710196406</v>
      </c>
      <c r="U21" s="60"/>
    </row>
    <row r="22" customHeight="1" spans="1:21">
      <c r="A22" s="38">
        <v>19</v>
      </c>
      <c r="B22" s="32">
        <v>105910</v>
      </c>
      <c r="C22" s="35" t="s">
        <v>40</v>
      </c>
      <c r="D22" s="35" t="s">
        <v>24</v>
      </c>
      <c r="E22" s="36">
        <v>6800</v>
      </c>
      <c r="F22" s="36">
        <f t="shared" si="0"/>
        <v>27200</v>
      </c>
      <c r="G22" s="37">
        <v>2070.44587831232</v>
      </c>
      <c r="H22" s="37">
        <f t="shared" si="1"/>
        <v>8281.78351324928</v>
      </c>
      <c r="I22" s="48">
        <v>0.30447733504593</v>
      </c>
      <c r="J22" s="49">
        <v>8000</v>
      </c>
      <c r="K22" s="49">
        <f t="shared" si="2"/>
        <v>32000</v>
      </c>
      <c r="L22" s="50">
        <v>2254.42792757412</v>
      </c>
      <c r="M22" s="50">
        <f t="shared" si="3"/>
        <v>9017.71171029648</v>
      </c>
      <c r="N22" s="51">
        <v>0.281803490946765</v>
      </c>
      <c r="O22" s="52">
        <v>22352.97</v>
      </c>
      <c r="P22" s="52">
        <v>6766.69</v>
      </c>
      <c r="Q22" s="62">
        <f t="shared" si="4"/>
        <v>0.821800367647059</v>
      </c>
      <c r="R22" s="59">
        <f t="shared" si="5"/>
        <v>0.817057097565347</v>
      </c>
      <c r="S22" s="59">
        <f t="shared" si="6"/>
        <v>0.6985303125</v>
      </c>
      <c r="T22" s="59">
        <f t="shared" si="7"/>
        <v>0.7503777252353</v>
      </c>
      <c r="U22" s="60"/>
    </row>
    <row r="23" customHeight="1" spans="1:21">
      <c r="A23" s="38">
        <v>20</v>
      </c>
      <c r="B23" s="32">
        <v>744</v>
      </c>
      <c r="C23" s="35" t="s">
        <v>41</v>
      </c>
      <c r="D23" s="35" t="s">
        <v>20</v>
      </c>
      <c r="E23" s="36">
        <v>12000</v>
      </c>
      <c r="F23" s="36">
        <f t="shared" si="0"/>
        <v>48000</v>
      </c>
      <c r="G23" s="37">
        <v>3625.66505017378</v>
      </c>
      <c r="H23" s="37">
        <f t="shared" si="1"/>
        <v>14502.6602006951</v>
      </c>
      <c r="I23" s="48">
        <v>0.302138754181148</v>
      </c>
      <c r="J23" s="49">
        <v>14000</v>
      </c>
      <c r="K23" s="49">
        <f t="shared" si="2"/>
        <v>56000</v>
      </c>
      <c r="L23" s="50">
        <v>3914.94683609189</v>
      </c>
      <c r="M23" s="50">
        <f t="shared" si="3"/>
        <v>15659.7873443676</v>
      </c>
      <c r="N23" s="51">
        <v>0.279639059720849</v>
      </c>
      <c r="O23" s="52">
        <v>39416.17</v>
      </c>
      <c r="P23" s="52">
        <v>10839.28</v>
      </c>
      <c r="Q23" s="62">
        <f t="shared" si="4"/>
        <v>0.821170208333333</v>
      </c>
      <c r="R23" s="59">
        <f t="shared" si="5"/>
        <v>0.747399432242125</v>
      </c>
      <c r="S23" s="59">
        <f t="shared" si="6"/>
        <v>0.703860178571429</v>
      </c>
      <c r="T23" s="59">
        <f t="shared" si="7"/>
        <v>0.692172873209458</v>
      </c>
      <c r="U23" s="60"/>
    </row>
    <row r="24" customHeight="1" spans="1:21">
      <c r="A24" s="38">
        <v>21</v>
      </c>
      <c r="B24" s="32">
        <v>546</v>
      </c>
      <c r="C24" s="35" t="s">
        <v>42</v>
      </c>
      <c r="D24" s="35" t="s">
        <v>24</v>
      </c>
      <c r="E24" s="36">
        <v>13000</v>
      </c>
      <c r="F24" s="36">
        <f t="shared" si="0"/>
        <v>52000</v>
      </c>
      <c r="G24" s="37">
        <v>4254.19378566575</v>
      </c>
      <c r="H24" s="37">
        <f t="shared" si="1"/>
        <v>17016.775142663</v>
      </c>
      <c r="I24" s="48">
        <v>0.327245675820442</v>
      </c>
      <c r="J24" s="49">
        <v>16000</v>
      </c>
      <c r="K24" s="49">
        <f t="shared" si="2"/>
        <v>64000</v>
      </c>
      <c r="L24" s="50">
        <v>4846.021071724</v>
      </c>
      <c r="M24" s="50">
        <f t="shared" si="3"/>
        <v>19384.084286896</v>
      </c>
      <c r="N24" s="51">
        <v>0.30287631698275</v>
      </c>
      <c r="O24" s="52">
        <v>42649.57</v>
      </c>
      <c r="P24" s="52">
        <v>13715.12</v>
      </c>
      <c r="Q24" s="62">
        <f t="shared" si="4"/>
        <v>0.820184038461538</v>
      </c>
      <c r="R24" s="59">
        <f t="shared" si="5"/>
        <v>0.805976448828699</v>
      </c>
      <c r="S24" s="59">
        <f t="shared" si="6"/>
        <v>0.66639953125</v>
      </c>
      <c r="T24" s="59">
        <f t="shared" si="7"/>
        <v>0.707545417003354</v>
      </c>
      <c r="U24" s="60"/>
    </row>
    <row r="25" customHeight="1" spans="1:21">
      <c r="A25" s="38">
        <v>22</v>
      </c>
      <c r="B25" s="32">
        <v>511</v>
      </c>
      <c r="C25" s="35" t="s">
        <v>43</v>
      </c>
      <c r="D25" s="35" t="s">
        <v>20</v>
      </c>
      <c r="E25" s="36">
        <v>10400</v>
      </c>
      <c r="F25" s="36">
        <f t="shared" si="0"/>
        <v>41600</v>
      </c>
      <c r="G25" s="37">
        <v>2698.70360365048</v>
      </c>
      <c r="H25" s="37">
        <f t="shared" si="1"/>
        <v>10794.8144146019</v>
      </c>
      <c r="I25" s="48">
        <v>0.259490731120238</v>
      </c>
      <c r="J25" s="49">
        <v>13000</v>
      </c>
      <c r="K25" s="49">
        <f t="shared" si="2"/>
        <v>52000</v>
      </c>
      <c r="L25" s="50">
        <v>3122.17039252117</v>
      </c>
      <c r="M25" s="50">
        <f t="shared" si="3"/>
        <v>12488.6815700847</v>
      </c>
      <c r="N25" s="51">
        <v>0.240166953270859</v>
      </c>
      <c r="O25" s="52">
        <v>34099.39</v>
      </c>
      <c r="P25" s="52">
        <v>9362.18</v>
      </c>
      <c r="Q25" s="62">
        <f t="shared" si="4"/>
        <v>0.819696875</v>
      </c>
      <c r="R25" s="59">
        <f t="shared" si="5"/>
        <v>0.867284942605032</v>
      </c>
      <c r="S25" s="59">
        <f t="shared" si="6"/>
        <v>0.6557575</v>
      </c>
      <c r="T25" s="59">
        <f t="shared" si="7"/>
        <v>0.749653191768947</v>
      </c>
      <c r="U25" s="60"/>
    </row>
    <row r="26" customHeight="1" spans="1:21">
      <c r="A26" s="38">
        <v>23</v>
      </c>
      <c r="B26" s="32">
        <v>114685</v>
      </c>
      <c r="C26" s="35" t="s">
        <v>44</v>
      </c>
      <c r="D26" s="35" t="s">
        <v>20</v>
      </c>
      <c r="E26" s="36">
        <v>20000</v>
      </c>
      <c r="F26" s="36">
        <f t="shared" si="0"/>
        <v>80000</v>
      </c>
      <c r="G26" s="37">
        <v>2510.04362185034</v>
      </c>
      <c r="H26" s="37">
        <f t="shared" si="1"/>
        <v>10040.1744874014</v>
      </c>
      <c r="I26" s="48">
        <v>0.125502181092517</v>
      </c>
      <c r="J26" s="49">
        <v>23500</v>
      </c>
      <c r="K26" s="49">
        <f t="shared" si="2"/>
        <v>94000</v>
      </c>
      <c r="L26" s="50">
        <v>2729.67243876225</v>
      </c>
      <c r="M26" s="50">
        <f t="shared" si="3"/>
        <v>10918.689755049</v>
      </c>
      <c r="N26" s="51">
        <v>0.116156273989883</v>
      </c>
      <c r="O26" s="52">
        <v>65015.45</v>
      </c>
      <c r="P26" s="52">
        <v>4227.64</v>
      </c>
      <c r="Q26" s="62">
        <f t="shared" si="4"/>
        <v>0.812693125</v>
      </c>
      <c r="R26" s="59">
        <f t="shared" si="5"/>
        <v>0.421072363364296</v>
      </c>
      <c r="S26" s="59">
        <f t="shared" si="6"/>
        <v>0.691653723404255</v>
      </c>
      <c r="T26" s="59">
        <f t="shared" si="7"/>
        <v>0.387192977806249</v>
      </c>
      <c r="U26" s="60"/>
    </row>
    <row r="27" customHeight="1" spans="1:21">
      <c r="A27" s="38">
        <v>24</v>
      </c>
      <c r="B27" s="32">
        <v>740</v>
      </c>
      <c r="C27" s="35" t="s">
        <v>45</v>
      </c>
      <c r="D27" s="35" t="s">
        <v>24</v>
      </c>
      <c r="E27" s="36">
        <v>6825</v>
      </c>
      <c r="F27" s="36">
        <f t="shared" si="0"/>
        <v>27300</v>
      </c>
      <c r="G27" s="37">
        <v>2332.29907238532</v>
      </c>
      <c r="H27" s="37">
        <f t="shared" si="1"/>
        <v>9329.19628954128</v>
      </c>
      <c r="I27" s="48">
        <v>0.341728801814699</v>
      </c>
      <c r="J27" s="49">
        <v>8000</v>
      </c>
      <c r="K27" s="49">
        <f t="shared" si="2"/>
        <v>32000</v>
      </c>
      <c r="L27" s="50">
        <v>2530.24729854288</v>
      </c>
      <c r="M27" s="50">
        <f t="shared" si="3"/>
        <v>10120.9891941715</v>
      </c>
      <c r="N27" s="51">
        <v>0.31628091231786</v>
      </c>
      <c r="O27" s="52">
        <v>22048.45</v>
      </c>
      <c r="P27" s="52">
        <v>6032.16</v>
      </c>
      <c r="Q27" s="62">
        <f t="shared" si="4"/>
        <v>0.807635531135531</v>
      </c>
      <c r="R27" s="59">
        <f t="shared" si="5"/>
        <v>0.646589460955227</v>
      </c>
      <c r="S27" s="59">
        <f t="shared" si="6"/>
        <v>0.6890140625</v>
      </c>
      <c r="T27" s="59">
        <f t="shared" si="7"/>
        <v>0.596004983729634</v>
      </c>
      <c r="U27" s="60"/>
    </row>
    <row r="28" customHeight="1" spans="1:21">
      <c r="A28" s="38">
        <v>25</v>
      </c>
      <c r="B28" s="32">
        <v>750</v>
      </c>
      <c r="C28" s="35" t="s">
        <v>46</v>
      </c>
      <c r="D28" s="35" t="s">
        <v>24</v>
      </c>
      <c r="E28" s="36">
        <v>38000</v>
      </c>
      <c r="F28" s="36">
        <f t="shared" si="0"/>
        <v>152000</v>
      </c>
      <c r="G28" s="37">
        <v>9698.83688805253</v>
      </c>
      <c r="H28" s="37">
        <f t="shared" si="1"/>
        <v>38795.3475522101</v>
      </c>
      <c r="I28" s="48">
        <v>0.255232549685593</v>
      </c>
      <c r="J28" s="49">
        <v>41000</v>
      </c>
      <c r="K28" s="49">
        <f t="shared" si="2"/>
        <v>164000</v>
      </c>
      <c r="L28" s="50">
        <v>9685.26068860117</v>
      </c>
      <c r="M28" s="50">
        <f t="shared" si="3"/>
        <v>38741.0427544047</v>
      </c>
      <c r="N28" s="51">
        <v>0.236225870453687</v>
      </c>
      <c r="O28" s="52">
        <v>122532.65</v>
      </c>
      <c r="P28" s="52">
        <v>28870.54</v>
      </c>
      <c r="Q28" s="62">
        <f t="shared" si="4"/>
        <v>0.806135855263158</v>
      </c>
      <c r="R28" s="59">
        <f t="shared" si="5"/>
        <v>0.744175315381478</v>
      </c>
      <c r="S28" s="59">
        <f t="shared" si="6"/>
        <v>0.747150304878049</v>
      </c>
      <c r="T28" s="59">
        <f t="shared" si="7"/>
        <v>0.745218454315289</v>
      </c>
      <c r="U28" s="60"/>
    </row>
    <row r="29" customHeight="1" spans="1:21">
      <c r="A29" s="38">
        <v>26</v>
      </c>
      <c r="B29" s="32">
        <v>105267</v>
      </c>
      <c r="C29" s="35" t="s">
        <v>47</v>
      </c>
      <c r="D29" s="35" t="s">
        <v>18</v>
      </c>
      <c r="E29" s="36">
        <v>9500</v>
      </c>
      <c r="F29" s="36">
        <f t="shared" si="0"/>
        <v>38000</v>
      </c>
      <c r="G29" s="37">
        <v>2832.1963662226</v>
      </c>
      <c r="H29" s="37">
        <f t="shared" si="1"/>
        <v>11328.7854648904</v>
      </c>
      <c r="I29" s="48">
        <v>0.29812593328659</v>
      </c>
      <c r="J29" s="49">
        <v>11500</v>
      </c>
      <c r="K29" s="49">
        <f t="shared" si="2"/>
        <v>46000</v>
      </c>
      <c r="L29" s="50">
        <v>3173.13825801312</v>
      </c>
      <c r="M29" s="50">
        <f t="shared" si="3"/>
        <v>12692.5530320525</v>
      </c>
      <c r="N29" s="51">
        <v>0.275925065914184</v>
      </c>
      <c r="O29" s="52">
        <v>30400.01</v>
      </c>
      <c r="P29" s="52">
        <v>9492.93</v>
      </c>
      <c r="Q29" s="62">
        <f t="shared" si="4"/>
        <v>0.800000263157895</v>
      </c>
      <c r="R29" s="59">
        <f t="shared" si="5"/>
        <v>0.837947724354037</v>
      </c>
      <c r="S29" s="59">
        <f t="shared" si="6"/>
        <v>0.660869782608696</v>
      </c>
      <c r="T29" s="59">
        <f t="shared" si="7"/>
        <v>0.74791336116757</v>
      </c>
      <c r="U29" s="60"/>
    </row>
    <row r="30" customHeight="1" spans="1:21">
      <c r="A30" s="38">
        <v>27</v>
      </c>
      <c r="B30" s="32">
        <v>727</v>
      </c>
      <c r="C30" s="35" t="s">
        <v>48</v>
      </c>
      <c r="D30" s="35" t="s">
        <v>18</v>
      </c>
      <c r="E30" s="36">
        <v>6600</v>
      </c>
      <c r="F30" s="36">
        <f t="shared" si="0"/>
        <v>26400</v>
      </c>
      <c r="G30" s="37">
        <v>1655.45244249982</v>
      </c>
      <c r="H30" s="37">
        <f t="shared" si="1"/>
        <v>6621.80976999928</v>
      </c>
      <c r="I30" s="48">
        <v>0.250826127651488</v>
      </c>
      <c r="J30" s="49">
        <v>8000</v>
      </c>
      <c r="K30" s="49">
        <f t="shared" si="2"/>
        <v>32000</v>
      </c>
      <c r="L30" s="50">
        <v>1857.18068984506</v>
      </c>
      <c r="M30" s="50">
        <f t="shared" si="3"/>
        <v>7428.72275938024</v>
      </c>
      <c r="N30" s="51">
        <v>0.232147586230632</v>
      </c>
      <c r="O30" s="52">
        <v>21096.88</v>
      </c>
      <c r="P30" s="52">
        <v>6411.51</v>
      </c>
      <c r="Q30" s="59">
        <f t="shared" si="4"/>
        <v>0.799124242424243</v>
      </c>
      <c r="R30" s="59">
        <f t="shared" si="5"/>
        <v>0.968241345296257</v>
      </c>
      <c r="S30" s="59">
        <f t="shared" si="6"/>
        <v>0.6592775</v>
      </c>
      <c r="T30" s="59">
        <f t="shared" si="7"/>
        <v>0.863070302617525</v>
      </c>
      <c r="U30" s="60">
        <f>(O30-F30)*0.01</f>
        <v>-53.0312</v>
      </c>
    </row>
    <row r="31" customHeight="1" spans="1:21">
      <c r="A31" s="38">
        <v>28</v>
      </c>
      <c r="B31" s="32">
        <v>385</v>
      </c>
      <c r="C31" s="35" t="s">
        <v>49</v>
      </c>
      <c r="D31" s="35" t="s">
        <v>50</v>
      </c>
      <c r="E31" s="36">
        <v>16000</v>
      </c>
      <c r="F31" s="36">
        <f t="shared" si="0"/>
        <v>64000</v>
      </c>
      <c r="G31" s="37">
        <v>3613.45477749354</v>
      </c>
      <c r="H31" s="37">
        <f t="shared" si="1"/>
        <v>14453.8191099742</v>
      </c>
      <c r="I31" s="48">
        <v>0.225840923593346</v>
      </c>
      <c r="J31" s="49">
        <v>19000</v>
      </c>
      <c r="K31" s="49">
        <f t="shared" si="2"/>
        <v>76000</v>
      </c>
      <c r="L31" s="50">
        <v>3971.43666701915</v>
      </c>
      <c r="M31" s="50">
        <f t="shared" si="3"/>
        <v>15885.7466680766</v>
      </c>
      <c r="N31" s="51">
        <v>0.209022982474692</v>
      </c>
      <c r="O31" s="52">
        <v>51112.2</v>
      </c>
      <c r="P31" s="52">
        <v>9920.25</v>
      </c>
      <c r="Q31" s="59">
        <f t="shared" si="4"/>
        <v>0.798628125</v>
      </c>
      <c r="R31" s="59">
        <f t="shared" si="5"/>
        <v>0.686341092587379</v>
      </c>
      <c r="S31" s="59">
        <f t="shared" si="6"/>
        <v>0.672528947368421</v>
      </c>
      <c r="T31" s="59">
        <f t="shared" si="7"/>
        <v>0.624474896098863</v>
      </c>
      <c r="U31" s="60">
        <f t="shared" ref="U31:U62" si="8">(O31-F31)*0.01</f>
        <v>-128.878</v>
      </c>
    </row>
    <row r="32" customHeight="1" spans="1:21">
      <c r="A32" s="38">
        <v>29</v>
      </c>
      <c r="B32" s="32">
        <v>745</v>
      </c>
      <c r="C32" s="35" t="s">
        <v>51</v>
      </c>
      <c r="D32" s="35" t="s">
        <v>18</v>
      </c>
      <c r="E32" s="36">
        <v>7800</v>
      </c>
      <c r="F32" s="36">
        <f t="shared" si="0"/>
        <v>31200</v>
      </c>
      <c r="G32" s="37">
        <v>1940.40629606378</v>
      </c>
      <c r="H32" s="37">
        <f t="shared" si="1"/>
        <v>7761.62518425512</v>
      </c>
      <c r="I32" s="48">
        <v>0.248770037956895</v>
      </c>
      <c r="J32" s="49">
        <v>9200</v>
      </c>
      <c r="K32" s="49">
        <f t="shared" si="2"/>
        <v>36800</v>
      </c>
      <c r="L32" s="50">
        <v>2118.25040830531</v>
      </c>
      <c r="M32" s="50">
        <f t="shared" si="3"/>
        <v>8473.00163322124</v>
      </c>
      <c r="N32" s="51">
        <v>0.230244609598403</v>
      </c>
      <c r="O32" s="52">
        <v>24750.88</v>
      </c>
      <c r="P32" s="52">
        <v>5853.68</v>
      </c>
      <c r="Q32" s="59">
        <f t="shared" si="4"/>
        <v>0.793297435897436</v>
      </c>
      <c r="R32" s="59">
        <f t="shared" si="5"/>
        <v>0.754182257070917</v>
      </c>
      <c r="S32" s="59">
        <f t="shared" si="6"/>
        <v>0.672578260869565</v>
      </c>
      <c r="T32" s="59">
        <f t="shared" si="7"/>
        <v>0.690862607301843</v>
      </c>
      <c r="U32" s="60">
        <f t="shared" si="8"/>
        <v>-64.4912</v>
      </c>
    </row>
    <row r="33" customHeight="1" spans="1:21">
      <c r="A33" s="38">
        <v>30</v>
      </c>
      <c r="B33" s="32">
        <v>114622</v>
      </c>
      <c r="C33" s="35" t="s">
        <v>52</v>
      </c>
      <c r="D33" s="35" t="s">
        <v>20</v>
      </c>
      <c r="E33" s="36">
        <v>9750</v>
      </c>
      <c r="F33" s="36">
        <f t="shared" si="0"/>
        <v>39000</v>
      </c>
      <c r="G33" s="37">
        <v>2553.54372048472</v>
      </c>
      <c r="H33" s="37">
        <f t="shared" si="1"/>
        <v>10214.1748819389</v>
      </c>
      <c r="I33" s="48">
        <v>0.261901920049715</v>
      </c>
      <c r="J33" s="49">
        <v>11500</v>
      </c>
      <c r="K33" s="49">
        <f t="shared" si="2"/>
        <v>46000</v>
      </c>
      <c r="L33" s="50">
        <v>2787.58373414617</v>
      </c>
      <c r="M33" s="50">
        <f t="shared" si="3"/>
        <v>11150.3349365847</v>
      </c>
      <c r="N33" s="51">
        <v>0.242398585577928</v>
      </c>
      <c r="O33" s="52">
        <v>30544.15</v>
      </c>
      <c r="P33" s="52">
        <v>7904.12</v>
      </c>
      <c r="Q33" s="59">
        <f t="shared" si="4"/>
        <v>0.783183333333333</v>
      </c>
      <c r="R33" s="59">
        <f t="shared" si="5"/>
        <v>0.773838326772375</v>
      </c>
      <c r="S33" s="59">
        <f t="shared" si="6"/>
        <v>0.664003260869565</v>
      </c>
      <c r="T33" s="59">
        <f t="shared" si="7"/>
        <v>0.708868392290735</v>
      </c>
      <c r="U33" s="60">
        <f t="shared" si="8"/>
        <v>-84.5585</v>
      </c>
    </row>
    <row r="34" customHeight="1" spans="1:21">
      <c r="A34" s="38">
        <v>31</v>
      </c>
      <c r="B34" s="32">
        <v>104429</v>
      </c>
      <c r="C34" s="35" t="s">
        <v>53</v>
      </c>
      <c r="D34" s="35" t="s">
        <v>18</v>
      </c>
      <c r="E34" s="36">
        <v>5000</v>
      </c>
      <c r="F34" s="36">
        <f t="shared" si="0"/>
        <v>20000</v>
      </c>
      <c r="G34" s="37">
        <v>964.811142124715</v>
      </c>
      <c r="H34" s="37">
        <f t="shared" si="1"/>
        <v>3859.24456849886</v>
      </c>
      <c r="I34" s="48">
        <v>0.192962228424943</v>
      </c>
      <c r="J34" s="49">
        <v>6500</v>
      </c>
      <c r="K34" s="49">
        <f t="shared" si="2"/>
        <v>26000</v>
      </c>
      <c r="L34" s="50">
        <v>1160.8525550458</v>
      </c>
      <c r="M34" s="50">
        <f t="shared" si="3"/>
        <v>4643.4102201832</v>
      </c>
      <c r="N34" s="51">
        <v>0.178592700776277</v>
      </c>
      <c r="O34" s="52">
        <v>15640.94</v>
      </c>
      <c r="P34" s="52">
        <v>3515.68</v>
      </c>
      <c r="Q34" s="59">
        <f t="shared" si="4"/>
        <v>0.782047</v>
      </c>
      <c r="R34" s="59">
        <f t="shared" si="5"/>
        <v>0.910976212468313</v>
      </c>
      <c r="S34" s="59">
        <f t="shared" si="6"/>
        <v>0.601574615384615</v>
      </c>
      <c r="T34" s="59">
        <f t="shared" si="7"/>
        <v>0.757133191618227</v>
      </c>
      <c r="U34" s="60">
        <f t="shared" si="8"/>
        <v>-43.5906</v>
      </c>
    </row>
    <row r="35" customHeight="1" spans="1:21">
      <c r="A35" s="38">
        <v>32</v>
      </c>
      <c r="B35" s="32">
        <v>106399</v>
      </c>
      <c r="C35" s="35" t="s">
        <v>54</v>
      </c>
      <c r="D35" s="35" t="s">
        <v>18</v>
      </c>
      <c r="E35" s="36">
        <v>9000</v>
      </c>
      <c r="F35" s="36">
        <f t="shared" si="0"/>
        <v>36000</v>
      </c>
      <c r="G35" s="37">
        <v>2567.27155794101</v>
      </c>
      <c r="H35" s="37">
        <f t="shared" si="1"/>
        <v>10269.086231764</v>
      </c>
      <c r="I35" s="48">
        <v>0.285252395326779</v>
      </c>
      <c r="J35" s="49">
        <v>11000</v>
      </c>
      <c r="K35" s="49">
        <f t="shared" si="2"/>
        <v>44000</v>
      </c>
      <c r="L35" s="50">
        <v>2904.11215242264</v>
      </c>
      <c r="M35" s="50">
        <f t="shared" si="3"/>
        <v>11616.4486096906</v>
      </c>
      <c r="N35" s="51">
        <v>0.264010195674785</v>
      </c>
      <c r="O35" s="52">
        <v>28120.78</v>
      </c>
      <c r="P35" s="52">
        <v>7535.81</v>
      </c>
      <c r="Q35" s="59">
        <f t="shared" si="4"/>
        <v>0.781132777777778</v>
      </c>
      <c r="R35" s="59">
        <f t="shared" si="5"/>
        <v>0.733834523337671</v>
      </c>
      <c r="S35" s="59">
        <f t="shared" si="6"/>
        <v>0.639108636363636</v>
      </c>
      <c r="T35" s="59">
        <f t="shared" si="7"/>
        <v>0.648718920317312</v>
      </c>
      <c r="U35" s="60">
        <f t="shared" si="8"/>
        <v>-78.7922</v>
      </c>
    </row>
    <row r="36" customHeight="1" spans="1:21">
      <c r="A36" s="38">
        <v>33</v>
      </c>
      <c r="B36" s="32">
        <v>545</v>
      </c>
      <c r="C36" s="35" t="s">
        <v>55</v>
      </c>
      <c r="D36" s="35" t="s">
        <v>24</v>
      </c>
      <c r="E36" s="36">
        <v>4225</v>
      </c>
      <c r="F36" s="36">
        <f t="shared" si="0"/>
        <v>16900</v>
      </c>
      <c r="G36" s="37">
        <v>1166.75404264437</v>
      </c>
      <c r="H36" s="37">
        <f t="shared" si="1"/>
        <v>4667.01617057748</v>
      </c>
      <c r="I36" s="48">
        <v>0.27615480299275</v>
      </c>
      <c r="J36" s="49">
        <v>5000</v>
      </c>
      <c r="K36" s="49">
        <f t="shared" si="2"/>
        <v>20000</v>
      </c>
      <c r="L36" s="50">
        <v>1277.95041810474</v>
      </c>
      <c r="M36" s="50">
        <f t="shared" si="3"/>
        <v>5111.80167241896</v>
      </c>
      <c r="N36" s="51">
        <v>0.255590083620949</v>
      </c>
      <c r="O36" s="52">
        <v>13098.36</v>
      </c>
      <c r="P36" s="52">
        <v>3378.15</v>
      </c>
      <c r="Q36" s="59">
        <f t="shared" si="4"/>
        <v>0.775050887573965</v>
      </c>
      <c r="R36" s="59">
        <f t="shared" si="5"/>
        <v>0.72383507503082</v>
      </c>
      <c r="S36" s="59">
        <f t="shared" si="6"/>
        <v>0.654918</v>
      </c>
      <c r="T36" s="59">
        <f t="shared" si="7"/>
        <v>0.660853103559752</v>
      </c>
      <c r="U36" s="60">
        <f t="shared" si="8"/>
        <v>-38.0164</v>
      </c>
    </row>
    <row r="37" customHeight="1" spans="1:21">
      <c r="A37" s="38">
        <v>34</v>
      </c>
      <c r="B37" s="32">
        <v>578</v>
      </c>
      <c r="C37" s="35" t="s">
        <v>56</v>
      </c>
      <c r="D37" s="35" t="s">
        <v>20</v>
      </c>
      <c r="E37" s="36">
        <v>13000</v>
      </c>
      <c r="F37" s="36">
        <f t="shared" si="0"/>
        <v>52000</v>
      </c>
      <c r="G37" s="37">
        <v>3933.88059594327</v>
      </c>
      <c r="H37" s="37">
        <f t="shared" si="1"/>
        <v>15735.5223837731</v>
      </c>
      <c r="I37" s="48">
        <v>0.302606199687944</v>
      </c>
      <c r="J37" s="49">
        <v>15500</v>
      </c>
      <c r="K37" s="49">
        <f t="shared" si="2"/>
        <v>62000</v>
      </c>
      <c r="L37" s="50">
        <v>4341.11127956588</v>
      </c>
      <c r="M37" s="50">
        <f t="shared" si="3"/>
        <v>17364.4451182635</v>
      </c>
      <c r="N37" s="51">
        <v>0.280071695455863</v>
      </c>
      <c r="O37" s="52">
        <v>39943.76</v>
      </c>
      <c r="P37" s="52">
        <v>11564.66</v>
      </c>
      <c r="Q37" s="59">
        <f t="shared" si="4"/>
        <v>0.768149230769231</v>
      </c>
      <c r="R37" s="59">
        <f t="shared" si="5"/>
        <v>0.734939693640283</v>
      </c>
      <c r="S37" s="59">
        <f t="shared" si="6"/>
        <v>0.644254193548387</v>
      </c>
      <c r="T37" s="59">
        <f t="shared" si="7"/>
        <v>0.665996518819744</v>
      </c>
      <c r="U37" s="60">
        <f t="shared" si="8"/>
        <v>-120.5624</v>
      </c>
    </row>
    <row r="38" customHeight="1" spans="1:21">
      <c r="A38" s="38">
        <v>35</v>
      </c>
      <c r="B38" s="32">
        <v>399</v>
      </c>
      <c r="C38" s="35" t="s">
        <v>57</v>
      </c>
      <c r="D38" s="35" t="s">
        <v>24</v>
      </c>
      <c r="E38" s="36">
        <v>10000</v>
      </c>
      <c r="F38" s="36">
        <f t="shared" si="0"/>
        <v>40000</v>
      </c>
      <c r="G38" s="37">
        <v>2862.17491200324</v>
      </c>
      <c r="H38" s="37">
        <f t="shared" si="1"/>
        <v>11448.699648013</v>
      </c>
      <c r="I38" s="48">
        <v>0.286217491200324</v>
      </c>
      <c r="J38" s="49">
        <v>13000</v>
      </c>
      <c r="K38" s="49">
        <f t="shared" si="2"/>
        <v>52000</v>
      </c>
      <c r="L38" s="50">
        <v>3443.74449518688</v>
      </c>
      <c r="M38" s="50">
        <f t="shared" si="3"/>
        <v>13774.9779807475</v>
      </c>
      <c r="N38" s="51">
        <v>0.264903422706683</v>
      </c>
      <c r="O38" s="52">
        <v>30674.53</v>
      </c>
      <c r="P38" s="52">
        <v>6677.06</v>
      </c>
      <c r="Q38" s="59">
        <f t="shared" si="4"/>
        <v>0.76686325</v>
      </c>
      <c r="R38" s="59">
        <f t="shared" si="5"/>
        <v>0.583215579522944</v>
      </c>
      <c r="S38" s="59">
        <f t="shared" si="6"/>
        <v>0.589894807692308</v>
      </c>
      <c r="T38" s="59">
        <f t="shared" si="7"/>
        <v>0.484723823829856</v>
      </c>
      <c r="U38" s="60">
        <f t="shared" si="8"/>
        <v>-93.2547</v>
      </c>
    </row>
    <row r="39" customHeight="1" spans="1:21">
      <c r="A39" s="38">
        <v>36</v>
      </c>
      <c r="B39" s="32">
        <v>387</v>
      </c>
      <c r="C39" s="35" t="s">
        <v>58</v>
      </c>
      <c r="D39" s="35" t="s">
        <v>24</v>
      </c>
      <c r="E39" s="36">
        <v>12000</v>
      </c>
      <c r="F39" s="36">
        <f t="shared" si="0"/>
        <v>48000</v>
      </c>
      <c r="G39" s="37">
        <v>2817.40955250479</v>
      </c>
      <c r="H39" s="37">
        <f t="shared" si="1"/>
        <v>11269.6382100192</v>
      </c>
      <c r="I39" s="48">
        <v>0.234784129375399</v>
      </c>
      <c r="J39" s="49">
        <v>14000</v>
      </c>
      <c r="K39" s="49">
        <f t="shared" si="2"/>
        <v>56000</v>
      </c>
      <c r="L39" s="50">
        <v>3042.20286786422</v>
      </c>
      <c r="M39" s="50">
        <f t="shared" si="3"/>
        <v>12168.8114714569</v>
      </c>
      <c r="N39" s="51">
        <v>0.217300204847444</v>
      </c>
      <c r="O39" s="52">
        <v>36282.65</v>
      </c>
      <c r="P39" s="52">
        <v>8834.55</v>
      </c>
      <c r="Q39" s="59">
        <f t="shared" si="4"/>
        <v>0.755888541666667</v>
      </c>
      <c r="R39" s="59">
        <f t="shared" si="5"/>
        <v>0.783924899394351</v>
      </c>
      <c r="S39" s="59">
        <f t="shared" si="6"/>
        <v>0.647904464285714</v>
      </c>
      <c r="T39" s="59">
        <f t="shared" si="7"/>
        <v>0.725999414217427</v>
      </c>
      <c r="U39" s="60">
        <f t="shared" si="8"/>
        <v>-117.1735</v>
      </c>
    </row>
    <row r="40" customHeight="1" spans="1:21">
      <c r="A40" s="38">
        <v>37</v>
      </c>
      <c r="B40" s="32">
        <v>743</v>
      </c>
      <c r="C40" s="35" t="s">
        <v>59</v>
      </c>
      <c r="D40" s="35" t="s">
        <v>24</v>
      </c>
      <c r="E40" s="36">
        <v>8000</v>
      </c>
      <c r="F40" s="36">
        <f t="shared" si="0"/>
        <v>32000</v>
      </c>
      <c r="G40" s="37">
        <v>2608.31279932912</v>
      </c>
      <c r="H40" s="37">
        <f t="shared" si="1"/>
        <v>10433.2511973165</v>
      </c>
      <c r="I40" s="48">
        <v>0.32603909991614</v>
      </c>
      <c r="J40" s="49">
        <v>9500</v>
      </c>
      <c r="K40" s="49">
        <f t="shared" si="2"/>
        <v>38000</v>
      </c>
      <c r="L40" s="50">
        <v>2866.71612851797</v>
      </c>
      <c r="M40" s="50">
        <f t="shared" si="3"/>
        <v>11466.8645140719</v>
      </c>
      <c r="N40" s="51">
        <v>0.301759592475576</v>
      </c>
      <c r="O40" s="52">
        <v>24139.94</v>
      </c>
      <c r="P40" s="52">
        <v>7585.9</v>
      </c>
      <c r="Q40" s="59">
        <f t="shared" si="4"/>
        <v>0.754373125</v>
      </c>
      <c r="R40" s="59">
        <f t="shared" si="5"/>
        <v>0.727088791071297</v>
      </c>
      <c r="S40" s="59">
        <f t="shared" si="6"/>
        <v>0.635261578947368</v>
      </c>
      <c r="T40" s="59">
        <f t="shared" si="7"/>
        <v>0.661549632045513</v>
      </c>
      <c r="U40" s="60">
        <f t="shared" si="8"/>
        <v>-78.6006</v>
      </c>
    </row>
    <row r="41" ht="21" customHeight="1" spans="1:21">
      <c r="A41" s="38">
        <v>38</v>
      </c>
      <c r="B41" s="38">
        <v>337</v>
      </c>
      <c r="C41" s="39" t="s">
        <v>60</v>
      </c>
      <c r="D41" s="39" t="s">
        <v>20</v>
      </c>
      <c r="E41" s="36">
        <v>35000</v>
      </c>
      <c r="F41" s="36">
        <f t="shared" si="0"/>
        <v>140000</v>
      </c>
      <c r="G41" s="37">
        <v>8547.57484690837</v>
      </c>
      <c r="H41" s="37">
        <f t="shared" si="1"/>
        <v>34190.2993876335</v>
      </c>
      <c r="I41" s="48">
        <v>0.244216424197382</v>
      </c>
      <c r="J41" s="49">
        <v>39000</v>
      </c>
      <c r="K41" s="49">
        <f t="shared" si="2"/>
        <v>156000</v>
      </c>
      <c r="L41" s="50">
        <v>8815.17369469912</v>
      </c>
      <c r="M41" s="50">
        <f t="shared" si="3"/>
        <v>35260.6947787965</v>
      </c>
      <c r="N41" s="51">
        <v>0.226030094735875</v>
      </c>
      <c r="O41" s="52">
        <v>103783.7</v>
      </c>
      <c r="P41" s="52">
        <v>26146.31</v>
      </c>
      <c r="Q41" s="59">
        <f t="shared" si="4"/>
        <v>0.741312142857143</v>
      </c>
      <c r="R41" s="59">
        <f t="shared" si="5"/>
        <v>0.764728898789843</v>
      </c>
      <c r="S41" s="59">
        <f t="shared" si="6"/>
        <v>0.665280128205128</v>
      </c>
      <c r="T41" s="59">
        <f t="shared" si="7"/>
        <v>0.741514316834242</v>
      </c>
      <c r="U41" s="60">
        <f t="shared" si="8"/>
        <v>-362.163</v>
      </c>
    </row>
    <row r="42" customHeight="1" spans="1:21">
      <c r="A42" s="38">
        <v>39</v>
      </c>
      <c r="B42" s="32">
        <v>112888</v>
      </c>
      <c r="C42" s="35" t="s">
        <v>61</v>
      </c>
      <c r="D42" s="35" t="s">
        <v>18</v>
      </c>
      <c r="E42" s="36">
        <v>6500</v>
      </c>
      <c r="F42" s="36">
        <f t="shared" si="0"/>
        <v>26000</v>
      </c>
      <c r="G42" s="37">
        <v>1882.8765860917</v>
      </c>
      <c r="H42" s="37">
        <f t="shared" si="1"/>
        <v>7531.5063443668</v>
      </c>
      <c r="I42" s="48">
        <v>0.289673320937184</v>
      </c>
      <c r="J42" s="49">
        <v>8000</v>
      </c>
      <c r="K42" s="49">
        <f t="shared" si="2"/>
        <v>32000</v>
      </c>
      <c r="L42" s="50">
        <v>2144.81522736468</v>
      </c>
      <c r="M42" s="50">
        <f t="shared" si="3"/>
        <v>8579.26090945872</v>
      </c>
      <c r="N42" s="51">
        <v>0.268101903420585</v>
      </c>
      <c r="O42" s="52">
        <v>19262.79</v>
      </c>
      <c r="P42" s="52">
        <v>4747.58</v>
      </c>
      <c r="Q42" s="59">
        <f t="shared" si="4"/>
        <v>0.740876538461538</v>
      </c>
      <c r="R42" s="59">
        <f t="shared" si="5"/>
        <v>0.630362610469147</v>
      </c>
      <c r="S42" s="59">
        <f t="shared" si="6"/>
        <v>0.6019621875</v>
      </c>
      <c r="T42" s="59">
        <f t="shared" si="7"/>
        <v>0.553378670972198</v>
      </c>
      <c r="U42" s="60">
        <f t="shared" si="8"/>
        <v>-67.3721</v>
      </c>
    </row>
    <row r="43" customHeight="1" spans="1:21">
      <c r="A43" s="38">
        <v>40</v>
      </c>
      <c r="B43" s="32">
        <v>712</v>
      </c>
      <c r="C43" s="35" t="s">
        <v>62</v>
      </c>
      <c r="D43" s="35" t="s">
        <v>24</v>
      </c>
      <c r="E43" s="36">
        <v>14300</v>
      </c>
      <c r="F43" s="36">
        <f t="shared" si="0"/>
        <v>57200</v>
      </c>
      <c r="G43" s="37">
        <v>4983.37742276069</v>
      </c>
      <c r="H43" s="37">
        <f t="shared" si="1"/>
        <v>19933.5096910428</v>
      </c>
      <c r="I43" s="48">
        <v>0.348487931661587</v>
      </c>
      <c r="J43" s="49">
        <v>16800</v>
      </c>
      <c r="K43" s="49">
        <f t="shared" si="2"/>
        <v>67200</v>
      </c>
      <c r="L43" s="50">
        <v>5418.61660549549</v>
      </c>
      <c r="M43" s="50">
        <f t="shared" si="3"/>
        <v>21674.466421982</v>
      </c>
      <c r="N43" s="51">
        <v>0.322536702708065</v>
      </c>
      <c r="O43" s="52">
        <v>42054.4</v>
      </c>
      <c r="P43" s="52">
        <v>15492.25</v>
      </c>
      <c r="Q43" s="59">
        <f t="shared" si="4"/>
        <v>0.735216783216783</v>
      </c>
      <c r="R43" s="59">
        <f t="shared" si="5"/>
        <v>0.777196301109058</v>
      </c>
      <c r="S43" s="59">
        <f t="shared" si="6"/>
        <v>0.625809523809524</v>
      </c>
      <c r="T43" s="59">
        <f t="shared" si="7"/>
        <v>0.714769614087845</v>
      </c>
      <c r="U43" s="60">
        <f t="shared" si="8"/>
        <v>-151.456</v>
      </c>
    </row>
    <row r="44" customHeight="1" spans="1:21">
      <c r="A44" s="38">
        <v>41</v>
      </c>
      <c r="B44" s="32">
        <v>113298</v>
      </c>
      <c r="C44" s="35" t="s">
        <v>63</v>
      </c>
      <c r="D44" s="35" t="s">
        <v>18</v>
      </c>
      <c r="E44" s="36">
        <v>5525</v>
      </c>
      <c r="F44" s="36">
        <f t="shared" si="0"/>
        <v>22100</v>
      </c>
      <c r="G44" s="37">
        <v>1568.29028645297</v>
      </c>
      <c r="H44" s="37">
        <f t="shared" si="1"/>
        <v>6273.16114581188</v>
      </c>
      <c r="I44" s="48">
        <v>0.28385344551185</v>
      </c>
      <c r="J44" s="49">
        <v>6800</v>
      </c>
      <c r="K44" s="49">
        <f t="shared" si="2"/>
        <v>27200</v>
      </c>
      <c r="L44" s="50">
        <v>1786.46487622139</v>
      </c>
      <c r="M44" s="50">
        <f t="shared" si="3"/>
        <v>7145.85950488556</v>
      </c>
      <c r="N44" s="51">
        <v>0.262715422973734</v>
      </c>
      <c r="O44" s="52">
        <v>16172.56</v>
      </c>
      <c r="P44" s="52">
        <v>4423.53</v>
      </c>
      <c r="Q44" s="59">
        <f t="shared" si="4"/>
        <v>0.731790045248869</v>
      </c>
      <c r="R44" s="59">
        <f t="shared" si="5"/>
        <v>0.705151660730613</v>
      </c>
      <c r="S44" s="59">
        <f t="shared" si="6"/>
        <v>0.594579411764706</v>
      </c>
      <c r="T44" s="59">
        <f t="shared" si="7"/>
        <v>0.619034001014947</v>
      </c>
      <c r="U44" s="60">
        <f t="shared" si="8"/>
        <v>-59.2744</v>
      </c>
    </row>
    <row r="45" customHeight="1" spans="1:21">
      <c r="A45" s="38">
        <v>42</v>
      </c>
      <c r="B45" s="32">
        <v>103639</v>
      </c>
      <c r="C45" s="35" t="s">
        <v>64</v>
      </c>
      <c r="D45" s="35" t="s">
        <v>24</v>
      </c>
      <c r="E45" s="36">
        <v>8500</v>
      </c>
      <c r="F45" s="36">
        <f t="shared" si="0"/>
        <v>34000</v>
      </c>
      <c r="G45" s="37">
        <v>2313.66171121929</v>
      </c>
      <c r="H45" s="37">
        <f t="shared" si="1"/>
        <v>9254.64684487716</v>
      </c>
      <c r="I45" s="48">
        <v>0.272195495437563</v>
      </c>
      <c r="J45" s="49">
        <v>10000</v>
      </c>
      <c r="K45" s="49">
        <f t="shared" si="2"/>
        <v>40000</v>
      </c>
      <c r="L45" s="50">
        <v>2519.25618117745</v>
      </c>
      <c r="M45" s="50">
        <f t="shared" si="3"/>
        <v>10077.0247247098</v>
      </c>
      <c r="N45" s="51">
        <v>0.251925618117745</v>
      </c>
      <c r="O45" s="52">
        <v>24777.34</v>
      </c>
      <c r="P45" s="52">
        <v>6948.56</v>
      </c>
      <c r="Q45" s="59">
        <f t="shared" si="4"/>
        <v>0.728745294117647</v>
      </c>
      <c r="R45" s="59">
        <f t="shared" si="5"/>
        <v>0.750818493289814</v>
      </c>
      <c r="S45" s="59">
        <f t="shared" si="6"/>
        <v>0.6194335</v>
      </c>
      <c r="T45" s="59">
        <f t="shared" si="7"/>
        <v>0.689544800159266</v>
      </c>
      <c r="U45" s="60">
        <f t="shared" si="8"/>
        <v>-92.2266</v>
      </c>
    </row>
    <row r="46" customHeight="1" spans="1:21">
      <c r="A46" s="38">
        <v>43</v>
      </c>
      <c r="B46" s="32">
        <v>106865</v>
      </c>
      <c r="C46" s="35" t="s">
        <v>65</v>
      </c>
      <c r="D46" s="35" t="s">
        <v>20</v>
      </c>
      <c r="E46" s="36">
        <v>6825</v>
      </c>
      <c r="F46" s="36">
        <f t="shared" si="0"/>
        <v>27300</v>
      </c>
      <c r="G46" s="37">
        <v>1716.84512537261</v>
      </c>
      <c r="H46" s="37">
        <f t="shared" si="1"/>
        <v>6867.38050149044</v>
      </c>
      <c r="I46" s="48">
        <v>0.251552399321994</v>
      </c>
      <c r="J46" s="49">
        <v>8000</v>
      </c>
      <c r="K46" s="49">
        <f t="shared" si="2"/>
        <v>32000</v>
      </c>
      <c r="L46" s="50">
        <v>1862.55819072455</v>
      </c>
      <c r="M46" s="50">
        <f t="shared" si="3"/>
        <v>7450.2327628982</v>
      </c>
      <c r="N46" s="51">
        <v>0.232819773840569</v>
      </c>
      <c r="O46" s="52">
        <v>19689.57</v>
      </c>
      <c r="P46" s="52">
        <v>4582.35</v>
      </c>
      <c r="Q46" s="59">
        <f t="shared" si="4"/>
        <v>0.72122967032967</v>
      </c>
      <c r="R46" s="59">
        <f t="shared" si="5"/>
        <v>0.667263157910863</v>
      </c>
      <c r="S46" s="59">
        <f t="shared" si="6"/>
        <v>0.6152990625</v>
      </c>
      <c r="T46" s="59">
        <f t="shared" si="7"/>
        <v>0.615061320341544</v>
      </c>
      <c r="U46" s="60">
        <f t="shared" si="8"/>
        <v>-76.1043</v>
      </c>
    </row>
    <row r="47" customHeight="1" spans="1:21">
      <c r="A47" s="38">
        <v>44</v>
      </c>
      <c r="B47" s="32">
        <v>101453</v>
      </c>
      <c r="C47" s="35" t="s">
        <v>66</v>
      </c>
      <c r="D47" s="35" t="s">
        <v>38</v>
      </c>
      <c r="E47" s="36">
        <v>10000</v>
      </c>
      <c r="F47" s="36">
        <f t="shared" si="0"/>
        <v>40000</v>
      </c>
      <c r="G47" s="37">
        <v>3225.31721626929</v>
      </c>
      <c r="H47" s="37">
        <f t="shared" si="1"/>
        <v>12901.2688650772</v>
      </c>
      <c r="I47" s="48">
        <v>0.322531721626929</v>
      </c>
      <c r="J47" s="49">
        <v>13000</v>
      </c>
      <c r="K47" s="49">
        <f t="shared" si="2"/>
        <v>52000</v>
      </c>
      <c r="L47" s="50">
        <v>3880.67422510699</v>
      </c>
      <c r="M47" s="50">
        <f t="shared" si="3"/>
        <v>15522.696900428</v>
      </c>
      <c r="N47" s="51">
        <v>0.298513401931307</v>
      </c>
      <c r="O47" s="52">
        <v>28644.84</v>
      </c>
      <c r="P47" s="52">
        <v>7663.84</v>
      </c>
      <c r="Q47" s="59">
        <f t="shared" si="4"/>
        <v>0.716121</v>
      </c>
      <c r="R47" s="59">
        <f t="shared" si="5"/>
        <v>0.594037693512883</v>
      </c>
      <c r="S47" s="59">
        <f t="shared" si="6"/>
        <v>0.550862307692308</v>
      </c>
      <c r="T47" s="59">
        <f t="shared" si="7"/>
        <v>0.493718330594261</v>
      </c>
      <c r="U47" s="60">
        <f t="shared" si="8"/>
        <v>-113.5516</v>
      </c>
    </row>
    <row r="48" customHeight="1" spans="1:21">
      <c r="A48" s="38">
        <v>45</v>
      </c>
      <c r="B48" s="32">
        <v>746</v>
      </c>
      <c r="C48" s="35" t="s">
        <v>67</v>
      </c>
      <c r="D48" s="35" t="s">
        <v>68</v>
      </c>
      <c r="E48" s="36">
        <v>10000</v>
      </c>
      <c r="F48" s="36">
        <f t="shared" si="0"/>
        <v>40000</v>
      </c>
      <c r="G48" s="37">
        <v>3303.60144079644</v>
      </c>
      <c r="H48" s="37">
        <f t="shared" si="1"/>
        <v>13214.4057631858</v>
      </c>
      <c r="I48" s="48">
        <v>0.330360144079644</v>
      </c>
      <c r="J48" s="49">
        <v>13000</v>
      </c>
      <c r="K48" s="49">
        <f t="shared" si="2"/>
        <v>52000</v>
      </c>
      <c r="L48" s="50">
        <v>3974.86513780933</v>
      </c>
      <c r="M48" s="50">
        <f t="shared" si="3"/>
        <v>15899.4605512373</v>
      </c>
      <c r="N48" s="51">
        <v>0.305758856754564</v>
      </c>
      <c r="O48" s="52">
        <v>28640.47</v>
      </c>
      <c r="P48" s="52">
        <v>7963.51</v>
      </c>
      <c r="Q48" s="59">
        <f t="shared" si="4"/>
        <v>0.71601175</v>
      </c>
      <c r="R48" s="59">
        <f t="shared" si="5"/>
        <v>0.6026385251606</v>
      </c>
      <c r="S48" s="59">
        <f t="shared" si="6"/>
        <v>0.550778269230769</v>
      </c>
      <c r="T48" s="59">
        <f t="shared" si="7"/>
        <v>0.500866678736485</v>
      </c>
      <c r="U48" s="60">
        <f t="shared" si="8"/>
        <v>-113.5953</v>
      </c>
    </row>
    <row r="49" customHeight="1" spans="1:21">
      <c r="A49" s="38">
        <v>46</v>
      </c>
      <c r="B49" s="32">
        <v>585</v>
      </c>
      <c r="C49" s="35" t="s">
        <v>69</v>
      </c>
      <c r="D49" s="35" t="s">
        <v>20</v>
      </c>
      <c r="E49" s="36">
        <v>13000</v>
      </c>
      <c r="F49" s="36">
        <f t="shared" si="0"/>
        <v>52000</v>
      </c>
      <c r="G49" s="37">
        <v>3820.53449531068</v>
      </c>
      <c r="H49" s="37">
        <f t="shared" si="1"/>
        <v>15282.1379812427</v>
      </c>
      <c r="I49" s="48">
        <v>0.293887268870052</v>
      </c>
      <c r="J49" s="49">
        <v>16000</v>
      </c>
      <c r="K49" s="49">
        <f t="shared" si="2"/>
        <v>64000</v>
      </c>
      <c r="L49" s="50">
        <v>4352.03274752246</v>
      </c>
      <c r="M49" s="50">
        <f t="shared" si="3"/>
        <v>17408.1309900898</v>
      </c>
      <c r="N49" s="51">
        <v>0.272002046720154</v>
      </c>
      <c r="O49" s="52">
        <v>37133.58</v>
      </c>
      <c r="P49" s="52">
        <v>10928.94</v>
      </c>
      <c r="Q49" s="59">
        <f t="shared" si="4"/>
        <v>0.714107307692308</v>
      </c>
      <c r="R49" s="59">
        <f t="shared" si="5"/>
        <v>0.715144701180828</v>
      </c>
      <c r="S49" s="59">
        <f t="shared" si="6"/>
        <v>0.5802121875</v>
      </c>
      <c r="T49" s="59">
        <f t="shared" si="7"/>
        <v>0.627806627042367</v>
      </c>
      <c r="U49" s="60">
        <f t="shared" si="8"/>
        <v>-148.6642</v>
      </c>
    </row>
    <row r="50" customHeight="1" spans="1:21">
      <c r="A50" s="38">
        <v>47</v>
      </c>
      <c r="B50" s="32">
        <v>742</v>
      </c>
      <c r="C50" s="35" t="s">
        <v>70</v>
      </c>
      <c r="D50" s="35" t="s">
        <v>71</v>
      </c>
      <c r="E50" s="36">
        <v>13000</v>
      </c>
      <c r="F50" s="36">
        <f t="shared" si="0"/>
        <v>52000</v>
      </c>
      <c r="G50" s="37">
        <v>2665</v>
      </c>
      <c r="H50" s="37">
        <f t="shared" si="1"/>
        <v>10660</v>
      </c>
      <c r="I50" s="48">
        <v>0.205</v>
      </c>
      <c r="J50" s="49">
        <v>16000</v>
      </c>
      <c r="K50" s="49">
        <f t="shared" si="2"/>
        <v>64000</v>
      </c>
      <c r="L50" s="50">
        <v>3017.1175943501</v>
      </c>
      <c r="M50" s="50">
        <f t="shared" si="3"/>
        <v>12068.4703774004</v>
      </c>
      <c r="N50" s="51">
        <v>0.188569849646881</v>
      </c>
      <c r="O50" s="52">
        <v>37081.66</v>
      </c>
      <c r="P50" s="52">
        <v>7809.94</v>
      </c>
      <c r="Q50" s="59">
        <f t="shared" si="4"/>
        <v>0.713108846153846</v>
      </c>
      <c r="R50" s="59">
        <f t="shared" si="5"/>
        <v>0.732639774859287</v>
      </c>
      <c r="S50" s="59">
        <f t="shared" si="6"/>
        <v>0.5794009375</v>
      </c>
      <c r="T50" s="59">
        <f t="shared" si="7"/>
        <v>0.647135863599169</v>
      </c>
      <c r="U50" s="60">
        <v>0</v>
      </c>
    </row>
    <row r="51" customHeight="1" spans="1:21">
      <c r="A51" s="38">
        <v>48</v>
      </c>
      <c r="B51" s="32">
        <v>713</v>
      </c>
      <c r="C51" s="35" t="s">
        <v>72</v>
      </c>
      <c r="D51" s="35" t="s">
        <v>38</v>
      </c>
      <c r="E51" s="36">
        <v>6000</v>
      </c>
      <c r="F51" s="36">
        <f t="shared" si="0"/>
        <v>24000</v>
      </c>
      <c r="G51" s="37">
        <v>1980.31987324793</v>
      </c>
      <c r="H51" s="37">
        <f t="shared" si="1"/>
        <v>7921.27949299172</v>
      </c>
      <c r="I51" s="48">
        <v>0.330053312207988</v>
      </c>
      <c r="J51" s="49">
        <v>7200</v>
      </c>
      <c r="K51" s="49">
        <f t="shared" si="2"/>
        <v>28800</v>
      </c>
      <c r="L51" s="50">
        <v>2199.41909326685</v>
      </c>
      <c r="M51" s="50">
        <f t="shared" si="3"/>
        <v>8797.6763730674</v>
      </c>
      <c r="N51" s="51">
        <v>0.30547487406484</v>
      </c>
      <c r="O51" s="52">
        <v>16841.53</v>
      </c>
      <c r="P51" s="52">
        <v>4953.18</v>
      </c>
      <c r="Q51" s="59">
        <f t="shared" si="4"/>
        <v>0.701730416666667</v>
      </c>
      <c r="R51" s="59">
        <f t="shared" si="5"/>
        <v>0.625300496514772</v>
      </c>
      <c r="S51" s="59">
        <f t="shared" si="6"/>
        <v>0.584775347222222</v>
      </c>
      <c r="T51" s="59">
        <f t="shared" si="7"/>
        <v>0.563010025597591</v>
      </c>
      <c r="U51" s="60">
        <f t="shared" si="8"/>
        <v>-71.5847</v>
      </c>
    </row>
    <row r="52" customHeight="1" spans="1:21">
      <c r="A52" s="38">
        <v>49</v>
      </c>
      <c r="B52" s="32">
        <v>707</v>
      </c>
      <c r="C52" s="35" t="s">
        <v>73</v>
      </c>
      <c r="D52" s="35" t="s">
        <v>24</v>
      </c>
      <c r="E52" s="36">
        <v>15000</v>
      </c>
      <c r="F52" s="36">
        <f t="shared" si="0"/>
        <v>60000</v>
      </c>
      <c r="G52" s="37">
        <v>4751.06647089458</v>
      </c>
      <c r="H52" s="37">
        <f t="shared" si="1"/>
        <v>19004.2658835783</v>
      </c>
      <c r="I52" s="48">
        <v>0.316737764726305</v>
      </c>
      <c r="J52" s="49">
        <v>18000</v>
      </c>
      <c r="K52" s="49">
        <f t="shared" si="2"/>
        <v>72000</v>
      </c>
      <c r="L52" s="50">
        <v>5276.7163783127</v>
      </c>
      <c r="M52" s="50">
        <f t="shared" si="3"/>
        <v>21106.8655132508</v>
      </c>
      <c r="N52" s="51">
        <v>0.293150909906261</v>
      </c>
      <c r="O52" s="52">
        <v>41971.91</v>
      </c>
      <c r="P52" s="52">
        <v>11693.31</v>
      </c>
      <c r="Q52" s="59">
        <f t="shared" si="4"/>
        <v>0.699531833333333</v>
      </c>
      <c r="R52" s="59">
        <f t="shared" si="5"/>
        <v>0.615299221324</v>
      </c>
      <c r="S52" s="59">
        <f t="shared" si="6"/>
        <v>0.582943194444445</v>
      </c>
      <c r="T52" s="59">
        <f t="shared" si="7"/>
        <v>0.554005046019694</v>
      </c>
      <c r="U52" s="60">
        <f t="shared" si="8"/>
        <v>-180.2809</v>
      </c>
    </row>
    <row r="53" customHeight="1" spans="1:21">
      <c r="A53" s="38">
        <v>50</v>
      </c>
      <c r="B53" s="32">
        <v>106066</v>
      </c>
      <c r="C53" s="35" t="s">
        <v>74</v>
      </c>
      <c r="D53" s="35" t="s">
        <v>71</v>
      </c>
      <c r="E53" s="36">
        <v>10400</v>
      </c>
      <c r="F53" s="36">
        <f t="shared" si="0"/>
        <v>41600</v>
      </c>
      <c r="G53" s="37">
        <v>3626.94406227368</v>
      </c>
      <c r="H53" s="37">
        <f t="shared" si="1"/>
        <v>14507.7762490947</v>
      </c>
      <c r="I53" s="48">
        <v>0.348744621372469</v>
      </c>
      <c r="J53" s="49">
        <v>13000</v>
      </c>
      <c r="K53" s="49">
        <f t="shared" si="2"/>
        <v>52000</v>
      </c>
      <c r="L53" s="50">
        <v>4196.06560396024</v>
      </c>
      <c r="M53" s="50">
        <f t="shared" si="3"/>
        <v>16784.262415841</v>
      </c>
      <c r="N53" s="51">
        <v>0.322774277227711</v>
      </c>
      <c r="O53" s="52">
        <v>28947.43</v>
      </c>
      <c r="P53" s="52">
        <v>8816.75</v>
      </c>
      <c r="Q53" s="59">
        <f t="shared" si="4"/>
        <v>0.695851682692308</v>
      </c>
      <c r="R53" s="59">
        <f t="shared" si="5"/>
        <v>0.607725805017855</v>
      </c>
      <c r="S53" s="59">
        <f t="shared" si="6"/>
        <v>0.556681346153846</v>
      </c>
      <c r="T53" s="59">
        <f t="shared" si="7"/>
        <v>0.525298626866008</v>
      </c>
      <c r="U53" s="60">
        <v>0</v>
      </c>
    </row>
    <row r="54" customHeight="1" spans="1:21">
      <c r="A54" s="38">
        <v>51</v>
      </c>
      <c r="B54" s="33">
        <v>117184</v>
      </c>
      <c r="C54" s="34" t="s">
        <v>75</v>
      </c>
      <c r="D54" s="35" t="s">
        <v>20</v>
      </c>
      <c r="E54" s="36">
        <v>4200</v>
      </c>
      <c r="F54" s="36">
        <f t="shared" si="0"/>
        <v>16800</v>
      </c>
      <c r="G54" s="37">
        <v>1152.05365970546</v>
      </c>
      <c r="H54" s="37">
        <f t="shared" si="1"/>
        <v>4608.21463882184</v>
      </c>
      <c r="I54" s="48">
        <v>0.274298490406061</v>
      </c>
      <c r="J54" s="49">
        <v>5000</v>
      </c>
      <c r="K54" s="49">
        <f t="shared" si="2"/>
        <v>20000</v>
      </c>
      <c r="L54" s="50">
        <v>1269.36003538975</v>
      </c>
      <c r="M54" s="50">
        <f t="shared" si="3"/>
        <v>5077.440141559</v>
      </c>
      <c r="N54" s="51">
        <v>0.25387200707795</v>
      </c>
      <c r="O54" s="52">
        <v>11643.98</v>
      </c>
      <c r="P54" s="52">
        <v>3093.57</v>
      </c>
      <c r="Q54" s="59">
        <f t="shared" si="4"/>
        <v>0.693094047619048</v>
      </c>
      <c r="R54" s="59">
        <f t="shared" si="5"/>
        <v>0.671316386597591</v>
      </c>
      <c r="S54" s="59">
        <f t="shared" si="6"/>
        <v>0.582199</v>
      </c>
      <c r="T54" s="59">
        <f t="shared" si="7"/>
        <v>0.609277492939609</v>
      </c>
      <c r="U54" s="60">
        <f t="shared" si="8"/>
        <v>-51.5602</v>
      </c>
    </row>
    <row r="55" customHeight="1" spans="1:21">
      <c r="A55" s="38">
        <v>52</v>
      </c>
      <c r="B55" s="32">
        <v>377</v>
      </c>
      <c r="C55" s="35" t="s">
        <v>76</v>
      </c>
      <c r="D55" s="35" t="s">
        <v>24</v>
      </c>
      <c r="E55" s="36">
        <v>10400</v>
      </c>
      <c r="F55" s="36">
        <f t="shared" si="0"/>
        <v>41600</v>
      </c>
      <c r="G55" s="37">
        <v>3505.51862478078</v>
      </c>
      <c r="H55" s="37">
        <f t="shared" si="1"/>
        <v>14022.0744991231</v>
      </c>
      <c r="I55" s="48">
        <v>0.337069098536613</v>
      </c>
      <c r="J55" s="49">
        <v>13000</v>
      </c>
      <c r="K55" s="49">
        <f t="shared" si="2"/>
        <v>52000</v>
      </c>
      <c r="L55" s="50">
        <v>4055.58670686074</v>
      </c>
      <c r="M55" s="50">
        <f t="shared" si="3"/>
        <v>16222.346827443</v>
      </c>
      <c r="N55" s="51">
        <v>0.311968208220057</v>
      </c>
      <c r="O55" s="52">
        <v>28830.64</v>
      </c>
      <c r="P55" s="52">
        <v>9176.37</v>
      </c>
      <c r="Q55" s="59">
        <f t="shared" si="4"/>
        <v>0.693044230769231</v>
      </c>
      <c r="R55" s="59">
        <f t="shared" si="5"/>
        <v>0.654423138357584</v>
      </c>
      <c r="S55" s="59">
        <f t="shared" si="6"/>
        <v>0.554435384615385</v>
      </c>
      <c r="T55" s="59">
        <f t="shared" si="7"/>
        <v>0.565662298902188</v>
      </c>
      <c r="U55" s="60">
        <f t="shared" si="8"/>
        <v>-127.6936</v>
      </c>
    </row>
    <row r="56" customHeight="1" spans="1:21">
      <c r="A56" s="38">
        <v>53</v>
      </c>
      <c r="B56" s="32">
        <v>103199</v>
      </c>
      <c r="C56" s="35" t="s">
        <v>77</v>
      </c>
      <c r="D56" s="35" t="s">
        <v>20</v>
      </c>
      <c r="E56" s="36">
        <v>8200</v>
      </c>
      <c r="F56" s="36">
        <f t="shared" si="0"/>
        <v>32800</v>
      </c>
      <c r="G56" s="37">
        <v>2417.27288679888</v>
      </c>
      <c r="H56" s="37">
        <f t="shared" si="1"/>
        <v>9669.09154719552</v>
      </c>
      <c r="I56" s="48">
        <v>0.294789376438888</v>
      </c>
      <c r="J56" s="49">
        <v>10000</v>
      </c>
      <c r="K56" s="49">
        <f t="shared" si="2"/>
        <v>40000</v>
      </c>
      <c r="L56" s="50">
        <v>2728.3697606578</v>
      </c>
      <c r="M56" s="50">
        <f t="shared" si="3"/>
        <v>10913.4790426312</v>
      </c>
      <c r="N56" s="51">
        <v>0.27283697606578</v>
      </c>
      <c r="O56" s="52">
        <v>22644.21</v>
      </c>
      <c r="P56" s="52">
        <v>7643.46</v>
      </c>
      <c r="Q56" s="59">
        <f t="shared" si="4"/>
        <v>0.690372256097561</v>
      </c>
      <c r="R56" s="59">
        <f t="shared" si="5"/>
        <v>0.790504460806037</v>
      </c>
      <c r="S56" s="59">
        <f t="shared" si="6"/>
        <v>0.56610525</v>
      </c>
      <c r="T56" s="59">
        <f t="shared" si="7"/>
        <v>0.700368779757806</v>
      </c>
      <c r="U56" s="60">
        <f t="shared" si="8"/>
        <v>-101.5579</v>
      </c>
    </row>
    <row r="57" customHeight="1" spans="1:21">
      <c r="A57" s="38">
        <v>54</v>
      </c>
      <c r="B57" s="32">
        <v>373</v>
      </c>
      <c r="C57" s="35" t="s">
        <v>78</v>
      </c>
      <c r="D57" s="35" t="s">
        <v>20</v>
      </c>
      <c r="E57" s="36">
        <v>13000</v>
      </c>
      <c r="F57" s="36">
        <f t="shared" si="0"/>
        <v>52000</v>
      </c>
      <c r="G57" s="37">
        <v>4222.79866342742</v>
      </c>
      <c r="H57" s="37">
        <f t="shared" si="1"/>
        <v>16891.1946537097</v>
      </c>
      <c r="I57" s="48">
        <v>0.324830666417494</v>
      </c>
      <c r="J57" s="49">
        <v>15500</v>
      </c>
      <c r="K57" s="49">
        <f t="shared" si="2"/>
        <v>62000</v>
      </c>
      <c r="L57" s="50">
        <v>4659.93780493607</v>
      </c>
      <c r="M57" s="50">
        <f t="shared" si="3"/>
        <v>18639.7512197443</v>
      </c>
      <c r="N57" s="51">
        <v>0.300641148705553</v>
      </c>
      <c r="O57" s="52">
        <v>35721.16</v>
      </c>
      <c r="P57" s="52">
        <v>10206.9</v>
      </c>
      <c r="Q57" s="59">
        <f t="shared" si="4"/>
        <v>0.686945384615385</v>
      </c>
      <c r="R57" s="59">
        <f t="shared" si="5"/>
        <v>0.604273422292149</v>
      </c>
      <c r="S57" s="59">
        <f t="shared" si="6"/>
        <v>0.576147741935484</v>
      </c>
      <c r="T57" s="59">
        <f t="shared" si="7"/>
        <v>0.547587780527257</v>
      </c>
      <c r="U57" s="60">
        <f t="shared" si="8"/>
        <v>-162.7884</v>
      </c>
    </row>
    <row r="58" customHeight="1" spans="1:21">
      <c r="A58" s="38">
        <v>55</v>
      </c>
      <c r="B58" s="32">
        <v>513</v>
      </c>
      <c r="C58" s="35" t="s">
        <v>79</v>
      </c>
      <c r="D58" s="35" t="s">
        <v>18</v>
      </c>
      <c r="E58" s="36">
        <v>13000</v>
      </c>
      <c r="F58" s="36">
        <f t="shared" si="0"/>
        <v>52000</v>
      </c>
      <c r="G58" s="37">
        <v>4020.91834222027</v>
      </c>
      <c r="H58" s="37">
        <f t="shared" si="1"/>
        <v>16083.6733688811</v>
      </c>
      <c r="I58" s="48">
        <v>0.309301410940021</v>
      </c>
      <c r="J58" s="49">
        <v>15500</v>
      </c>
      <c r="K58" s="49">
        <f t="shared" si="2"/>
        <v>62000</v>
      </c>
      <c r="L58" s="50">
        <v>4437.15907077253</v>
      </c>
      <c r="M58" s="50">
        <f t="shared" si="3"/>
        <v>17748.6362830901</v>
      </c>
      <c r="N58" s="51">
        <v>0.286268327146615</v>
      </c>
      <c r="O58" s="52">
        <v>35249.14</v>
      </c>
      <c r="P58" s="52">
        <v>10877.18</v>
      </c>
      <c r="Q58" s="59">
        <f t="shared" si="4"/>
        <v>0.677868076923077</v>
      </c>
      <c r="R58" s="59">
        <f t="shared" si="5"/>
        <v>0.676287049017379</v>
      </c>
      <c r="S58" s="59">
        <f t="shared" si="6"/>
        <v>0.568534516129032</v>
      </c>
      <c r="T58" s="59">
        <f t="shared" si="7"/>
        <v>0.612845957656091</v>
      </c>
      <c r="U58" s="60">
        <f t="shared" si="8"/>
        <v>-167.5086</v>
      </c>
    </row>
    <row r="59" customHeight="1" spans="1:21">
      <c r="A59" s="38">
        <v>56</v>
      </c>
      <c r="B59" s="32">
        <v>730</v>
      </c>
      <c r="C59" s="35" t="s">
        <v>80</v>
      </c>
      <c r="D59" s="35" t="s">
        <v>18</v>
      </c>
      <c r="E59" s="36">
        <v>14300</v>
      </c>
      <c r="F59" s="36">
        <f t="shared" si="0"/>
        <v>57200</v>
      </c>
      <c r="G59" s="37">
        <v>3965.15285819407</v>
      </c>
      <c r="H59" s="37">
        <f t="shared" si="1"/>
        <v>15860.6114327763</v>
      </c>
      <c r="I59" s="48">
        <v>0.277283416656928</v>
      </c>
      <c r="J59" s="49">
        <v>17000</v>
      </c>
      <c r="K59" s="49">
        <f t="shared" si="2"/>
        <v>68000</v>
      </c>
      <c r="L59" s="50">
        <v>4362.78907697443</v>
      </c>
      <c r="M59" s="50">
        <f t="shared" si="3"/>
        <v>17451.1563078977</v>
      </c>
      <c r="N59" s="51">
        <v>0.256634651586731</v>
      </c>
      <c r="O59" s="52">
        <v>38599.37</v>
      </c>
      <c r="P59" s="52">
        <v>10607</v>
      </c>
      <c r="Q59" s="59">
        <f t="shared" si="4"/>
        <v>0.674814160839161</v>
      </c>
      <c r="R59" s="59">
        <f t="shared" si="5"/>
        <v>0.668763625220678</v>
      </c>
      <c r="S59" s="59">
        <f t="shared" si="6"/>
        <v>0.567637794117647</v>
      </c>
      <c r="T59" s="59">
        <f t="shared" si="7"/>
        <v>0.60781072685709</v>
      </c>
      <c r="U59" s="60">
        <f t="shared" si="8"/>
        <v>-186.0063</v>
      </c>
    </row>
    <row r="60" customHeight="1" spans="1:21">
      <c r="A60" s="38">
        <v>57</v>
      </c>
      <c r="B60" s="32">
        <v>587</v>
      </c>
      <c r="C60" s="35" t="s">
        <v>81</v>
      </c>
      <c r="D60" s="35" t="s">
        <v>38</v>
      </c>
      <c r="E60" s="36">
        <v>7800</v>
      </c>
      <c r="F60" s="36">
        <f t="shared" si="0"/>
        <v>31200</v>
      </c>
      <c r="G60" s="37">
        <v>2149.076169779</v>
      </c>
      <c r="H60" s="37">
        <f t="shared" si="1"/>
        <v>8596.304679116</v>
      </c>
      <c r="I60" s="48">
        <v>0.275522585869103</v>
      </c>
      <c r="J60" s="49">
        <v>9200</v>
      </c>
      <c r="K60" s="49">
        <f t="shared" si="2"/>
        <v>36800</v>
      </c>
      <c r="L60" s="50">
        <v>2346.04550776202</v>
      </c>
      <c r="M60" s="50">
        <f t="shared" si="3"/>
        <v>9384.18203104808</v>
      </c>
      <c r="N60" s="51">
        <v>0.255004946495872</v>
      </c>
      <c r="O60" s="52">
        <v>20983.23</v>
      </c>
      <c r="P60" s="52">
        <v>3870.4</v>
      </c>
      <c r="Q60" s="59">
        <f t="shared" si="4"/>
        <v>0.672539423076923</v>
      </c>
      <c r="R60" s="59">
        <f t="shared" si="5"/>
        <v>0.450239974555906</v>
      </c>
      <c r="S60" s="59">
        <f t="shared" si="6"/>
        <v>0.570196467391304</v>
      </c>
      <c r="T60" s="59">
        <f t="shared" si="7"/>
        <v>0.412438717321826</v>
      </c>
      <c r="U60" s="60">
        <f t="shared" si="8"/>
        <v>-102.1677</v>
      </c>
    </row>
    <row r="61" customHeight="1" spans="1:21">
      <c r="A61" s="38">
        <v>58</v>
      </c>
      <c r="B61" s="32">
        <v>365</v>
      </c>
      <c r="C61" s="35" t="s">
        <v>82</v>
      </c>
      <c r="D61" s="35" t="s">
        <v>18</v>
      </c>
      <c r="E61" s="36">
        <v>15000</v>
      </c>
      <c r="F61" s="36">
        <f t="shared" si="0"/>
        <v>60000</v>
      </c>
      <c r="G61" s="37">
        <v>3639.95830677405</v>
      </c>
      <c r="H61" s="37">
        <f t="shared" si="1"/>
        <v>14559.8332270962</v>
      </c>
      <c r="I61" s="48">
        <v>0.24266388711827</v>
      </c>
      <c r="J61" s="49">
        <v>17550</v>
      </c>
      <c r="K61" s="49">
        <f t="shared" si="2"/>
        <v>70200</v>
      </c>
      <c r="L61" s="50">
        <v>3941.61017070777</v>
      </c>
      <c r="M61" s="50">
        <f t="shared" si="3"/>
        <v>15766.4406828311</v>
      </c>
      <c r="N61" s="51">
        <v>0.224593172120101</v>
      </c>
      <c r="O61" s="52">
        <v>40082.85</v>
      </c>
      <c r="P61" s="52">
        <v>9395.88</v>
      </c>
      <c r="Q61" s="59">
        <f t="shared" si="4"/>
        <v>0.6680475</v>
      </c>
      <c r="R61" s="59">
        <f t="shared" si="5"/>
        <v>0.645328820285801</v>
      </c>
      <c r="S61" s="59">
        <f t="shared" si="6"/>
        <v>0.570980769230769</v>
      </c>
      <c r="T61" s="59">
        <f t="shared" si="7"/>
        <v>0.595941734029525</v>
      </c>
      <c r="U61" s="60">
        <f t="shared" si="8"/>
        <v>-199.1715</v>
      </c>
    </row>
    <row r="62" customHeight="1" spans="1:21">
      <c r="A62" s="38">
        <v>59</v>
      </c>
      <c r="B62" s="32">
        <v>102934</v>
      </c>
      <c r="C62" s="35" t="s">
        <v>83</v>
      </c>
      <c r="D62" s="35" t="s">
        <v>18</v>
      </c>
      <c r="E62" s="36">
        <v>12000</v>
      </c>
      <c r="F62" s="36">
        <f t="shared" si="0"/>
        <v>48000</v>
      </c>
      <c r="G62" s="37">
        <v>2895.41056914487</v>
      </c>
      <c r="H62" s="37">
        <f t="shared" si="1"/>
        <v>11581.6422765795</v>
      </c>
      <c r="I62" s="48">
        <v>0.241284214095406</v>
      </c>
      <c r="J62" s="49">
        <v>14000</v>
      </c>
      <c r="K62" s="49">
        <f t="shared" si="2"/>
        <v>56000</v>
      </c>
      <c r="L62" s="50">
        <v>3126.42736987451</v>
      </c>
      <c r="M62" s="50">
        <f t="shared" si="3"/>
        <v>12505.709479498</v>
      </c>
      <c r="N62" s="51">
        <v>0.223316240705322</v>
      </c>
      <c r="O62" s="52">
        <v>32045.86</v>
      </c>
      <c r="P62" s="52">
        <v>7104.9</v>
      </c>
      <c r="Q62" s="59">
        <f t="shared" si="4"/>
        <v>0.667622083333333</v>
      </c>
      <c r="R62" s="59">
        <f t="shared" si="5"/>
        <v>0.613462221533781</v>
      </c>
      <c r="S62" s="59">
        <f t="shared" si="6"/>
        <v>0.5722475</v>
      </c>
      <c r="T62" s="59">
        <f t="shared" si="7"/>
        <v>0.568132500730793</v>
      </c>
      <c r="U62" s="60">
        <f t="shared" si="8"/>
        <v>-159.5414</v>
      </c>
    </row>
    <row r="63" customHeight="1" spans="1:21">
      <c r="A63" s="38">
        <v>60</v>
      </c>
      <c r="B63" s="32">
        <v>102565</v>
      </c>
      <c r="C63" s="35" t="s">
        <v>84</v>
      </c>
      <c r="D63" s="35" t="s">
        <v>18</v>
      </c>
      <c r="E63" s="36">
        <v>9750</v>
      </c>
      <c r="F63" s="36">
        <f t="shared" si="0"/>
        <v>39000</v>
      </c>
      <c r="G63" s="37">
        <v>3193.64419330787</v>
      </c>
      <c r="H63" s="37">
        <f t="shared" si="1"/>
        <v>12774.5767732315</v>
      </c>
      <c r="I63" s="48">
        <v>0.327553250595679</v>
      </c>
      <c r="J63" s="49">
        <v>11500</v>
      </c>
      <c r="K63" s="49">
        <f t="shared" si="2"/>
        <v>46000</v>
      </c>
      <c r="L63" s="50">
        <v>3486.35135341464</v>
      </c>
      <c r="M63" s="50">
        <f t="shared" si="3"/>
        <v>13945.4054136586</v>
      </c>
      <c r="N63" s="51">
        <v>0.303160987253447</v>
      </c>
      <c r="O63" s="52">
        <v>25987.85</v>
      </c>
      <c r="P63" s="52">
        <v>7412.73</v>
      </c>
      <c r="Q63" s="59">
        <f t="shared" si="4"/>
        <v>0.666355128205128</v>
      </c>
      <c r="R63" s="59">
        <f t="shared" si="5"/>
        <v>0.580272061578825</v>
      </c>
      <c r="S63" s="59">
        <f t="shared" si="6"/>
        <v>0.564953260869565</v>
      </c>
      <c r="T63" s="59">
        <f t="shared" si="7"/>
        <v>0.531553567653167</v>
      </c>
      <c r="U63" s="60">
        <f t="shared" ref="U63:U94" si="9">(O63-F63)*0.01</f>
        <v>-130.1215</v>
      </c>
    </row>
    <row r="64" customHeight="1" spans="1:21">
      <c r="A64" s="38">
        <v>61</v>
      </c>
      <c r="B64" s="32">
        <v>753</v>
      </c>
      <c r="C64" s="35" t="s">
        <v>85</v>
      </c>
      <c r="D64" s="35" t="s">
        <v>24</v>
      </c>
      <c r="E64" s="36">
        <v>5000</v>
      </c>
      <c r="F64" s="36">
        <f t="shared" si="0"/>
        <v>20000</v>
      </c>
      <c r="G64" s="37">
        <v>1429.74883572163</v>
      </c>
      <c r="H64" s="37">
        <f t="shared" si="1"/>
        <v>5718.99534288652</v>
      </c>
      <c r="I64" s="48">
        <v>0.285949767144326</v>
      </c>
      <c r="J64" s="49">
        <v>6500</v>
      </c>
      <c r="K64" s="49">
        <f t="shared" si="2"/>
        <v>26000</v>
      </c>
      <c r="L64" s="50">
        <v>1720.26163106507</v>
      </c>
      <c r="M64" s="50">
        <f t="shared" si="3"/>
        <v>6881.04652426028</v>
      </c>
      <c r="N64" s="51">
        <v>0.264655635548472</v>
      </c>
      <c r="O64" s="52">
        <v>13035.79</v>
      </c>
      <c r="P64" s="52">
        <v>3162.91</v>
      </c>
      <c r="Q64" s="59">
        <f t="shared" si="4"/>
        <v>0.6517895</v>
      </c>
      <c r="R64" s="59">
        <f t="shared" si="5"/>
        <v>0.553053431654588</v>
      </c>
      <c r="S64" s="59">
        <f t="shared" si="6"/>
        <v>0.501376538461539</v>
      </c>
      <c r="T64" s="59">
        <f t="shared" si="7"/>
        <v>0.459655372020612</v>
      </c>
      <c r="U64" s="60">
        <f t="shared" si="9"/>
        <v>-69.6421</v>
      </c>
    </row>
    <row r="65" customHeight="1" spans="1:21">
      <c r="A65" s="38">
        <v>62</v>
      </c>
      <c r="B65" s="32">
        <v>114286</v>
      </c>
      <c r="C65" s="35" t="s">
        <v>86</v>
      </c>
      <c r="D65" s="35" t="s">
        <v>18</v>
      </c>
      <c r="E65" s="36">
        <v>6600</v>
      </c>
      <c r="F65" s="36">
        <f t="shared" si="0"/>
        <v>26400</v>
      </c>
      <c r="G65" s="37">
        <v>1596.5722926492</v>
      </c>
      <c r="H65" s="37">
        <f t="shared" si="1"/>
        <v>6386.2891705968</v>
      </c>
      <c r="I65" s="48">
        <v>0.241904892825636</v>
      </c>
      <c r="J65" s="49">
        <v>8000</v>
      </c>
      <c r="K65" s="49">
        <f t="shared" si="2"/>
        <v>32000</v>
      </c>
      <c r="L65" s="50">
        <v>1791.12558943237</v>
      </c>
      <c r="M65" s="50">
        <f t="shared" si="3"/>
        <v>7164.50235772948</v>
      </c>
      <c r="N65" s="51">
        <v>0.223890698679046</v>
      </c>
      <c r="O65" s="52">
        <v>17163.93</v>
      </c>
      <c r="P65" s="52">
        <v>4301.41</v>
      </c>
      <c r="Q65" s="59">
        <f t="shared" si="4"/>
        <v>0.650148863636364</v>
      </c>
      <c r="R65" s="59">
        <f t="shared" si="5"/>
        <v>0.673538244995886</v>
      </c>
      <c r="S65" s="59">
        <f t="shared" si="6"/>
        <v>0.5363728125</v>
      </c>
      <c r="T65" s="59">
        <f t="shared" si="7"/>
        <v>0.600378056315299</v>
      </c>
      <c r="U65" s="60">
        <f t="shared" si="9"/>
        <v>-92.3607</v>
      </c>
    </row>
    <row r="66" customHeight="1" spans="1:21">
      <c r="A66" s="38">
        <v>63</v>
      </c>
      <c r="B66" s="32">
        <v>724</v>
      </c>
      <c r="C66" s="35" t="s">
        <v>87</v>
      </c>
      <c r="D66" s="35" t="s">
        <v>24</v>
      </c>
      <c r="E66" s="36">
        <v>11700</v>
      </c>
      <c r="F66" s="36">
        <f t="shared" si="0"/>
        <v>46800</v>
      </c>
      <c r="G66" s="37">
        <v>3646.89460741869</v>
      </c>
      <c r="H66" s="37">
        <f t="shared" si="1"/>
        <v>14587.5784296748</v>
      </c>
      <c r="I66" s="48">
        <v>0.311700393796469</v>
      </c>
      <c r="J66" s="49">
        <v>14000</v>
      </c>
      <c r="K66" s="49">
        <f t="shared" si="2"/>
        <v>56000</v>
      </c>
      <c r="L66" s="50">
        <v>4038.84127280956</v>
      </c>
      <c r="M66" s="50">
        <f t="shared" si="3"/>
        <v>16155.3650912382</v>
      </c>
      <c r="N66" s="51">
        <v>0.28848866234354</v>
      </c>
      <c r="O66" s="52">
        <v>30398.89</v>
      </c>
      <c r="P66" s="52">
        <v>8857.25</v>
      </c>
      <c r="Q66" s="59">
        <f t="shared" si="4"/>
        <v>0.649548931623932</v>
      </c>
      <c r="R66" s="59">
        <f t="shared" si="5"/>
        <v>0.607177540994889</v>
      </c>
      <c r="S66" s="59">
        <f t="shared" si="6"/>
        <v>0.542837321428571</v>
      </c>
      <c r="T66" s="59">
        <f t="shared" si="7"/>
        <v>0.548254400317061</v>
      </c>
      <c r="U66" s="60">
        <f t="shared" si="9"/>
        <v>-164.0111</v>
      </c>
    </row>
    <row r="67" customHeight="1" spans="1:21">
      <c r="A67" s="38">
        <v>64</v>
      </c>
      <c r="B67" s="32">
        <v>581</v>
      </c>
      <c r="C67" s="35" t="s">
        <v>88</v>
      </c>
      <c r="D67" s="35" t="s">
        <v>20</v>
      </c>
      <c r="E67" s="36">
        <v>13000</v>
      </c>
      <c r="F67" s="36">
        <f t="shared" si="0"/>
        <v>52000</v>
      </c>
      <c r="G67" s="37">
        <v>2945.11018305174</v>
      </c>
      <c r="H67" s="37">
        <f t="shared" si="1"/>
        <v>11780.440732207</v>
      </c>
      <c r="I67" s="48">
        <v>0.226546937157826</v>
      </c>
      <c r="J67" s="49">
        <v>15500</v>
      </c>
      <c r="K67" s="49">
        <f t="shared" si="2"/>
        <v>62000</v>
      </c>
      <c r="L67" s="50">
        <v>3249.98451869499</v>
      </c>
      <c r="M67" s="50">
        <f t="shared" si="3"/>
        <v>12999.93807478</v>
      </c>
      <c r="N67" s="51">
        <v>0.209676420560967</v>
      </c>
      <c r="O67" s="52">
        <v>33727.44</v>
      </c>
      <c r="P67" s="52">
        <v>7753.68</v>
      </c>
      <c r="Q67" s="59">
        <f t="shared" si="4"/>
        <v>0.648604615384615</v>
      </c>
      <c r="R67" s="59">
        <f t="shared" si="5"/>
        <v>0.658182505753112</v>
      </c>
      <c r="S67" s="59">
        <f t="shared" si="6"/>
        <v>0.543990967741936</v>
      </c>
      <c r="T67" s="59">
        <f t="shared" si="7"/>
        <v>0.596439764204895</v>
      </c>
      <c r="U67" s="60">
        <f t="shared" si="9"/>
        <v>-182.7256</v>
      </c>
    </row>
    <row r="68" customHeight="1" spans="1:21">
      <c r="A68" s="38">
        <v>65</v>
      </c>
      <c r="B68" s="32">
        <v>113025</v>
      </c>
      <c r="C68" s="35" t="s">
        <v>89</v>
      </c>
      <c r="D68" s="35" t="s">
        <v>18</v>
      </c>
      <c r="E68" s="36">
        <v>5500</v>
      </c>
      <c r="F68" s="36">
        <f t="shared" ref="F68:F131" si="10">E68*4</f>
        <v>22000</v>
      </c>
      <c r="G68" s="37">
        <v>1538.66743575657</v>
      </c>
      <c r="H68" s="37">
        <f t="shared" ref="H68:H131" si="11">G68*4</f>
        <v>6154.66974302628</v>
      </c>
      <c r="I68" s="48">
        <v>0.279757715592103</v>
      </c>
      <c r="J68" s="49">
        <v>6800</v>
      </c>
      <c r="K68" s="49">
        <f t="shared" ref="K68:K131" si="12">J68*4</f>
        <v>27200</v>
      </c>
      <c r="L68" s="50">
        <v>1760.68792068392</v>
      </c>
      <c r="M68" s="50">
        <f t="shared" ref="M68:M131" si="13">L68*4</f>
        <v>7042.75168273568</v>
      </c>
      <c r="N68" s="51">
        <v>0.258924694218223</v>
      </c>
      <c r="O68" s="52">
        <v>14268.7</v>
      </c>
      <c r="P68" s="52">
        <v>4078.76</v>
      </c>
      <c r="Q68" s="59">
        <f t="shared" ref="Q68:Q131" si="14">O68/F68</f>
        <v>0.648577272727273</v>
      </c>
      <c r="R68" s="59">
        <f t="shared" ref="R68:R131" si="15">P68/H68</f>
        <v>0.662709807398123</v>
      </c>
      <c r="S68" s="59">
        <f t="shared" ref="S68:S131" si="16">O68/K68</f>
        <v>0.524584558823529</v>
      </c>
      <c r="T68" s="59">
        <f t="shared" ref="T68:T131" si="17">P68/M68</f>
        <v>0.579142952036561</v>
      </c>
      <c r="U68" s="60">
        <f t="shared" si="9"/>
        <v>-77.313</v>
      </c>
    </row>
    <row r="69" customHeight="1" spans="1:21">
      <c r="A69" s="38">
        <v>66</v>
      </c>
      <c r="B69" s="32">
        <v>379</v>
      </c>
      <c r="C69" s="35" t="s">
        <v>90</v>
      </c>
      <c r="D69" s="35" t="s">
        <v>18</v>
      </c>
      <c r="E69" s="36">
        <v>13000</v>
      </c>
      <c r="F69" s="36">
        <f t="shared" si="10"/>
        <v>52000</v>
      </c>
      <c r="G69" s="37">
        <v>3670.55962805032</v>
      </c>
      <c r="H69" s="37">
        <f t="shared" si="11"/>
        <v>14682.2385122013</v>
      </c>
      <c r="I69" s="48">
        <v>0.282350740619255</v>
      </c>
      <c r="J69" s="49">
        <v>15500</v>
      </c>
      <c r="K69" s="49">
        <f t="shared" si="12"/>
        <v>62000</v>
      </c>
      <c r="L69" s="50">
        <v>4050.53163537303</v>
      </c>
      <c r="M69" s="50">
        <f t="shared" si="13"/>
        <v>16202.1265414921</v>
      </c>
      <c r="N69" s="51">
        <v>0.26132462163697</v>
      </c>
      <c r="O69" s="52">
        <v>33721.07</v>
      </c>
      <c r="P69" s="52">
        <v>8016.73</v>
      </c>
      <c r="Q69" s="59">
        <f t="shared" si="14"/>
        <v>0.648482115384615</v>
      </c>
      <c r="R69" s="59">
        <f t="shared" si="15"/>
        <v>0.546015513461242</v>
      </c>
      <c r="S69" s="59">
        <f t="shared" si="16"/>
        <v>0.543888225806452</v>
      </c>
      <c r="T69" s="59">
        <f t="shared" si="17"/>
        <v>0.494794925806184</v>
      </c>
      <c r="U69" s="60">
        <f t="shared" si="9"/>
        <v>-182.7893</v>
      </c>
    </row>
    <row r="70" customHeight="1" spans="1:21">
      <c r="A70" s="38">
        <v>67</v>
      </c>
      <c r="B70" s="32">
        <v>104428</v>
      </c>
      <c r="C70" s="35" t="s">
        <v>91</v>
      </c>
      <c r="D70" s="35" t="s">
        <v>38</v>
      </c>
      <c r="E70" s="36">
        <v>8450</v>
      </c>
      <c r="F70" s="36">
        <f t="shared" si="10"/>
        <v>33800</v>
      </c>
      <c r="G70" s="37">
        <v>2495.86509793947</v>
      </c>
      <c r="H70" s="37">
        <f t="shared" si="11"/>
        <v>9983.46039175788</v>
      </c>
      <c r="I70" s="48">
        <v>0.295368650643724</v>
      </c>
      <c r="J70" s="49">
        <v>10000</v>
      </c>
      <c r="K70" s="49">
        <f t="shared" si="12"/>
        <v>40000</v>
      </c>
      <c r="L70" s="50">
        <v>2733.73112829829</v>
      </c>
      <c r="M70" s="50">
        <f t="shared" si="13"/>
        <v>10934.9245131932</v>
      </c>
      <c r="N70" s="51">
        <v>0.273373112829829</v>
      </c>
      <c r="O70" s="52">
        <v>21900.42</v>
      </c>
      <c r="P70" s="52">
        <v>6020.56</v>
      </c>
      <c r="Q70" s="59">
        <f t="shared" si="14"/>
        <v>0.647941420118343</v>
      </c>
      <c r="R70" s="59">
        <f t="shared" si="15"/>
        <v>0.603053426742739</v>
      </c>
      <c r="S70" s="59">
        <f t="shared" si="16"/>
        <v>0.5475105</v>
      </c>
      <c r="T70" s="59">
        <f t="shared" si="17"/>
        <v>0.55058084696754</v>
      </c>
      <c r="U70" s="60">
        <f t="shared" si="9"/>
        <v>-118.9958</v>
      </c>
    </row>
    <row r="71" customHeight="1" spans="1:21">
      <c r="A71" s="38">
        <v>68</v>
      </c>
      <c r="B71" s="32">
        <v>343</v>
      </c>
      <c r="C71" s="35" t="s">
        <v>92</v>
      </c>
      <c r="D71" s="35" t="s">
        <v>18</v>
      </c>
      <c r="E71" s="36">
        <v>23000</v>
      </c>
      <c r="F71" s="36">
        <f t="shared" si="10"/>
        <v>92000</v>
      </c>
      <c r="G71" s="37">
        <v>5874.86102897695</v>
      </c>
      <c r="H71" s="37">
        <f t="shared" si="11"/>
        <v>23499.4441159078</v>
      </c>
      <c r="I71" s="48">
        <v>0.255428740390302</v>
      </c>
      <c r="J71" s="49">
        <v>26000</v>
      </c>
      <c r="K71" s="49">
        <f t="shared" si="12"/>
        <v>104000</v>
      </c>
      <c r="L71" s="50">
        <v>6146.5937315198</v>
      </c>
      <c r="M71" s="50">
        <f t="shared" si="13"/>
        <v>24586.3749260792</v>
      </c>
      <c r="N71" s="51">
        <v>0.2364074512123</v>
      </c>
      <c r="O71" s="52">
        <v>59558.82</v>
      </c>
      <c r="P71" s="52">
        <v>16464.11</v>
      </c>
      <c r="Q71" s="59">
        <f t="shared" si="14"/>
        <v>0.64737847826087</v>
      </c>
      <c r="R71" s="59">
        <f t="shared" si="15"/>
        <v>0.700616998376346</v>
      </c>
      <c r="S71" s="59">
        <f t="shared" si="16"/>
        <v>0.572680961538461</v>
      </c>
      <c r="T71" s="59">
        <f t="shared" si="17"/>
        <v>0.669643656273062</v>
      </c>
      <c r="U71" s="60">
        <f t="shared" si="9"/>
        <v>-324.4118</v>
      </c>
    </row>
    <row r="72" customHeight="1" spans="1:21">
      <c r="A72" s="38">
        <v>69</v>
      </c>
      <c r="B72" s="32">
        <v>107658</v>
      </c>
      <c r="C72" s="35" t="s">
        <v>93</v>
      </c>
      <c r="D72" s="35" t="s">
        <v>18</v>
      </c>
      <c r="E72" s="36">
        <v>10000</v>
      </c>
      <c r="F72" s="36">
        <f t="shared" si="10"/>
        <v>40000</v>
      </c>
      <c r="G72" s="37">
        <v>2462.76378566672</v>
      </c>
      <c r="H72" s="37">
        <f t="shared" si="11"/>
        <v>9851.05514266688</v>
      </c>
      <c r="I72" s="48">
        <v>0.246276378566672</v>
      </c>
      <c r="J72" s="49">
        <v>13000</v>
      </c>
      <c r="K72" s="49">
        <f t="shared" si="12"/>
        <v>52000</v>
      </c>
      <c r="L72" s="50">
        <v>2963.1764272224</v>
      </c>
      <c r="M72" s="50">
        <f t="shared" si="13"/>
        <v>11852.7057088896</v>
      </c>
      <c r="N72" s="51">
        <v>0.227936648247877</v>
      </c>
      <c r="O72" s="52">
        <v>25842.11</v>
      </c>
      <c r="P72" s="52">
        <v>6275.6</v>
      </c>
      <c r="Q72" s="59">
        <f t="shared" si="14"/>
        <v>0.64605275</v>
      </c>
      <c r="R72" s="59">
        <f t="shared" si="15"/>
        <v>0.63704850994277</v>
      </c>
      <c r="S72" s="59">
        <f t="shared" si="16"/>
        <v>0.496963653846154</v>
      </c>
      <c r="T72" s="59">
        <f t="shared" si="17"/>
        <v>0.529465605080641</v>
      </c>
      <c r="U72" s="60">
        <f t="shared" si="9"/>
        <v>-141.5789</v>
      </c>
    </row>
    <row r="73" customHeight="1" spans="1:21">
      <c r="A73" s="38">
        <v>70</v>
      </c>
      <c r="B73" s="32">
        <v>571</v>
      </c>
      <c r="C73" s="35" t="s">
        <v>94</v>
      </c>
      <c r="D73" s="35" t="s">
        <v>24</v>
      </c>
      <c r="E73" s="36">
        <v>20000</v>
      </c>
      <c r="F73" s="36">
        <f t="shared" si="10"/>
        <v>80000</v>
      </c>
      <c r="G73" s="37">
        <v>5388.673133929</v>
      </c>
      <c r="H73" s="37">
        <f t="shared" si="11"/>
        <v>21554.692535716</v>
      </c>
      <c r="I73" s="48">
        <v>0.26943365669645</v>
      </c>
      <c r="J73" s="49">
        <v>23500</v>
      </c>
      <c r="K73" s="49">
        <f t="shared" si="12"/>
        <v>94000</v>
      </c>
      <c r="L73" s="50">
        <v>5860.18203314777</v>
      </c>
      <c r="M73" s="50">
        <f t="shared" si="13"/>
        <v>23440.7281325911</v>
      </c>
      <c r="N73" s="51">
        <v>0.249369448219054</v>
      </c>
      <c r="O73" s="52">
        <v>50628.37</v>
      </c>
      <c r="P73" s="52">
        <v>12727.11</v>
      </c>
      <c r="Q73" s="59">
        <f t="shared" si="14"/>
        <v>0.632854625</v>
      </c>
      <c r="R73" s="59">
        <f t="shared" si="15"/>
        <v>0.590456578256046</v>
      </c>
      <c r="S73" s="59">
        <f t="shared" si="16"/>
        <v>0.538599680851064</v>
      </c>
      <c r="T73" s="59">
        <f t="shared" si="17"/>
        <v>0.54294857770671</v>
      </c>
      <c r="U73" s="60">
        <f t="shared" si="9"/>
        <v>-293.7163</v>
      </c>
    </row>
    <row r="74" customHeight="1" spans="1:21">
      <c r="A74" s="38">
        <v>71</v>
      </c>
      <c r="B74" s="32">
        <v>54</v>
      </c>
      <c r="C74" s="35" t="s">
        <v>95</v>
      </c>
      <c r="D74" s="35" t="s">
        <v>38</v>
      </c>
      <c r="E74" s="36">
        <v>10000</v>
      </c>
      <c r="F74" s="36">
        <f t="shared" si="10"/>
        <v>40000</v>
      </c>
      <c r="G74" s="37">
        <v>2956.31322003212</v>
      </c>
      <c r="H74" s="37">
        <f t="shared" si="11"/>
        <v>11825.2528801285</v>
      </c>
      <c r="I74" s="48">
        <v>0.295631322003212</v>
      </c>
      <c r="J74" s="49">
        <v>13000</v>
      </c>
      <c r="K74" s="49">
        <f t="shared" si="12"/>
        <v>52000</v>
      </c>
      <c r="L74" s="50">
        <v>3557.01090623013</v>
      </c>
      <c r="M74" s="50">
        <f t="shared" si="13"/>
        <v>14228.0436249205</v>
      </c>
      <c r="N74" s="51">
        <v>0.273616223556164</v>
      </c>
      <c r="O74" s="52">
        <v>25292.25</v>
      </c>
      <c r="P74" s="52">
        <v>7721.55</v>
      </c>
      <c r="Q74" s="59">
        <f t="shared" si="14"/>
        <v>0.63230625</v>
      </c>
      <c r="R74" s="59">
        <f t="shared" si="15"/>
        <v>0.652971236917523</v>
      </c>
      <c r="S74" s="59">
        <f t="shared" si="16"/>
        <v>0.486389423076923</v>
      </c>
      <c r="T74" s="59">
        <f t="shared" si="17"/>
        <v>0.542699348101214</v>
      </c>
      <c r="U74" s="60">
        <f t="shared" si="9"/>
        <v>-147.0775</v>
      </c>
    </row>
    <row r="75" customHeight="1" spans="1:21">
      <c r="A75" s="38">
        <v>72</v>
      </c>
      <c r="B75" s="32">
        <v>733</v>
      </c>
      <c r="C75" s="35" t="s">
        <v>96</v>
      </c>
      <c r="D75" s="35" t="s">
        <v>24</v>
      </c>
      <c r="E75" s="36">
        <v>6500</v>
      </c>
      <c r="F75" s="36">
        <f t="shared" si="10"/>
        <v>26000</v>
      </c>
      <c r="G75" s="37">
        <v>2080.55876815979</v>
      </c>
      <c r="H75" s="37">
        <f t="shared" si="11"/>
        <v>8322.23507263916</v>
      </c>
      <c r="I75" s="48">
        <v>0.320085964332276</v>
      </c>
      <c r="J75" s="49">
        <v>8000</v>
      </c>
      <c r="K75" s="49">
        <f t="shared" si="12"/>
        <v>32000</v>
      </c>
      <c r="L75" s="50">
        <v>2369.99820399217</v>
      </c>
      <c r="M75" s="50">
        <f t="shared" si="13"/>
        <v>9479.99281596868</v>
      </c>
      <c r="N75" s="51">
        <v>0.296249775499021</v>
      </c>
      <c r="O75" s="52">
        <v>16396.67</v>
      </c>
      <c r="P75" s="52">
        <v>5549.92</v>
      </c>
      <c r="Q75" s="59">
        <f t="shared" si="14"/>
        <v>0.630641153846154</v>
      </c>
      <c r="R75" s="59">
        <f t="shared" si="15"/>
        <v>0.666878543030629</v>
      </c>
      <c r="S75" s="59">
        <f t="shared" si="16"/>
        <v>0.5123959375</v>
      </c>
      <c r="T75" s="59">
        <f t="shared" si="17"/>
        <v>0.585435042804186</v>
      </c>
      <c r="U75" s="60">
        <f t="shared" si="9"/>
        <v>-96.0333</v>
      </c>
    </row>
    <row r="76" customHeight="1" spans="1:21">
      <c r="A76" s="38">
        <v>73</v>
      </c>
      <c r="B76" s="32">
        <v>539</v>
      </c>
      <c r="C76" s="35" t="s">
        <v>97</v>
      </c>
      <c r="D76" s="35" t="s">
        <v>68</v>
      </c>
      <c r="E76" s="36">
        <v>7500</v>
      </c>
      <c r="F76" s="36">
        <f t="shared" si="10"/>
        <v>30000</v>
      </c>
      <c r="G76" s="37">
        <v>2138.15056396294</v>
      </c>
      <c r="H76" s="37">
        <f t="shared" si="11"/>
        <v>8552.60225585176</v>
      </c>
      <c r="I76" s="48">
        <v>0.285086741861725</v>
      </c>
      <c r="J76" s="49">
        <v>9200</v>
      </c>
      <c r="K76" s="49">
        <f t="shared" si="12"/>
        <v>36800</v>
      </c>
      <c r="L76" s="50">
        <v>2427.4832785758</v>
      </c>
      <c r="M76" s="50">
        <f t="shared" si="13"/>
        <v>9709.9331143032</v>
      </c>
      <c r="N76" s="51">
        <v>0.263856878106065</v>
      </c>
      <c r="O76" s="52">
        <v>18746.86</v>
      </c>
      <c r="P76" s="52">
        <v>5133.35</v>
      </c>
      <c r="Q76" s="59">
        <f t="shared" si="14"/>
        <v>0.624895333333333</v>
      </c>
      <c r="R76" s="59">
        <f t="shared" si="15"/>
        <v>0.600209134768043</v>
      </c>
      <c r="S76" s="59">
        <f t="shared" si="16"/>
        <v>0.509425543478261</v>
      </c>
      <c r="T76" s="59">
        <f t="shared" si="17"/>
        <v>0.528669965031822</v>
      </c>
      <c r="U76" s="60">
        <f t="shared" si="9"/>
        <v>-112.5314</v>
      </c>
    </row>
    <row r="77" customHeight="1" spans="1:21">
      <c r="A77" s="38">
        <v>74</v>
      </c>
      <c r="B77" s="32">
        <v>754</v>
      </c>
      <c r="C77" s="35" t="s">
        <v>98</v>
      </c>
      <c r="D77" s="35" t="s">
        <v>38</v>
      </c>
      <c r="E77" s="36">
        <v>9500</v>
      </c>
      <c r="F77" s="36">
        <f t="shared" si="10"/>
        <v>38000</v>
      </c>
      <c r="G77" s="37">
        <v>2785.87687024773</v>
      </c>
      <c r="H77" s="37">
        <f t="shared" si="11"/>
        <v>11143.5074809909</v>
      </c>
      <c r="I77" s="48">
        <v>0.293250196868182</v>
      </c>
      <c r="J77" s="49">
        <v>11500</v>
      </c>
      <c r="K77" s="49">
        <f t="shared" si="12"/>
        <v>46000</v>
      </c>
      <c r="L77" s="50">
        <v>3121.2427868789</v>
      </c>
      <c r="M77" s="50">
        <f t="shared" si="13"/>
        <v>12484.9711475156</v>
      </c>
      <c r="N77" s="51">
        <v>0.271412416250339</v>
      </c>
      <c r="O77" s="52">
        <v>23612.27</v>
      </c>
      <c r="P77" s="52">
        <v>4839.63</v>
      </c>
      <c r="Q77" s="59">
        <f t="shared" si="14"/>
        <v>0.62137552631579</v>
      </c>
      <c r="R77" s="59">
        <f t="shared" si="15"/>
        <v>0.4343004218605</v>
      </c>
      <c r="S77" s="59">
        <f t="shared" si="16"/>
        <v>0.513310217391304</v>
      </c>
      <c r="T77" s="59">
        <f t="shared" si="17"/>
        <v>0.38763645849218</v>
      </c>
      <c r="U77" s="60">
        <f t="shared" si="9"/>
        <v>-143.8773</v>
      </c>
    </row>
    <row r="78" customHeight="1" spans="1:21">
      <c r="A78" s="38">
        <v>75</v>
      </c>
      <c r="B78" s="32">
        <v>104533</v>
      </c>
      <c r="C78" s="35" t="s">
        <v>99</v>
      </c>
      <c r="D78" s="35" t="s">
        <v>68</v>
      </c>
      <c r="E78" s="36">
        <v>7000</v>
      </c>
      <c r="F78" s="36">
        <f t="shared" si="10"/>
        <v>28000</v>
      </c>
      <c r="G78" s="37">
        <v>2199.20823390062</v>
      </c>
      <c r="H78" s="37">
        <f t="shared" si="11"/>
        <v>8796.83293560248</v>
      </c>
      <c r="I78" s="48">
        <v>0.314172604842945</v>
      </c>
      <c r="J78" s="49">
        <v>8500</v>
      </c>
      <c r="K78" s="49">
        <f t="shared" si="12"/>
        <v>34000</v>
      </c>
      <c r="L78" s="50">
        <v>2471.60256682296</v>
      </c>
      <c r="M78" s="50">
        <f t="shared" si="13"/>
        <v>9886.41026729184</v>
      </c>
      <c r="N78" s="51">
        <v>0.290776772567407</v>
      </c>
      <c r="O78" s="52">
        <v>17348.26</v>
      </c>
      <c r="P78" s="52">
        <v>4549.27</v>
      </c>
      <c r="Q78" s="59">
        <f t="shared" si="14"/>
        <v>0.619580714285714</v>
      </c>
      <c r="R78" s="59">
        <f t="shared" si="15"/>
        <v>0.517148618520221</v>
      </c>
      <c r="S78" s="59">
        <f t="shared" si="16"/>
        <v>0.510242941176471</v>
      </c>
      <c r="T78" s="59">
        <f t="shared" si="17"/>
        <v>0.460153875573097</v>
      </c>
      <c r="U78" s="60">
        <f t="shared" si="9"/>
        <v>-106.5174</v>
      </c>
    </row>
    <row r="79" customHeight="1" spans="1:21">
      <c r="A79" s="38">
        <v>76</v>
      </c>
      <c r="B79" s="32">
        <v>515</v>
      </c>
      <c r="C79" s="35" t="s">
        <v>100</v>
      </c>
      <c r="D79" s="35" t="s">
        <v>20</v>
      </c>
      <c r="E79" s="36">
        <v>9100</v>
      </c>
      <c r="F79" s="36">
        <f t="shared" si="10"/>
        <v>36400</v>
      </c>
      <c r="G79" s="37">
        <v>2612.55060580288</v>
      </c>
      <c r="H79" s="37">
        <f t="shared" si="11"/>
        <v>10450.2024232115</v>
      </c>
      <c r="I79" s="48">
        <v>0.287093473165152</v>
      </c>
      <c r="J79" s="49">
        <v>11000</v>
      </c>
      <c r="K79" s="49">
        <f t="shared" si="12"/>
        <v>44000</v>
      </c>
      <c r="L79" s="50">
        <v>2922.85589169202</v>
      </c>
      <c r="M79" s="50">
        <f t="shared" si="13"/>
        <v>11691.4235667681</v>
      </c>
      <c r="N79" s="51">
        <v>0.265714171972002</v>
      </c>
      <c r="O79" s="52">
        <v>22365.41</v>
      </c>
      <c r="P79" s="52">
        <v>5922.74</v>
      </c>
      <c r="Q79" s="59">
        <f t="shared" si="14"/>
        <v>0.614434340659341</v>
      </c>
      <c r="R79" s="59">
        <f t="shared" si="15"/>
        <v>0.566758399516231</v>
      </c>
      <c r="S79" s="59">
        <f t="shared" si="16"/>
        <v>0.508304772727273</v>
      </c>
      <c r="T79" s="59">
        <f t="shared" si="17"/>
        <v>0.506588437770308</v>
      </c>
      <c r="U79" s="60">
        <f t="shared" si="9"/>
        <v>-140.3459</v>
      </c>
    </row>
    <row r="80" customHeight="1" spans="1:21">
      <c r="A80" s="38">
        <v>77</v>
      </c>
      <c r="B80" s="32">
        <v>329</v>
      </c>
      <c r="C80" s="35" t="s">
        <v>101</v>
      </c>
      <c r="D80" s="35" t="s">
        <v>38</v>
      </c>
      <c r="E80" s="36">
        <v>7800</v>
      </c>
      <c r="F80" s="36">
        <f t="shared" si="10"/>
        <v>31200</v>
      </c>
      <c r="G80" s="37">
        <v>920.43777725087</v>
      </c>
      <c r="H80" s="37">
        <f t="shared" si="11"/>
        <v>3681.75110900348</v>
      </c>
      <c r="I80" s="48">
        <v>0.118004843237291</v>
      </c>
      <c r="J80" s="49">
        <v>9200</v>
      </c>
      <c r="K80" s="49">
        <f t="shared" si="12"/>
        <v>36800</v>
      </c>
      <c r="L80" s="50">
        <v>1012</v>
      </c>
      <c r="M80" s="50">
        <f t="shared" si="13"/>
        <v>4048</v>
      </c>
      <c r="N80" s="51">
        <v>0.11</v>
      </c>
      <c r="O80" s="52">
        <v>19038.1</v>
      </c>
      <c r="P80" s="52">
        <v>4482.79</v>
      </c>
      <c r="Q80" s="59">
        <f t="shared" si="14"/>
        <v>0.610195512820513</v>
      </c>
      <c r="R80" s="59">
        <f t="shared" si="15"/>
        <v>1.2175700820834</v>
      </c>
      <c r="S80" s="59">
        <f t="shared" si="16"/>
        <v>0.517339673913043</v>
      </c>
      <c r="T80" s="59">
        <f t="shared" si="17"/>
        <v>1.10740859683794</v>
      </c>
      <c r="U80" s="60">
        <f t="shared" si="9"/>
        <v>-121.619</v>
      </c>
    </row>
    <row r="81" customHeight="1" spans="1:21">
      <c r="A81" s="38">
        <v>78</v>
      </c>
      <c r="B81" s="32">
        <v>737</v>
      </c>
      <c r="C81" s="35" t="s">
        <v>102</v>
      </c>
      <c r="D81" s="35" t="s">
        <v>24</v>
      </c>
      <c r="E81" s="36">
        <v>10725</v>
      </c>
      <c r="F81" s="36">
        <f t="shared" si="10"/>
        <v>42900</v>
      </c>
      <c r="G81" s="37">
        <v>3277.07066631255</v>
      </c>
      <c r="H81" s="37">
        <f t="shared" si="11"/>
        <v>13108.2826652502</v>
      </c>
      <c r="I81" s="48">
        <v>0.305554374481357</v>
      </c>
      <c r="J81" s="49">
        <v>13000</v>
      </c>
      <c r="K81" s="49">
        <f t="shared" si="12"/>
        <v>52000</v>
      </c>
      <c r="L81" s="50">
        <v>3676.40422913206</v>
      </c>
      <c r="M81" s="50">
        <f t="shared" si="13"/>
        <v>14705.6169165282</v>
      </c>
      <c r="N81" s="51">
        <v>0.282800325317851</v>
      </c>
      <c r="O81" s="52">
        <v>26118.63</v>
      </c>
      <c r="P81" s="52">
        <v>7833.13</v>
      </c>
      <c r="Q81" s="59">
        <f t="shared" si="14"/>
        <v>0.608825874125874</v>
      </c>
      <c r="R81" s="59">
        <f t="shared" si="15"/>
        <v>0.597571031998377</v>
      </c>
      <c r="S81" s="59">
        <f t="shared" si="16"/>
        <v>0.502281346153846</v>
      </c>
      <c r="T81" s="59">
        <f t="shared" si="17"/>
        <v>0.532662454384761</v>
      </c>
      <c r="U81" s="60">
        <f t="shared" si="9"/>
        <v>-167.8137</v>
      </c>
    </row>
    <row r="82" customHeight="1" spans="1:21">
      <c r="A82" s="38">
        <v>79</v>
      </c>
      <c r="B82" s="32">
        <v>709</v>
      </c>
      <c r="C82" s="35" t="s">
        <v>103</v>
      </c>
      <c r="D82" s="35" t="s">
        <v>18</v>
      </c>
      <c r="E82" s="36">
        <v>13000</v>
      </c>
      <c r="F82" s="36">
        <f t="shared" si="10"/>
        <v>52000</v>
      </c>
      <c r="G82" s="37">
        <v>3426.71012789522</v>
      </c>
      <c r="H82" s="37">
        <f t="shared" si="11"/>
        <v>13706.8405115809</v>
      </c>
      <c r="I82" s="48">
        <v>0.263593086761171</v>
      </c>
      <c r="J82" s="49">
        <v>15500</v>
      </c>
      <c r="K82" s="49">
        <f t="shared" si="12"/>
        <v>62000</v>
      </c>
      <c r="L82" s="50">
        <v>3781.43912231318</v>
      </c>
      <c r="M82" s="50">
        <f t="shared" si="13"/>
        <v>15125.7564892527</v>
      </c>
      <c r="N82" s="51">
        <v>0.243963814342786</v>
      </c>
      <c r="O82" s="52">
        <v>31645.92</v>
      </c>
      <c r="P82" s="52">
        <v>8972.27</v>
      </c>
      <c r="Q82" s="59">
        <f t="shared" si="14"/>
        <v>0.608575384615385</v>
      </c>
      <c r="R82" s="59">
        <f t="shared" si="15"/>
        <v>0.654583380642632</v>
      </c>
      <c r="S82" s="59">
        <f t="shared" si="16"/>
        <v>0.510418064516129</v>
      </c>
      <c r="T82" s="59">
        <f t="shared" si="17"/>
        <v>0.59317826558791</v>
      </c>
      <c r="U82" s="60">
        <f t="shared" si="9"/>
        <v>-203.5408</v>
      </c>
    </row>
    <row r="83" customHeight="1" spans="1:21">
      <c r="A83" s="38">
        <v>80</v>
      </c>
      <c r="B83" s="32">
        <v>573</v>
      </c>
      <c r="C83" s="35" t="s">
        <v>104</v>
      </c>
      <c r="D83" s="35" t="s">
        <v>24</v>
      </c>
      <c r="E83" s="36">
        <v>6500</v>
      </c>
      <c r="F83" s="36">
        <f t="shared" si="10"/>
        <v>26000</v>
      </c>
      <c r="G83" s="37">
        <v>1886.07498937958</v>
      </c>
      <c r="H83" s="37">
        <f t="shared" si="11"/>
        <v>7544.29995751832</v>
      </c>
      <c r="I83" s="48">
        <v>0.290165382981474</v>
      </c>
      <c r="J83" s="49">
        <v>8000</v>
      </c>
      <c r="K83" s="49">
        <f t="shared" si="12"/>
        <v>32000</v>
      </c>
      <c r="L83" s="50">
        <v>2148.45858037347</v>
      </c>
      <c r="M83" s="50">
        <f t="shared" si="13"/>
        <v>8593.83432149388</v>
      </c>
      <c r="N83" s="51">
        <v>0.268557322546684</v>
      </c>
      <c r="O83" s="52">
        <v>15745.97</v>
      </c>
      <c r="P83" s="52">
        <v>4147.61</v>
      </c>
      <c r="Q83" s="59">
        <f t="shared" si="14"/>
        <v>0.605614230769231</v>
      </c>
      <c r="R83" s="59">
        <f t="shared" si="15"/>
        <v>0.5497673771397</v>
      </c>
      <c r="S83" s="59">
        <f t="shared" si="16"/>
        <v>0.4920615625</v>
      </c>
      <c r="T83" s="59">
        <f t="shared" si="17"/>
        <v>0.482626246310857</v>
      </c>
      <c r="U83" s="60">
        <f t="shared" si="9"/>
        <v>-102.5403</v>
      </c>
    </row>
    <row r="84" customHeight="1" spans="1:21">
      <c r="A84" s="38">
        <v>81</v>
      </c>
      <c r="B84" s="32">
        <v>716</v>
      </c>
      <c r="C84" s="35" t="s">
        <v>105</v>
      </c>
      <c r="D84" s="35" t="s">
        <v>68</v>
      </c>
      <c r="E84" s="36">
        <v>8200</v>
      </c>
      <c r="F84" s="36">
        <f t="shared" si="10"/>
        <v>32800</v>
      </c>
      <c r="G84" s="37">
        <v>2476.78816637908</v>
      </c>
      <c r="H84" s="37">
        <f t="shared" si="11"/>
        <v>9907.15266551632</v>
      </c>
      <c r="I84" s="48">
        <v>0.302047337363302</v>
      </c>
      <c r="J84" s="49">
        <v>10000</v>
      </c>
      <c r="K84" s="49">
        <f t="shared" si="12"/>
        <v>40000</v>
      </c>
      <c r="L84" s="50">
        <v>2795.54450538375</v>
      </c>
      <c r="M84" s="50">
        <f t="shared" si="13"/>
        <v>11182.178021535</v>
      </c>
      <c r="N84" s="51">
        <v>0.279554450538375</v>
      </c>
      <c r="O84" s="52">
        <v>19845.75</v>
      </c>
      <c r="P84" s="52">
        <v>6070.38</v>
      </c>
      <c r="Q84" s="59">
        <f t="shared" si="14"/>
        <v>0.605053353658537</v>
      </c>
      <c r="R84" s="59">
        <f t="shared" si="15"/>
        <v>0.612727006936017</v>
      </c>
      <c r="S84" s="59">
        <f t="shared" si="16"/>
        <v>0.49614375</v>
      </c>
      <c r="T84" s="59">
        <f t="shared" si="17"/>
        <v>0.542862042466992</v>
      </c>
      <c r="U84" s="60">
        <f t="shared" si="9"/>
        <v>-129.5425</v>
      </c>
    </row>
    <row r="85" customHeight="1" spans="1:21">
      <c r="A85" s="38">
        <v>82</v>
      </c>
      <c r="B85" s="32">
        <v>307</v>
      </c>
      <c r="C85" s="35" t="s">
        <v>106</v>
      </c>
      <c r="D85" s="35" t="s">
        <v>71</v>
      </c>
      <c r="E85" s="36">
        <v>80000</v>
      </c>
      <c r="F85" s="36">
        <f t="shared" si="10"/>
        <v>320000</v>
      </c>
      <c r="G85" s="37">
        <v>21144.0898118857</v>
      </c>
      <c r="H85" s="37">
        <f t="shared" si="11"/>
        <v>84576.3592475428</v>
      </c>
      <c r="I85" s="48">
        <v>0.264301122648571</v>
      </c>
      <c r="J85" s="49">
        <v>94000</v>
      </c>
      <c r="K85" s="49">
        <f t="shared" si="12"/>
        <v>376000</v>
      </c>
      <c r="L85" s="50">
        <v>22994.1976704257</v>
      </c>
      <c r="M85" s="50">
        <f t="shared" si="13"/>
        <v>91976.7906817028</v>
      </c>
      <c r="N85" s="51">
        <v>0.244619124153465</v>
      </c>
      <c r="O85" s="52">
        <v>191998.18</v>
      </c>
      <c r="P85" s="52">
        <v>48496.48</v>
      </c>
      <c r="Q85" s="59">
        <f t="shared" si="14"/>
        <v>0.5999943125</v>
      </c>
      <c r="R85" s="59">
        <f t="shared" si="15"/>
        <v>0.573404677518192</v>
      </c>
      <c r="S85" s="59">
        <f t="shared" si="16"/>
        <v>0.510633457446809</v>
      </c>
      <c r="T85" s="59">
        <f t="shared" si="17"/>
        <v>0.527268668982245</v>
      </c>
      <c r="U85" s="60">
        <v>-450</v>
      </c>
    </row>
    <row r="86" customHeight="1" spans="1:21">
      <c r="A86" s="38">
        <v>83</v>
      </c>
      <c r="B86" s="32">
        <v>107728</v>
      </c>
      <c r="C86" s="35" t="s">
        <v>107</v>
      </c>
      <c r="D86" s="35" t="s">
        <v>68</v>
      </c>
      <c r="E86" s="36">
        <v>7500</v>
      </c>
      <c r="F86" s="36">
        <f t="shared" si="10"/>
        <v>30000</v>
      </c>
      <c r="G86" s="37">
        <v>1850.9076540215</v>
      </c>
      <c r="H86" s="37">
        <f t="shared" si="11"/>
        <v>7403.630616086</v>
      </c>
      <c r="I86" s="48">
        <v>0.246787687202867</v>
      </c>
      <c r="J86" s="49">
        <v>9200</v>
      </c>
      <c r="K86" s="49">
        <f t="shared" si="12"/>
        <v>36800</v>
      </c>
      <c r="L86" s="50">
        <v>2101.37090252314</v>
      </c>
      <c r="M86" s="50">
        <f t="shared" si="13"/>
        <v>8405.48361009256</v>
      </c>
      <c r="N86" s="51">
        <v>0.228409880709037</v>
      </c>
      <c r="O86" s="52">
        <v>17967.06</v>
      </c>
      <c r="P86" s="52">
        <v>5195.34</v>
      </c>
      <c r="Q86" s="59">
        <f t="shared" si="14"/>
        <v>0.598902</v>
      </c>
      <c r="R86" s="59">
        <f t="shared" si="15"/>
        <v>0.701728688180633</v>
      </c>
      <c r="S86" s="59">
        <f t="shared" si="16"/>
        <v>0.488235326086957</v>
      </c>
      <c r="T86" s="59">
        <f t="shared" si="17"/>
        <v>0.618089361778291</v>
      </c>
      <c r="U86" s="60">
        <f t="shared" si="9"/>
        <v>-120.3294</v>
      </c>
    </row>
    <row r="87" customHeight="1" spans="1:21">
      <c r="A87" s="38">
        <v>84</v>
      </c>
      <c r="B87" s="32">
        <v>102567</v>
      </c>
      <c r="C87" s="35" t="s">
        <v>108</v>
      </c>
      <c r="D87" s="35" t="s">
        <v>50</v>
      </c>
      <c r="E87" s="36">
        <v>5525</v>
      </c>
      <c r="F87" s="36">
        <f t="shared" si="10"/>
        <v>22100</v>
      </c>
      <c r="G87" s="37">
        <v>1584.96983073965</v>
      </c>
      <c r="H87" s="37">
        <f t="shared" si="11"/>
        <v>6339.8793229586</v>
      </c>
      <c r="I87" s="48">
        <v>0.286872367554687</v>
      </c>
      <c r="J87" s="49">
        <v>6800</v>
      </c>
      <c r="K87" s="49">
        <f t="shared" si="12"/>
        <v>27200</v>
      </c>
      <c r="L87" s="50">
        <v>1805.46481537609</v>
      </c>
      <c r="M87" s="50">
        <f t="shared" si="13"/>
        <v>7221.85926150436</v>
      </c>
      <c r="N87" s="51">
        <v>0.265509531672955</v>
      </c>
      <c r="O87" s="52">
        <v>13180.37</v>
      </c>
      <c r="P87" s="52">
        <v>2289.12</v>
      </c>
      <c r="Q87" s="59">
        <f t="shared" si="14"/>
        <v>0.596396832579186</v>
      </c>
      <c r="R87" s="59">
        <f t="shared" si="15"/>
        <v>0.361066809538537</v>
      </c>
      <c r="S87" s="59">
        <f t="shared" si="16"/>
        <v>0.484572426470588</v>
      </c>
      <c r="T87" s="59">
        <f t="shared" si="17"/>
        <v>0.316971006649493</v>
      </c>
      <c r="U87" s="60">
        <f t="shared" si="9"/>
        <v>-89.1963</v>
      </c>
    </row>
    <row r="88" customHeight="1" spans="1:21">
      <c r="A88" s="38">
        <v>85</v>
      </c>
      <c r="B88" s="32">
        <v>339</v>
      </c>
      <c r="C88" s="35" t="s">
        <v>109</v>
      </c>
      <c r="D88" s="35" t="s">
        <v>18</v>
      </c>
      <c r="E88" s="36">
        <v>6500</v>
      </c>
      <c r="F88" s="36">
        <f t="shared" si="10"/>
        <v>26000</v>
      </c>
      <c r="G88" s="37">
        <v>2217.31505544385</v>
      </c>
      <c r="H88" s="37">
        <f t="shared" si="11"/>
        <v>8869.2602217754</v>
      </c>
      <c r="I88" s="48">
        <v>0.341125393145208</v>
      </c>
      <c r="J88" s="49">
        <v>8000</v>
      </c>
      <c r="K88" s="49">
        <f t="shared" si="12"/>
        <v>32000</v>
      </c>
      <c r="L88" s="50">
        <v>2525.77950669218</v>
      </c>
      <c r="M88" s="50">
        <f t="shared" si="13"/>
        <v>10103.1180267687</v>
      </c>
      <c r="N88" s="51">
        <v>0.315722438336522</v>
      </c>
      <c r="O88" s="52">
        <v>15502.66</v>
      </c>
      <c r="P88" s="52">
        <v>4378.83</v>
      </c>
      <c r="Q88" s="59">
        <f t="shared" si="14"/>
        <v>0.596256153846154</v>
      </c>
      <c r="R88" s="59">
        <f t="shared" si="15"/>
        <v>0.493708594686319</v>
      </c>
      <c r="S88" s="59">
        <f t="shared" si="16"/>
        <v>0.484458125</v>
      </c>
      <c r="T88" s="59">
        <f t="shared" si="17"/>
        <v>0.433413723208822</v>
      </c>
      <c r="U88" s="60">
        <f t="shared" si="9"/>
        <v>-104.9734</v>
      </c>
    </row>
    <row r="89" customHeight="1" spans="1:21">
      <c r="A89" s="38">
        <v>86</v>
      </c>
      <c r="B89" s="32">
        <v>106569</v>
      </c>
      <c r="C89" s="35" t="s">
        <v>110</v>
      </c>
      <c r="D89" s="35" t="s">
        <v>18</v>
      </c>
      <c r="E89" s="36">
        <v>8775</v>
      </c>
      <c r="F89" s="36">
        <f t="shared" si="10"/>
        <v>35100</v>
      </c>
      <c r="G89" s="37">
        <v>2558.48169728181</v>
      </c>
      <c r="H89" s="37">
        <f t="shared" si="11"/>
        <v>10233.9267891272</v>
      </c>
      <c r="I89" s="48">
        <v>0.291564865787101</v>
      </c>
      <c r="J89" s="49">
        <v>10000</v>
      </c>
      <c r="K89" s="49">
        <f t="shared" si="12"/>
        <v>40000</v>
      </c>
      <c r="L89" s="50">
        <v>2698.52588547636</v>
      </c>
      <c r="M89" s="50">
        <f t="shared" si="13"/>
        <v>10794.1035419054</v>
      </c>
      <c r="N89" s="51">
        <v>0.269852588547636</v>
      </c>
      <c r="O89" s="52">
        <v>20859.86</v>
      </c>
      <c r="P89" s="52">
        <v>7212.06</v>
      </c>
      <c r="Q89" s="59">
        <f t="shared" si="14"/>
        <v>0.594298005698006</v>
      </c>
      <c r="R89" s="59">
        <f t="shared" si="15"/>
        <v>0.704720695057371</v>
      </c>
      <c r="S89" s="59">
        <f t="shared" si="16"/>
        <v>0.5214965</v>
      </c>
      <c r="T89" s="59">
        <f t="shared" si="17"/>
        <v>0.668148121055256</v>
      </c>
      <c r="U89" s="60">
        <f t="shared" si="9"/>
        <v>-142.4014</v>
      </c>
    </row>
    <row r="90" customHeight="1" spans="1:21">
      <c r="A90" s="38">
        <v>87</v>
      </c>
      <c r="B90" s="32">
        <v>570</v>
      </c>
      <c r="C90" s="35" t="s">
        <v>111</v>
      </c>
      <c r="D90" s="35" t="s">
        <v>18</v>
      </c>
      <c r="E90" s="36">
        <v>6800</v>
      </c>
      <c r="F90" s="36">
        <f t="shared" si="10"/>
        <v>27200</v>
      </c>
      <c r="G90" s="37">
        <v>2021.52051938198</v>
      </c>
      <c r="H90" s="37">
        <f t="shared" si="11"/>
        <v>8086.08207752792</v>
      </c>
      <c r="I90" s="48">
        <v>0.297282429320879</v>
      </c>
      <c r="J90" s="49">
        <v>8000</v>
      </c>
      <c r="K90" s="49">
        <f t="shared" si="12"/>
        <v>32000</v>
      </c>
      <c r="L90" s="50">
        <v>2201.15500858864</v>
      </c>
      <c r="M90" s="50">
        <f t="shared" si="13"/>
        <v>8804.62003435456</v>
      </c>
      <c r="N90" s="51">
        <v>0.27514437607358</v>
      </c>
      <c r="O90" s="52">
        <v>16089.31</v>
      </c>
      <c r="P90" s="52">
        <v>4698.11</v>
      </c>
      <c r="Q90" s="59">
        <f t="shared" si="14"/>
        <v>0.59151875</v>
      </c>
      <c r="R90" s="59">
        <f t="shared" si="15"/>
        <v>0.58101191095457</v>
      </c>
      <c r="S90" s="59">
        <f t="shared" si="16"/>
        <v>0.5027909375</v>
      </c>
      <c r="T90" s="59">
        <f t="shared" si="17"/>
        <v>0.533595996382416</v>
      </c>
      <c r="U90" s="60">
        <f t="shared" si="9"/>
        <v>-111.1069</v>
      </c>
    </row>
    <row r="91" customHeight="1" spans="1:21">
      <c r="A91" s="38">
        <v>88</v>
      </c>
      <c r="B91" s="32">
        <v>748</v>
      </c>
      <c r="C91" s="35" t="s">
        <v>112</v>
      </c>
      <c r="D91" s="35" t="s">
        <v>68</v>
      </c>
      <c r="E91" s="36">
        <v>8200</v>
      </c>
      <c r="F91" s="36">
        <f t="shared" si="10"/>
        <v>32800</v>
      </c>
      <c r="G91" s="37">
        <v>2289.60631173174</v>
      </c>
      <c r="H91" s="37">
        <f t="shared" si="11"/>
        <v>9158.42524692696</v>
      </c>
      <c r="I91" s="48">
        <v>0.279220281918505</v>
      </c>
      <c r="J91" s="49">
        <v>10000</v>
      </c>
      <c r="K91" s="49">
        <f t="shared" si="12"/>
        <v>40000</v>
      </c>
      <c r="L91" s="50">
        <v>2584.2728220117</v>
      </c>
      <c r="M91" s="50">
        <f t="shared" si="13"/>
        <v>10337.0912880468</v>
      </c>
      <c r="N91" s="51">
        <v>0.25842728220117</v>
      </c>
      <c r="O91" s="52">
        <v>19328.51</v>
      </c>
      <c r="P91" s="52">
        <v>5314.27</v>
      </c>
      <c r="Q91" s="59">
        <f t="shared" si="14"/>
        <v>0.589283841463415</v>
      </c>
      <c r="R91" s="59">
        <f t="shared" si="15"/>
        <v>0.580260236527362</v>
      </c>
      <c r="S91" s="59">
        <f t="shared" si="16"/>
        <v>0.48321275</v>
      </c>
      <c r="T91" s="59">
        <f t="shared" si="17"/>
        <v>0.514097230247459</v>
      </c>
      <c r="U91" s="60">
        <f t="shared" si="9"/>
        <v>-134.7149</v>
      </c>
    </row>
    <row r="92" customHeight="1" spans="1:21">
      <c r="A92" s="38">
        <v>89</v>
      </c>
      <c r="B92" s="32">
        <v>108656</v>
      </c>
      <c r="C92" s="35" t="s">
        <v>113</v>
      </c>
      <c r="D92" s="35" t="s">
        <v>50</v>
      </c>
      <c r="E92" s="36">
        <v>10000</v>
      </c>
      <c r="F92" s="36">
        <f t="shared" si="10"/>
        <v>40000</v>
      </c>
      <c r="G92" s="37">
        <v>1810.29286827699</v>
      </c>
      <c r="H92" s="37">
        <f t="shared" si="11"/>
        <v>7241.17147310796</v>
      </c>
      <c r="I92" s="48">
        <v>0.181029286827699</v>
      </c>
      <c r="J92" s="49">
        <v>13000</v>
      </c>
      <c r="K92" s="49">
        <f t="shared" si="12"/>
        <v>52000</v>
      </c>
      <c r="L92" s="50">
        <v>2178.12897236307</v>
      </c>
      <c r="M92" s="50">
        <f t="shared" si="13"/>
        <v>8712.51588945228</v>
      </c>
      <c r="N92" s="51">
        <v>0.167548382489467</v>
      </c>
      <c r="O92" s="52">
        <v>23569.13</v>
      </c>
      <c r="P92" s="52">
        <v>4237.31</v>
      </c>
      <c r="Q92" s="59">
        <f t="shared" si="14"/>
        <v>0.58922825</v>
      </c>
      <c r="R92" s="59">
        <f t="shared" si="15"/>
        <v>0.585169128467181</v>
      </c>
      <c r="S92" s="59">
        <f t="shared" si="16"/>
        <v>0.4532525</v>
      </c>
      <c r="T92" s="59">
        <f t="shared" si="17"/>
        <v>0.486347463093853</v>
      </c>
      <c r="U92" s="60">
        <f t="shared" si="9"/>
        <v>-164.3087</v>
      </c>
    </row>
    <row r="93" customHeight="1" spans="1:21">
      <c r="A93" s="38">
        <v>90</v>
      </c>
      <c r="B93" s="32">
        <v>102935</v>
      </c>
      <c r="C93" s="35" t="s">
        <v>114</v>
      </c>
      <c r="D93" s="35" t="s">
        <v>20</v>
      </c>
      <c r="E93" s="36">
        <v>6500</v>
      </c>
      <c r="F93" s="36">
        <f t="shared" si="10"/>
        <v>26000</v>
      </c>
      <c r="G93" s="37">
        <v>2340.82195880028</v>
      </c>
      <c r="H93" s="37">
        <f t="shared" si="11"/>
        <v>9363.28783520112</v>
      </c>
      <c r="I93" s="48">
        <v>0.360126455200043</v>
      </c>
      <c r="J93" s="49">
        <v>7800</v>
      </c>
      <c r="K93" s="49">
        <f t="shared" si="12"/>
        <v>31200</v>
      </c>
      <c r="L93" s="50">
        <v>2599.80651594414</v>
      </c>
      <c r="M93" s="50">
        <f t="shared" si="13"/>
        <v>10399.2260637766</v>
      </c>
      <c r="N93" s="51">
        <v>0.333308527685146</v>
      </c>
      <c r="O93" s="52">
        <v>15296.82</v>
      </c>
      <c r="P93" s="52">
        <v>5380.74</v>
      </c>
      <c r="Q93" s="59">
        <f t="shared" si="14"/>
        <v>0.588339230769231</v>
      </c>
      <c r="R93" s="59">
        <f t="shared" si="15"/>
        <v>0.5746635257512</v>
      </c>
      <c r="S93" s="59">
        <f t="shared" si="16"/>
        <v>0.490282692307692</v>
      </c>
      <c r="T93" s="59">
        <f t="shared" si="17"/>
        <v>0.517417350772154</v>
      </c>
      <c r="U93" s="60">
        <f t="shared" si="9"/>
        <v>-107.0318</v>
      </c>
    </row>
    <row r="94" customHeight="1" spans="1:21">
      <c r="A94" s="38">
        <v>91</v>
      </c>
      <c r="B94" s="32">
        <v>367</v>
      </c>
      <c r="C94" s="35" t="s">
        <v>115</v>
      </c>
      <c r="D94" s="35" t="s">
        <v>38</v>
      </c>
      <c r="E94" s="36">
        <v>7800</v>
      </c>
      <c r="F94" s="36">
        <f t="shared" si="10"/>
        <v>31200</v>
      </c>
      <c r="G94" s="37">
        <v>2328.53541559791</v>
      </c>
      <c r="H94" s="37">
        <f t="shared" si="11"/>
        <v>9314.14166239164</v>
      </c>
      <c r="I94" s="48">
        <v>0.298530181486912</v>
      </c>
      <c r="J94" s="49">
        <v>9200</v>
      </c>
      <c r="K94" s="49">
        <f t="shared" si="12"/>
        <v>36800</v>
      </c>
      <c r="L94" s="50">
        <v>2541.95273683111</v>
      </c>
      <c r="M94" s="50">
        <f t="shared" si="13"/>
        <v>10167.8109473244</v>
      </c>
      <c r="N94" s="51">
        <v>0.276299210525121</v>
      </c>
      <c r="O94" s="52">
        <v>18235.63</v>
      </c>
      <c r="P94" s="52">
        <v>4784.06</v>
      </c>
      <c r="Q94" s="59">
        <f t="shared" si="14"/>
        <v>0.584475320512821</v>
      </c>
      <c r="R94" s="59">
        <f t="shared" si="15"/>
        <v>0.513634017326248</v>
      </c>
      <c r="S94" s="59">
        <f t="shared" si="16"/>
        <v>0.495533423913044</v>
      </c>
      <c r="T94" s="59">
        <f t="shared" si="17"/>
        <v>0.470510321718647</v>
      </c>
      <c r="U94" s="60">
        <f t="shared" si="9"/>
        <v>-129.6437</v>
      </c>
    </row>
    <row r="95" customHeight="1" spans="1:21">
      <c r="A95" s="38">
        <v>92</v>
      </c>
      <c r="B95" s="33">
        <v>115971</v>
      </c>
      <c r="C95" s="34" t="s">
        <v>116</v>
      </c>
      <c r="D95" s="35" t="s">
        <v>24</v>
      </c>
      <c r="E95" s="36">
        <v>4200</v>
      </c>
      <c r="F95" s="36">
        <f t="shared" si="10"/>
        <v>16800</v>
      </c>
      <c r="G95" s="37">
        <v>1184.84981795701</v>
      </c>
      <c r="H95" s="37">
        <f t="shared" si="11"/>
        <v>4739.39927182804</v>
      </c>
      <c r="I95" s="48">
        <v>0.282107099513575</v>
      </c>
      <c r="J95" s="49">
        <v>5000</v>
      </c>
      <c r="K95" s="49">
        <f t="shared" si="12"/>
        <v>20000</v>
      </c>
      <c r="L95" s="50">
        <v>1305.49562008941</v>
      </c>
      <c r="M95" s="50">
        <f t="shared" si="13"/>
        <v>5221.98248035764</v>
      </c>
      <c r="N95" s="51">
        <v>0.261099124017883</v>
      </c>
      <c r="O95" s="52">
        <v>9730.11</v>
      </c>
      <c r="P95" s="52">
        <v>2503.29</v>
      </c>
      <c r="Q95" s="59">
        <f t="shared" si="14"/>
        <v>0.579173214285714</v>
      </c>
      <c r="R95" s="59">
        <f t="shared" si="15"/>
        <v>0.528187193444551</v>
      </c>
      <c r="S95" s="59">
        <f t="shared" si="16"/>
        <v>0.4865055</v>
      </c>
      <c r="T95" s="59">
        <f t="shared" si="17"/>
        <v>0.479375411429675</v>
      </c>
      <c r="U95" s="60">
        <f t="shared" ref="U95:U138" si="18">(O95-F95)*0.01</f>
        <v>-70.6989</v>
      </c>
    </row>
    <row r="96" customHeight="1" spans="1:21">
      <c r="A96" s="38">
        <v>93</v>
      </c>
      <c r="B96" s="32">
        <v>514</v>
      </c>
      <c r="C96" s="35" t="s">
        <v>117</v>
      </c>
      <c r="D96" s="35" t="s">
        <v>50</v>
      </c>
      <c r="E96" s="36">
        <v>13000</v>
      </c>
      <c r="F96" s="36">
        <f t="shared" si="10"/>
        <v>52000</v>
      </c>
      <c r="G96" s="37">
        <v>4303.51192839113</v>
      </c>
      <c r="H96" s="37">
        <f t="shared" si="11"/>
        <v>17214.0477135645</v>
      </c>
      <c r="I96" s="48">
        <v>0.33103937910701</v>
      </c>
      <c r="J96" s="49">
        <v>15500</v>
      </c>
      <c r="K96" s="49">
        <f t="shared" si="12"/>
        <v>62000</v>
      </c>
      <c r="L96" s="50">
        <v>4749.00641197663</v>
      </c>
      <c r="M96" s="50">
        <f t="shared" si="13"/>
        <v>18996.0256479065</v>
      </c>
      <c r="N96" s="51">
        <v>0.306387510450105</v>
      </c>
      <c r="O96" s="52">
        <v>30081.51</v>
      </c>
      <c r="P96" s="52">
        <v>9012.89</v>
      </c>
      <c r="Q96" s="59">
        <f t="shared" si="14"/>
        <v>0.578490576923077</v>
      </c>
      <c r="R96" s="59">
        <f t="shared" si="15"/>
        <v>0.5235776123066</v>
      </c>
      <c r="S96" s="59">
        <f t="shared" si="16"/>
        <v>0.48518564516129</v>
      </c>
      <c r="T96" s="59">
        <f t="shared" si="17"/>
        <v>0.47446187781881</v>
      </c>
      <c r="U96" s="60">
        <f t="shared" si="18"/>
        <v>-219.1849</v>
      </c>
    </row>
    <row r="97" customHeight="1" spans="1:21">
      <c r="A97" s="38">
        <v>94</v>
      </c>
      <c r="B97" s="32">
        <v>108277</v>
      </c>
      <c r="C97" s="35" t="s">
        <v>118</v>
      </c>
      <c r="D97" s="35" t="s">
        <v>18</v>
      </c>
      <c r="E97" s="36">
        <v>6825</v>
      </c>
      <c r="F97" s="36">
        <f t="shared" si="10"/>
        <v>27300</v>
      </c>
      <c r="G97" s="37">
        <v>1327.17647649748</v>
      </c>
      <c r="H97" s="37">
        <f t="shared" si="11"/>
        <v>5308.70590598992</v>
      </c>
      <c r="I97" s="48">
        <v>0.194458091794503</v>
      </c>
      <c r="J97" s="49">
        <v>8000</v>
      </c>
      <c r="K97" s="49">
        <f t="shared" si="12"/>
        <v>32000</v>
      </c>
      <c r="L97" s="50">
        <v>1439.817360521</v>
      </c>
      <c r="M97" s="50">
        <f t="shared" si="13"/>
        <v>5759.269442084</v>
      </c>
      <c r="N97" s="51">
        <v>0.179977170065125</v>
      </c>
      <c r="O97" s="52">
        <v>15752.06</v>
      </c>
      <c r="P97" s="52">
        <v>4012.37</v>
      </c>
      <c r="Q97" s="59">
        <f t="shared" si="14"/>
        <v>0.576998534798535</v>
      </c>
      <c r="R97" s="59">
        <f t="shared" si="15"/>
        <v>0.755809432854956</v>
      </c>
      <c r="S97" s="59">
        <f t="shared" si="16"/>
        <v>0.492251875</v>
      </c>
      <c r="T97" s="59">
        <f t="shared" si="17"/>
        <v>0.696680375931173</v>
      </c>
      <c r="U97" s="60">
        <f t="shared" si="18"/>
        <v>-115.4794</v>
      </c>
    </row>
    <row r="98" customHeight="1" spans="1:21">
      <c r="A98" s="38">
        <v>95</v>
      </c>
      <c r="B98" s="33">
        <v>117310</v>
      </c>
      <c r="C98" s="34" t="s">
        <v>119</v>
      </c>
      <c r="D98" s="35" t="s">
        <v>24</v>
      </c>
      <c r="E98" s="36">
        <v>4000</v>
      </c>
      <c r="F98" s="36">
        <f t="shared" si="10"/>
        <v>16000</v>
      </c>
      <c r="G98" s="37">
        <v>800.90117915604</v>
      </c>
      <c r="H98" s="37">
        <f t="shared" si="11"/>
        <v>3203.60471662416</v>
      </c>
      <c r="I98" s="48">
        <v>0.20022529478901</v>
      </c>
      <c r="J98" s="49">
        <v>5000</v>
      </c>
      <c r="K98" s="49">
        <f t="shared" si="12"/>
        <v>20000</v>
      </c>
      <c r="L98" s="50">
        <v>926.57450248106</v>
      </c>
      <c r="M98" s="50">
        <f t="shared" si="13"/>
        <v>3706.29800992424</v>
      </c>
      <c r="N98" s="51">
        <v>0.185314900496212</v>
      </c>
      <c r="O98" s="52">
        <v>9209.35</v>
      </c>
      <c r="P98" s="52">
        <v>2435.64</v>
      </c>
      <c r="Q98" s="59">
        <f t="shared" si="14"/>
        <v>0.575584375</v>
      </c>
      <c r="R98" s="59">
        <f t="shared" si="15"/>
        <v>0.7602810631914</v>
      </c>
      <c r="S98" s="59">
        <f t="shared" si="16"/>
        <v>0.4604675</v>
      </c>
      <c r="T98" s="59">
        <f t="shared" si="17"/>
        <v>0.657162482206817</v>
      </c>
      <c r="U98" s="60">
        <f t="shared" si="18"/>
        <v>-67.9065</v>
      </c>
    </row>
    <row r="99" customHeight="1" spans="1:21">
      <c r="A99" s="38">
        <v>96</v>
      </c>
      <c r="B99" s="32">
        <v>351</v>
      </c>
      <c r="C99" s="35" t="s">
        <v>120</v>
      </c>
      <c r="D99" s="35" t="s">
        <v>38</v>
      </c>
      <c r="E99" s="36">
        <v>6825</v>
      </c>
      <c r="F99" s="36">
        <f t="shared" si="10"/>
        <v>27300</v>
      </c>
      <c r="G99" s="37">
        <v>1807.00507464379</v>
      </c>
      <c r="H99" s="37">
        <f t="shared" si="11"/>
        <v>7228.02029857516</v>
      </c>
      <c r="I99" s="48">
        <v>0.264762648299457</v>
      </c>
      <c r="J99" s="49">
        <v>8000</v>
      </c>
      <c r="K99" s="49">
        <f t="shared" si="12"/>
        <v>32000</v>
      </c>
      <c r="L99" s="50">
        <v>1960.37024698322</v>
      </c>
      <c r="M99" s="50">
        <f t="shared" si="13"/>
        <v>7841.48098793288</v>
      </c>
      <c r="N99" s="51">
        <v>0.245046280872902</v>
      </c>
      <c r="O99" s="52">
        <v>15663.31</v>
      </c>
      <c r="P99" s="52">
        <v>2191.27</v>
      </c>
      <c r="Q99" s="59">
        <f t="shared" si="14"/>
        <v>0.573747619047619</v>
      </c>
      <c r="R99" s="59">
        <f t="shared" si="15"/>
        <v>0.30316323273635</v>
      </c>
      <c r="S99" s="59">
        <f t="shared" si="16"/>
        <v>0.4894784375</v>
      </c>
      <c r="T99" s="59">
        <f t="shared" si="17"/>
        <v>0.279445936727017</v>
      </c>
      <c r="U99" s="60">
        <f t="shared" si="18"/>
        <v>-116.3669</v>
      </c>
    </row>
    <row r="100" customHeight="1" spans="1:21">
      <c r="A100" s="38">
        <v>97</v>
      </c>
      <c r="B100" s="32">
        <v>706</v>
      </c>
      <c r="C100" s="35" t="s">
        <v>121</v>
      </c>
      <c r="D100" s="35" t="s">
        <v>38</v>
      </c>
      <c r="E100" s="36">
        <v>6825</v>
      </c>
      <c r="F100" s="36">
        <f t="shared" si="10"/>
        <v>27300</v>
      </c>
      <c r="G100" s="37">
        <v>2230.93408654295</v>
      </c>
      <c r="H100" s="37">
        <f t="shared" si="11"/>
        <v>8923.7363461718</v>
      </c>
      <c r="I100" s="48">
        <v>0.326876789237062</v>
      </c>
      <c r="J100" s="49">
        <v>8000</v>
      </c>
      <c r="K100" s="49">
        <f t="shared" si="12"/>
        <v>32000</v>
      </c>
      <c r="L100" s="50">
        <v>2420.27920541485</v>
      </c>
      <c r="M100" s="50">
        <f t="shared" si="13"/>
        <v>9681.1168216594</v>
      </c>
      <c r="N100" s="51">
        <v>0.302534900676856</v>
      </c>
      <c r="O100" s="52">
        <v>15567.01</v>
      </c>
      <c r="P100" s="52">
        <v>4690.54</v>
      </c>
      <c r="Q100" s="59">
        <f t="shared" si="14"/>
        <v>0.570220146520147</v>
      </c>
      <c r="R100" s="59">
        <f t="shared" si="15"/>
        <v>0.52562512136659</v>
      </c>
      <c r="S100" s="59">
        <f t="shared" si="16"/>
        <v>0.4864690625</v>
      </c>
      <c r="T100" s="59">
        <f t="shared" si="17"/>
        <v>0.484504018121745</v>
      </c>
      <c r="U100" s="60">
        <f t="shared" si="18"/>
        <v>-117.3299</v>
      </c>
    </row>
    <row r="101" customHeight="1" spans="1:21">
      <c r="A101" s="38">
        <v>98</v>
      </c>
      <c r="B101" s="32">
        <v>723</v>
      </c>
      <c r="C101" s="35" t="s">
        <v>122</v>
      </c>
      <c r="D101" s="35" t="s">
        <v>20</v>
      </c>
      <c r="E101" s="36">
        <v>6500</v>
      </c>
      <c r="F101" s="36">
        <f t="shared" si="10"/>
        <v>26000</v>
      </c>
      <c r="G101" s="37">
        <v>1521.14739248352</v>
      </c>
      <c r="H101" s="37">
        <f t="shared" si="11"/>
        <v>6084.58956993408</v>
      </c>
      <c r="I101" s="48">
        <v>0.234022675766695</v>
      </c>
      <c r="J101" s="49">
        <v>8000</v>
      </c>
      <c r="K101" s="49">
        <f t="shared" si="12"/>
        <v>32000</v>
      </c>
      <c r="L101" s="50">
        <v>1732.76364184702</v>
      </c>
      <c r="M101" s="50">
        <f t="shared" si="13"/>
        <v>6931.05456738808</v>
      </c>
      <c r="N101" s="51">
        <v>0.216595455230877</v>
      </c>
      <c r="O101" s="52">
        <v>14800.49</v>
      </c>
      <c r="P101" s="52">
        <v>3518.58</v>
      </c>
      <c r="Q101" s="59">
        <f t="shared" si="14"/>
        <v>0.569249615384615</v>
      </c>
      <c r="R101" s="59">
        <f t="shared" si="15"/>
        <v>0.578277295380191</v>
      </c>
      <c r="S101" s="59">
        <f t="shared" si="16"/>
        <v>0.4625153125</v>
      </c>
      <c r="T101" s="59">
        <f t="shared" si="17"/>
        <v>0.507654349823703</v>
      </c>
      <c r="U101" s="60">
        <f t="shared" si="18"/>
        <v>-111.9951</v>
      </c>
    </row>
    <row r="102" customHeight="1" spans="1:21">
      <c r="A102" s="38">
        <v>99</v>
      </c>
      <c r="B102" s="32">
        <v>347</v>
      </c>
      <c r="C102" s="35" t="s">
        <v>123</v>
      </c>
      <c r="D102" s="35" t="s">
        <v>18</v>
      </c>
      <c r="E102" s="36">
        <v>6500</v>
      </c>
      <c r="F102" s="36">
        <f t="shared" si="10"/>
        <v>26000</v>
      </c>
      <c r="G102" s="37">
        <v>1394.60873517841</v>
      </c>
      <c r="H102" s="37">
        <f t="shared" si="11"/>
        <v>5578.43494071364</v>
      </c>
      <c r="I102" s="48">
        <v>0.214555190027447</v>
      </c>
      <c r="J102" s="49">
        <v>8000</v>
      </c>
      <c r="K102" s="49">
        <f t="shared" si="12"/>
        <v>32000</v>
      </c>
      <c r="L102" s="50">
        <v>1588.62140701174</v>
      </c>
      <c r="M102" s="50">
        <f t="shared" si="13"/>
        <v>6354.48562804696</v>
      </c>
      <c r="N102" s="51">
        <v>0.198577675876467</v>
      </c>
      <c r="O102" s="52">
        <v>14658.84</v>
      </c>
      <c r="P102" s="52">
        <v>4176.73</v>
      </c>
      <c r="Q102" s="59">
        <f t="shared" si="14"/>
        <v>0.563801538461538</v>
      </c>
      <c r="R102" s="59">
        <f t="shared" si="15"/>
        <v>0.748727921789777</v>
      </c>
      <c r="S102" s="59">
        <f t="shared" si="16"/>
        <v>0.45808875</v>
      </c>
      <c r="T102" s="59">
        <f t="shared" si="17"/>
        <v>0.657288448582692</v>
      </c>
      <c r="U102" s="60">
        <f t="shared" si="18"/>
        <v>-113.4116</v>
      </c>
    </row>
    <row r="103" customHeight="1" spans="1:21">
      <c r="A103" s="38">
        <v>100</v>
      </c>
      <c r="B103" s="32">
        <v>594</v>
      </c>
      <c r="C103" s="35" t="s">
        <v>124</v>
      </c>
      <c r="D103" s="35" t="s">
        <v>68</v>
      </c>
      <c r="E103" s="36">
        <v>7000</v>
      </c>
      <c r="F103" s="36">
        <f t="shared" si="10"/>
        <v>28000</v>
      </c>
      <c r="G103" s="37">
        <v>2184.21156124491</v>
      </c>
      <c r="H103" s="37">
        <f t="shared" si="11"/>
        <v>8736.84624497964</v>
      </c>
      <c r="I103" s="48">
        <v>0.312030223034987</v>
      </c>
      <c r="J103" s="49">
        <v>8500</v>
      </c>
      <c r="K103" s="49">
        <f t="shared" si="12"/>
        <v>34000</v>
      </c>
      <c r="L103" s="50">
        <v>2454.74840355716</v>
      </c>
      <c r="M103" s="50">
        <f t="shared" si="13"/>
        <v>9818.99361422864</v>
      </c>
      <c r="N103" s="51">
        <v>0.288793929830254</v>
      </c>
      <c r="O103" s="52">
        <v>15738.49</v>
      </c>
      <c r="P103" s="52">
        <v>4692.22</v>
      </c>
      <c r="Q103" s="59">
        <f t="shared" si="14"/>
        <v>0.562088928571429</v>
      </c>
      <c r="R103" s="59">
        <f t="shared" si="15"/>
        <v>0.537061070829333</v>
      </c>
      <c r="S103" s="59">
        <f t="shared" si="16"/>
        <v>0.462896764705882</v>
      </c>
      <c r="T103" s="59">
        <f t="shared" si="17"/>
        <v>0.477871784456661</v>
      </c>
      <c r="U103" s="60">
        <f t="shared" si="18"/>
        <v>-122.6151</v>
      </c>
    </row>
    <row r="104" customHeight="1" spans="1:21">
      <c r="A104" s="38">
        <v>101</v>
      </c>
      <c r="B104" s="32">
        <v>112415</v>
      </c>
      <c r="C104" s="35" t="s">
        <v>125</v>
      </c>
      <c r="D104" s="35" t="s">
        <v>18</v>
      </c>
      <c r="E104" s="36">
        <v>6500</v>
      </c>
      <c r="F104" s="36">
        <f t="shared" si="10"/>
        <v>26000</v>
      </c>
      <c r="G104" s="37">
        <v>1601.0707066152</v>
      </c>
      <c r="H104" s="37">
        <f t="shared" si="11"/>
        <v>6404.2828264608</v>
      </c>
      <c r="I104" s="48">
        <v>0.246318570248493</v>
      </c>
      <c r="J104" s="49">
        <v>8000</v>
      </c>
      <c r="K104" s="49">
        <f t="shared" si="12"/>
        <v>32000</v>
      </c>
      <c r="L104" s="50">
        <v>1823.80558396757</v>
      </c>
      <c r="M104" s="50">
        <f t="shared" si="13"/>
        <v>7295.22233587028</v>
      </c>
      <c r="N104" s="51">
        <v>0.227975697995946</v>
      </c>
      <c r="O104" s="52">
        <v>14567.16</v>
      </c>
      <c r="P104" s="52">
        <v>4103.38</v>
      </c>
      <c r="Q104" s="59">
        <f t="shared" si="14"/>
        <v>0.560275384615385</v>
      </c>
      <c r="R104" s="59">
        <f t="shared" si="15"/>
        <v>0.64072435761986</v>
      </c>
      <c r="S104" s="59">
        <f t="shared" si="16"/>
        <v>0.45522375</v>
      </c>
      <c r="T104" s="59">
        <f t="shared" si="17"/>
        <v>0.562474974864558</v>
      </c>
      <c r="U104" s="60">
        <f t="shared" si="18"/>
        <v>-114.3284</v>
      </c>
    </row>
    <row r="105" customHeight="1" spans="1:21">
      <c r="A105" s="38">
        <v>102</v>
      </c>
      <c r="B105" s="32">
        <v>106485</v>
      </c>
      <c r="C105" s="35" t="s">
        <v>126</v>
      </c>
      <c r="D105" s="35" t="s">
        <v>24</v>
      </c>
      <c r="E105" s="36">
        <v>6500</v>
      </c>
      <c r="F105" s="36">
        <f t="shared" si="10"/>
        <v>26000</v>
      </c>
      <c r="G105" s="37">
        <v>1552.2298977672</v>
      </c>
      <c r="H105" s="37">
        <f t="shared" si="11"/>
        <v>6208.9195910688</v>
      </c>
      <c r="I105" s="48">
        <v>0.238804599656493</v>
      </c>
      <c r="J105" s="49">
        <v>8000</v>
      </c>
      <c r="K105" s="49">
        <f t="shared" si="12"/>
        <v>32000</v>
      </c>
      <c r="L105" s="50">
        <v>1768.17022724382</v>
      </c>
      <c r="M105" s="50">
        <f t="shared" si="13"/>
        <v>7072.68090897528</v>
      </c>
      <c r="N105" s="51">
        <v>0.221021278405477</v>
      </c>
      <c r="O105" s="52">
        <v>14468.97</v>
      </c>
      <c r="P105" s="52">
        <v>3918.1</v>
      </c>
      <c r="Q105" s="59">
        <f t="shared" si="14"/>
        <v>0.556498846153846</v>
      </c>
      <c r="R105" s="59">
        <f t="shared" si="15"/>
        <v>0.631043765752093</v>
      </c>
      <c r="S105" s="59">
        <f t="shared" si="16"/>
        <v>0.4521553125</v>
      </c>
      <c r="T105" s="59">
        <f t="shared" si="17"/>
        <v>0.55397663918754</v>
      </c>
      <c r="U105" s="60">
        <f t="shared" si="18"/>
        <v>-115.3103</v>
      </c>
    </row>
    <row r="106" customHeight="1" spans="1:21">
      <c r="A106" s="38">
        <v>103</v>
      </c>
      <c r="B106" s="32">
        <v>113023</v>
      </c>
      <c r="C106" s="35" t="s">
        <v>127</v>
      </c>
      <c r="D106" s="35" t="s">
        <v>20</v>
      </c>
      <c r="E106" s="36">
        <v>4500</v>
      </c>
      <c r="F106" s="36">
        <f t="shared" si="10"/>
        <v>18000</v>
      </c>
      <c r="G106" s="37">
        <v>926.592502213134</v>
      </c>
      <c r="H106" s="37">
        <f t="shared" si="11"/>
        <v>3706.37000885254</v>
      </c>
      <c r="I106" s="48">
        <v>0.205909444936252</v>
      </c>
      <c r="J106" s="49">
        <v>5600</v>
      </c>
      <c r="K106" s="49">
        <f t="shared" si="12"/>
        <v>22400</v>
      </c>
      <c r="L106" s="50">
        <v>1092</v>
      </c>
      <c r="M106" s="50">
        <f t="shared" si="13"/>
        <v>4368</v>
      </c>
      <c r="N106" s="51">
        <v>0.195</v>
      </c>
      <c r="O106" s="52">
        <v>9815.43</v>
      </c>
      <c r="P106" s="52">
        <v>1737.96</v>
      </c>
      <c r="Q106" s="59">
        <f t="shared" si="14"/>
        <v>0.545301666666667</v>
      </c>
      <c r="R106" s="59">
        <f t="shared" si="15"/>
        <v>0.468911629397212</v>
      </c>
      <c r="S106" s="59">
        <f t="shared" si="16"/>
        <v>0.438188839285714</v>
      </c>
      <c r="T106" s="59">
        <f t="shared" si="17"/>
        <v>0.397884615384615</v>
      </c>
      <c r="U106" s="60">
        <f t="shared" si="18"/>
        <v>-81.8457</v>
      </c>
    </row>
    <row r="107" customHeight="1" spans="1:21">
      <c r="A107" s="38">
        <v>104</v>
      </c>
      <c r="B107" s="32">
        <v>102479</v>
      </c>
      <c r="C107" s="35" t="s">
        <v>128</v>
      </c>
      <c r="D107" s="35" t="s">
        <v>20</v>
      </c>
      <c r="E107" s="36">
        <v>7150</v>
      </c>
      <c r="F107" s="36">
        <f t="shared" si="10"/>
        <v>28600</v>
      </c>
      <c r="G107" s="37">
        <v>2302.90409087285</v>
      </c>
      <c r="H107" s="37">
        <f t="shared" si="11"/>
        <v>9211.6163634914</v>
      </c>
      <c r="I107" s="48">
        <v>0.322084488233965</v>
      </c>
      <c r="J107" s="49">
        <v>8500</v>
      </c>
      <c r="K107" s="49">
        <f t="shared" si="12"/>
        <v>34000</v>
      </c>
      <c r="L107" s="50">
        <v>2533.84552179806</v>
      </c>
      <c r="M107" s="50">
        <f t="shared" si="13"/>
        <v>10135.3820871922</v>
      </c>
      <c r="N107" s="51">
        <v>0.298099473152713</v>
      </c>
      <c r="O107" s="52">
        <v>15544.54</v>
      </c>
      <c r="P107" s="52">
        <v>5218.48</v>
      </c>
      <c r="Q107" s="59">
        <f t="shared" si="14"/>
        <v>0.543515384615385</v>
      </c>
      <c r="R107" s="59">
        <f t="shared" si="15"/>
        <v>0.566510783132753</v>
      </c>
      <c r="S107" s="59">
        <f t="shared" si="16"/>
        <v>0.457192352941176</v>
      </c>
      <c r="T107" s="59">
        <f t="shared" si="17"/>
        <v>0.514877481194757</v>
      </c>
      <c r="U107" s="60">
        <f t="shared" si="18"/>
        <v>-130.5546</v>
      </c>
    </row>
    <row r="108" customHeight="1" spans="1:21">
      <c r="A108" s="38">
        <v>105</v>
      </c>
      <c r="B108" s="32">
        <v>371</v>
      </c>
      <c r="C108" s="35" t="s">
        <v>129</v>
      </c>
      <c r="D108" s="35" t="s">
        <v>50</v>
      </c>
      <c r="E108" s="36">
        <v>4550</v>
      </c>
      <c r="F108" s="36">
        <f t="shared" si="10"/>
        <v>18200</v>
      </c>
      <c r="G108" s="37">
        <v>1282.5915758446</v>
      </c>
      <c r="H108" s="37">
        <f t="shared" si="11"/>
        <v>5130.3663033784</v>
      </c>
      <c r="I108" s="48">
        <v>0.281888258427385</v>
      </c>
      <c r="J108" s="49">
        <v>5500</v>
      </c>
      <c r="K108" s="49">
        <f t="shared" si="12"/>
        <v>22000</v>
      </c>
      <c r="L108" s="50">
        <v>1434.93118784578</v>
      </c>
      <c r="M108" s="50">
        <f t="shared" si="13"/>
        <v>5739.72475138312</v>
      </c>
      <c r="N108" s="51">
        <v>0.260896579608324</v>
      </c>
      <c r="O108" s="52">
        <v>9843.65</v>
      </c>
      <c r="P108" s="52">
        <v>2737.72</v>
      </c>
      <c r="Q108" s="59">
        <f t="shared" si="14"/>
        <v>0.54085989010989</v>
      </c>
      <c r="R108" s="59">
        <f t="shared" si="15"/>
        <v>0.533630512541996</v>
      </c>
      <c r="S108" s="59">
        <f t="shared" si="16"/>
        <v>0.447438636363636</v>
      </c>
      <c r="T108" s="59">
        <f t="shared" si="17"/>
        <v>0.47697757620525</v>
      </c>
      <c r="U108" s="60">
        <f t="shared" si="18"/>
        <v>-83.5635</v>
      </c>
    </row>
    <row r="109" customHeight="1" spans="1:21">
      <c r="A109" s="38">
        <v>106</v>
      </c>
      <c r="B109" s="32">
        <v>572</v>
      </c>
      <c r="C109" s="35" t="s">
        <v>130</v>
      </c>
      <c r="D109" s="35" t="s">
        <v>20</v>
      </c>
      <c r="E109" s="36">
        <v>8450</v>
      </c>
      <c r="F109" s="36">
        <f t="shared" si="10"/>
        <v>33800</v>
      </c>
      <c r="G109" s="37">
        <v>2178.743851386</v>
      </c>
      <c r="H109" s="37">
        <f t="shared" si="11"/>
        <v>8714.975405544</v>
      </c>
      <c r="I109" s="48">
        <v>0.257839509039763</v>
      </c>
      <c r="J109" s="49">
        <v>10000</v>
      </c>
      <c r="K109" s="49">
        <f t="shared" si="12"/>
        <v>40000</v>
      </c>
      <c r="L109" s="50">
        <v>2386.38694536802</v>
      </c>
      <c r="M109" s="50">
        <f t="shared" si="13"/>
        <v>9545.54778147208</v>
      </c>
      <c r="N109" s="51">
        <v>0.238638694536802</v>
      </c>
      <c r="O109" s="52">
        <v>18213.92</v>
      </c>
      <c r="P109" s="52">
        <v>4898.34</v>
      </c>
      <c r="Q109" s="59">
        <f t="shared" si="14"/>
        <v>0.538873372781065</v>
      </c>
      <c r="R109" s="59">
        <f t="shared" si="15"/>
        <v>0.562060105973901</v>
      </c>
      <c r="S109" s="59">
        <f t="shared" si="16"/>
        <v>0.455348</v>
      </c>
      <c r="T109" s="59">
        <f t="shared" si="17"/>
        <v>0.513154416293184</v>
      </c>
      <c r="U109" s="60">
        <f t="shared" si="18"/>
        <v>-155.8608</v>
      </c>
    </row>
    <row r="110" customHeight="1" spans="1:21">
      <c r="A110" s="38">
        <v>107</v>
      </c>
      <c r="B110" s="32">
        <v>720</v>
      </c>
      <c r="C110" s="35" t="s">
        <v>131</v>
      </c>
      <c r="D110" s="35" t="s">
        <v>68</v>
      </c>
      <c r="E110" s="36">
        <v>8500</v>
      </c>
      <c r="F110" s="36">
        <f t="shared" si="10"/>
        <v>34000</v>
      </c>
      <c r="G110" s="37">
        <v>2270.39907434971</v>
      </c>
      <c r="H110" s="37">
        <f t="shared" si="11"/>
        <v>9081.59629739884</v>
      </c>
      <c r="I110" s="48">
        <v>0.267105773452907</v>
      </c>
      <c r="J110" s="49">
        <v>10000</v>
      </c>
      <c r="K110" s="49">
        <f t="shared" si="12"/>
        <v>40000</v>
      </c>
      <c r="L110" s="50">
        <v>2472.1491798301</v>
      </c>
      <c r="M110" s="50">
        <f t="shared" si="13"/>
        <v>9888.5967193204</v>
      </c>
      <c r="N110" s="51">
        <v>0.24721491798301</v>
      </c>
      <c r="O110" s="52">
        <v>18153.14</v>
      </c>
      <c r="P110" s="52">
        <v>5006.16</v>
      </c>
      <c r="Q110" s="59">
        <f t="shared" si="14"/>
        <v>0.533915882352941</v>
      </c>
      <c r="R110" s="59">
        <f t="shared" si="15"/>
        <v>0.551242296625084</v>
      </c>
      <c r="S110" s="59">
        <f t="shared" si="16"/>
        <v>0.4538285</v>
      </c>
      <c r="T110" s="59">
        <f t="shared" si="17"/>
        <v>0.506255856325795</v>
      </c>
      <c r="U110" s="60">
        <f t="shared" si="18"/>
        <v>-158.4686</v>
      </c>
    </row>
    <row r="111" customHeight="1" spans="1:21">
      <c r="A111" s="38">
        <v>108</v>
      </c>
      <c r="B111" s="32">
        <v>114069</v>
      </c>
      <c r="C111" s="35" t="s">
        <v>132</v>
      </c>
      <c r="D111" s="35" t="s">
        <v>24</v>
      </c>
      <c r="E111" s="36">
        <v>3500</v>
      </c>
      <c r="F111" s="36">
        <f t="shared" si="10"/>
        <v>14000</v>
      </c>
      <c r="G111" s="37">
        <v>1323.62848578523</v>
      </c>
      <c r="H111" s="37">
        <f t="shared" si="11"/>
        <v>5294.51394314092</v>
      </c>
      <c r="I111" s="48">
        <v>0.378179567367209</v>
      </c>
      <c r="J111" s="49">
        <v>4200</v>
      </c>
      <c r="K111" s="49">
        <f t="shared" si="12"/>
        <v>16800</v>
      </c>
      <c r="L111" s="50">
        <v>1470.07248846785</v>
      </c>
      <c r="M111" s="50">
        <f t="shared" si="13"/>
        <v>5880.2899538714</v>
      </c>
      <c r="N111" s="51">
        <v>0.350017259159013</v>
      </c>
      <c r="O111" s="52">
        <v>7471.69</v>
      </c>
      <c r="P111" s="52">
        <v>2585.81</v>
      </c>
      <c r="Q111" s="59">
        <f t="shared" si="14"/>
        <v>0.533692142857143</v>
      </c>
      <c r="R111" s="59">
        <f t="shared" si="15"/>
        <v>0.488394218575991</v>
      </c>
      <c r="S111" s="59">
        <f t="shared" si="16"/>
        <v>0.444743452380952</v>
      </c>
      <c r="T111" s="59">
        <f t="shared" si="17"/>
        <v>0.439741920940069</v>
      </c>
      <c r="U111" s="60">
        <f t="shared" si="18"/>
        <v>-65.2831</v>
      </c>
    </row>
    <row r="112" customHeight="1" spans="1:21">
      <c r="A112" s="38">
        <v>109</v>
      </c>
      <c r="B112" s="32">
        <v>355</v>
      </c>
      <c r="C112" s="35" t="s">
        <v>133</v>
      </c>
      <c r="D112" s="35" t="s">
        <v>20</v>
      </c>
      <c r="E112" s="36">
        <v>8600</v>
      </c>
      <c r="F112" s="36">
        <f t="shared" si="10"/>
        <v>34400</v>
      </c>
      <c r="G112" s="37">
        <v>2392.03160894986</v>
      </c>
      <c r="H112" s="37">
        <f t="shared" si="11"/>
        <v>9568.12643579944</v>
      </c>
      <c r="I112" s="48">
        <v>0.278143210343007</v>
      </c>
      <c r="J112" s="49">
        <v>10000</v>
      </c>
      <c r="K112" s="49">
        <f t="shared" si="12"/>
        <v>40000</v>
      </c>
      <c r="L112" s="50">
        <v>2574.30418083422</v>
      </c>
      <c r="M112" s="50">
        <f t="shared" si="13"/>
        <v>10297.2167233369</v>
      </c>
      <c r="N112" s="51">
        <v>0.257430418083422</v>
      </c>
      <c r="O112" s="52">
        <v>18211.34</v>
      </c>
      <c r="P112" s="52">
        <v>5665.41</v>
      </c>
      <c r="Q112" s="59">
        <f t="shared" si="14"/>
        <v>0.529399418604651</v>
      </c>
      <c r="R112" s="59">
        <f t="shared" si="15"/>
        <v>0.592112785926688</v>
      </c>
      <c r="S112" s="59">
        <f t="shared" si="16"/>
        <v>0.4552835</v>
      </c>
      <c r="T112" s="59">
        <f t="shared" si="17"/>
        <v>0.550188478325441</v>
      </c>
      <c r="U112" s="60">
        <f t="shared" si="18"/>
        <v>-161.8866</v>
      </c>
    </row>
    <row r="113" customHeight="1" spans="1:21">
      <c r="A113" s="38">
        <v>110</v>
      </c>
      <c r="B113" s="32">
        <v>732</v>
      </c>
      <c r="C113" s="35" t="s">
        <v>134</v>
      </c>
      <c r="D113" s="35" t="s">
        <v>36</v>
      </c>
      <c r="E113" s="36">
        <v>6500</v>
      </c>
      <c r="F113" s="36">
        <f t="shared" si="10"/>
        <v>26000</v>
      </c>
      <c r="G113" s="37">
        <v>1959.44044554196</v>
      </c>
      <c r="H113" s="37">
        <f t="shared" si="11"/>
        <v>7837.76178216784</v>
      </c>
      <c r="I113" s="48">
        <v>0.301452376237224</v>
      </c>
      <c r="J113" s="49">
        <v>8000</v>
      </c>
      <c r="K113" s="49">
        <f t="shared" si="12"/>
        <v>32000</v>
      </c>
      <c r="L113" s="50">
        <v>2232.03036022455</v>
      </c>
      <c r="M113" s="50">
        <f t="shared" si="13"/>
        <v>8928.1214408982</v>
      </c>
      <c r="N113" s="51">
        <v>0.279003795028069</v>
      </c>
      <c r="O113" s="52">
        <v>13602.23</v>
      </c>
      <c r="P113" s="52">
        <v>4326.86</v>
      </c>
      <c r="Q113" s="59">
        <f t="shared" si="14"/>
        <v>0.523162692307692</v>
      </c>
      <c r="R113" s="59">
        <f t="shared" si="15"/>
        <v>0.55205301210408</v>
      </c>
      <c r="S113" s="59">
        <f t="shared" si="16"/>
        <v>0.4250696875</v>
      </c>
      <c r="T113" s="59">
        <f t="shared" si="17"/>
        <v>0.484632744821256</v>
      </c>
      <c r="U113" s="60">
        <f t="shared" si="18"/>
        <v>-123.9777</v>
      </c>
    </row>
    <row r="114" customHeight="1" spans="1:21">
      <c r="A114" s="38">
        <v>111</v>
      </c>
      <c r="B114" s="33">
        <v>116773</v>
      </c>
      <c r="C114" s="34" t="s">
        <v>135</v>
      </c>
      <c r="D114" s="35" t="s">
        <v>18</v>
      </c>
      <c r="E114" s="36">
        <v>4200</v>
      </c>
      <c r="F114" s="36">
        <f t="shared" si="10"/>
        <v>16800</v>
      </c>
      <c r="G114" s="37">
        <v>988.074034988027</v>
      </c>
      <c r="H114" s="37">
        <f t="shared" si="11"/>
        <v>3952.29613995211</v>
      </c>
      <c r="I114" s="48">
        <v>0.235255722616197</v>
      </c>
      <c r="J114" s="49">
        <v>5000</v>
      </c>
      <c r="K114" s="49">
        <f t="shared" si="12"/>
        <v>20000</v>
      </c>
      <c r="L114" s="50">
        <v>1088.68339721325</v>
      </c>
      <c r="M114" s="50">
        <f t="shared" si="13"/>
        <v>4354.733588853</v>
      </c>
      <c r="N114" s="51">
        <v>0.21773667944265</v>
      </c>
      <c r="O114" s="52">
        <v>8717.42</v>
      </c>
      <c r="P114" s="52">
        <v>2484</v>
      </c>
      <c r="Q114" s="59">
        <f t="shared" si="14"/>
        <v>0.518894047619048</v>
      </c>
      <c r="R114" s="59">
        <f t="shared" si="15"/>
        <v>0.628495414321382</v>
      </c>
      <c r="S114" s="59">
        <f t="shared" si="16"/>
        <v>0.435871</v>
      </c>
      <c r="T114" s="59">
        <f t="shared" si="17"/>
        <v>0.570413769135821</v>
      </c>
      <c r="U114" s="60">
        <f t="shared" si="18"/>
        <v>-80.8258</v>
      </c>
    </row>
    <row r="115" customHeight="1" spans="1:21">
      <c r="A115" s="38">
        <v>112</v>
      </c>
      <c r="B115" s="32">
        <v>549</v>
      </c>
      <c r="C115" s="35" t="s">
        <v>136</v>
      </c>
      <c r="D115" s="35" t="s">
        <v>68</v>
      </c>
      <c r="E115" s="36">
        <v>7000</v>
      </c>
      <c r="F115" s="36">
        <f t="shared" si="10"/>
        <v>28000</v>
      </c>
      <c r="G115" s="37">
        <v>1918.23404686602</v>
      </c>
      <c r="H115" s="37">
        <f t="shared" si="11"/>
        <v>7672.93618746408</v>
      </c>
      <c r="I115" s="48">
        <v>0.274033435266575</v>
      </c>
      <c r="J115" s="49">
        <v>8500</v>
      </c>
      <c r="K115" s="49">
        <f t="shared" si="12"/>
        <v>34000</v>
      </c>
      <c r="L115" s="50">
        <v>2155.82686574077</v>
      </c>
      <c r="M115" s="50">
        <f t="shared" si="13"/>
        <v>8623.30746296308</v>
      </c>
      <c r="N115" s="51">
        <v>0.253626690087149</v>
      </c>
      <c r="O115" s="52">
        <v>14495.99</v>
      </c>
      <c r="P115" s="52">
        <v>4101.56</v>
      </c>
      <c r="Q115" s="59">
        <f t="shared" si="14"/>
        <v>0.517713928571429</v>
      </c>
      <c r="R115" s="59">
        <f t="shared" si="15"/>
        <v>0.534548952290397</v>
      </c>
      <c r="S115" s="59">
        <f t="shared" si="16"/>
        <v>0.426352647058824</v>
      </c>
      <c r="T115" s="59">
        <f t="shared" si="17"/>
        <v>0.475636525499771</v>
      </c>
      <c r="U115" s="60">
        <f t="shared" si="18"/>
        <v>-135.0401</v>
      </c>
    </row>
    <row r="116" customHeight="1" spans="1:21">
      <c r="A116" s="38">
        <v>113</v>
      </c>
      <c r="B116" s="32">
        <v>752</v>
      </c>
      <c r="C116" s="35" t="s">
        <v>137</v>
      </c>
      <c r="D116" s="35" t="s">
        <v>18</v>
      </c>
      <c r="E116" s="36">
        <v>6500</v>
      </c>
      <c r="F116" s="36">
        <f t="shared" si="10"/>
        <v>26000</v>
      </c>
      <c r="G116" s="37">
        <v>1784.84132963982</v>
      </c>
      <c r="H116" s="37">
        <f t="shared" si="11"/>
        <v>7139.36531855928</v>
      </c>
      <c r="I116" s="48">
        <v>0.274590973790742</v>
      </c>
      <c r="J116" s="49">
        <v>8000</v>
      </c>
      <c r="K116" s="49">
        <f t="shared" si="12"/>
        <v>32000</v>
      </c>
      <c r="L116" s="50">
        <v>2033.14167828039</v>
      </c>
      <c r="M116" s="50">
        <f t="shared" si="13"/>
        <v>8132.56671312156</v>
      </c>
      <c r="N116" s="51">
        <v>0.254142709785049</v>
      </c>
      <c r="O116" s="52">
        <v>13319.09</v>
      </c>
      <c r="P116" s="52">
        <v>4265.8</v>
      </c>
      <c r="Q116" s="59">
        <f t="shared" si="14"/>
        <v>0.512272692307692</v>
      </c>
      <c r="R116" s="59">
        <f t="shared" si="15"/>
        <v>0.597504093103452</v>
      </c>
      <c r="S116" s="59">
        <f t="shared" si="16"/>
        <v>0.4162215625</v>
      </c>
      <c r="T116" s="59">
        <f t="shared" si="17"/>
        <v>0.524533047250299</v>
      </c>
      <c r="U116" s="60">
        <f t="shared" si="18"/>
        <v>-126.8091</v>
      </c>
    </row>
    <row r="117" customHeight="1" spans="1:21">
      <c r="A117" s="38">
        <v>114</v>
      </c>
      <c r="B117" s="32">
        <v>341</v>
      </c>
      <c r="C117" s="35" t="s">
        <v>138</v>
      </c>
      <c r="D117" s="35" t="s">
        <v>36</v>
      </c>
      <c r="E117" s="36">
        <v>25000</v>
      </c>
      <c r="F117" s="36">
        <f t="shared" si="10"/>
        <v>100000</v>
      </c>
      <c r="G117" s="37">
        <v>6646.52294927113</v>
      </c>
      <c r="H117" s="37">
        <f t="shared" si="11"/>
        <v>26586.0917970845</v>
      </c>
      <c r="I117" s="48">
        <v>0.265860917970845</v>
      </c>
      <c r="J117" s="49">
        <v>28000</v>
      </c>
      <c r="K117" s="49">
        <f t="shared" si="12"/>
        <v>112000</v>
      </c>
      <c r="L117" s="50">
        <v>6889.75740613807</v>
      </c>
      <c r="M117" s="50">
        <f t="shared" si="13"/>
        <v>27559.0296245523</v>
      </c>
      <c r="N117" s="51">
        <v>0.246062764504931</v>
      </c>
      <c r="O117" s="52">
        <v>50821.78</v>
      </c>
      <c r="P117" s="52">
        <v>12372.71</v>
      </c>
      <c r="Q117" s="59">
        <f t="shared" si="14"/>
        <v>0.5082178</v>
      </c>
      <c r="R117" s="59">
        <f t="shared" si="15"/>
        <v>0.465382805958596</v>
      </c>
      <c r="S117" s="59">
        <f t="shared" si="16"/>
        <v>0.453765892857143</v>
      </c>
      <c r="T117" s="59">
        <f t="shared" si="17"/>
        <v>0.448953035304885</v>
      </c>
      <c r="U117" s="60">
        <f t="shared" si="18"/>
        <v>-491.7822</v>
      </c>
    </row>
    <row r="118" customHeight="1" spans="1:21">
      <c r="A118" s="38">
        <v>115</v>
      </c>
      <c r="B118" s="32">
        <v>391</v>
      </c>
      <c r="C118" s="35" t="s">
        <v>139</v>
      </c>
      <c r="D118" s="35" t="s">
        <v>20</v>
      </c>
      <c r="E118" s="36">
        <v>9000</v>
      </c>
      <c r="F118" s="36">
        <f t="shared" si="10"/>
        <v>36000</v>
      </c>
      <c r="G118" s="37">
        <v>2970</v>
      </c>
      <c r="H118" s="37">
        <f t="shared" si="11"/>
        <v>11880</v>
      </c>
      <c r="I118" s="48">
        <v>0.33</v>
      </c>
      <c r="J118" s="49">
        <v>10500</v>
      </c>
      <c r="K118" s="49">
        <f t="shared" si="12"/>
        <v>42000</v>
      </c>
      <c r="L118" s="50">
        <v>3150</v>
      </c>
      <c r="M118" s="50">
        <f t="shared" si="13"/>
        <v>12600</v>
      </c>
      <c r="N118" s="51">
        <v>0.3</v>
      </c>
      <c r="O118" s="52">
        <v>18287.47</v>
      </c>
      <c r="P118" s="52">
        <v>6069.29</v>
      </c>
      <c r="Q118" s="59">
        <f t="shared" si="14"/>
        <v>0.507985277777778</v>
      </c>
      <c r="R118" s="59">
        <f t="shared" si="15"/>
        <v>0.510882996632997</v>
      </c>
      <c r="S118" s="59">
        <f t="shared" si="16"/>
        <v>0.435415952380952</v>
      </c>
      <c r="T118" s="59">
        <f t="shared" si="17"/>
        <v>0.481689682539683</v>
      </c>
      <c r="U118" s="60">
        <f t="shared" si="18"/>
        <v>-177.1253</v>
      </c>
    </row>
    <row r="119" customHeight="1" spans="1:21">
      <c r="A119" s="38">
        <v>116</v>
      </c>
      <c r="B119" s="32">
        <v>102564</v>
      </c>
      <c r="C119" s="35" t="s">
        <v>140</v>
      </c>
      <c r="D119" s="35" t="s">
        <v>36</v>
      </c>
      <c r="E119" s="36">
        <v>6600</v>
      </c>
      <c r="F119" s="36">
        <f t="shared" si="10"/>
        <v>26400</v>
      </c>
      <c r="G119" s="37">
        <v>1806.82895413497</v>
      </c>
      <c r="H119" s="37">
        <f t="shared" si="11"/>
        <v>7227.31581653988</v>
      </c>
      <c r="I119" s="48">
        <v>0.273761962747723</v>
      </c>
      <c r="J119" s="49">
        <v>8000</v>
      </c>
      <c r="K119" s="49">
        <f t="shared" si="12"/>
        <v>32000</v>
      </c>
      <c r="L119" s="50">
        <v>2027.00346885548</v>
      </c>
      <c r="M119" s="50">
        <f t="shared" si="13"/>
        <v>8108.01387542192</v>
      </c>
      <c r="N119" s="51">
        <v>0.253375433606935</v>
      </c>
      <c r="O119" s="52">
        <v>13377.57</v>
      </c>
      <c r="P119" s="52">
        <v>4030.7</v>
      </c>
      <c r="Q119" s="59">
        <f t="shared" si="14"/>
        <v>0.506726136363636</v>
      </c>
      <c r="R119" s="59">
        <f t="shared" si="15"/>
        <v>0.557703593189556</v>
      </c>
      <c r="S119" s="59">
        <f t="shared" si="16"/>
        <v>0.4180490625</v>
      </c>
      <c r="T119" s="59">
        <f t="shared" si="17"/>
        <v>0.497125444274138</v>
      </c>
      <c r="U119" s="60">
        <f t="shared" si="18"/>
        <v>-130.2243</v>
      </c>
    </row>
    <row r="120" customHeight="1" spans="1:21">
      <c r="A120" s="38">
        <v>117</v>
      </c>
      <c r="B120" s="32">
        <v>308</v>
      </c>
      <c r="C120" s="35" t="s">
        <v>141</v>
      </c>
      <c r="D120" s="35" t="s">
        <v>20</v>
      </c>
      <c r="E120" s="36">
        <v>8000</v>
      </c>
      <c r="F120" s="36">
        <f t="shared" si="10"/>
        <v>32000</v>
      </c>
      <c r="G120" s="37">
        <v>2524.12369322805</v>
      </c>
      <c r="H120" s="37">
        <f t="shared" si="11"/>
        <v>10096.4947729122</v>
      </c>
      <c r="I120" s="48">
        <v>0.315515461653506</v>
      </c>
      <c r="J120" s="49">
        <v>9500</v>
      </c>
      <c r="K120" s="49">
        <f t="shared" si="12"/>
        <v>38000</v>
      </c>
      <c r="L120" s="50">
        <v>2774.18647932577</v>
      </c>
      <c r="M120" s="50">
        <f t="shared" si="13"/>
        <v>11096.7459173031</v>
      </c>
      <c r="N120" s="51">
        <v>0.292019629402713</v>
      </c>
      <c r="O120" s="52">
        <v>16117.13</v>
      </c>
      <c r="P120" s="52">
        <v>4366.27</v>
      </c>
      <c r="Q120" s="59">
        <f t="shared" si="14"/>
        <v>0.5036603125</v>
      </c>
      <c r="R120" s="59">
        <f t="shared" si="15"/>
        <v>0.432454044517928</v>
      </c>
      <c r="S120" s="59">
        <f t="shared" si="16"/>
        <v>0.424135</v>
      </c>
      <c r="T120" s="59">
        <f t="shared" si="17"/>
        <v>0.393473008442205</v>
      </c>
      <c r="U120" s="60">
        <f t="shared" si="18"/>
        <v>-158.8287</v>
      </c>
    </row>
    <row r="121" customHeight="1" spans="1:21">
      <c r="A121" s="38">
        <v>118</v>
      </c>
      <c r="B121" s="32">
        <v>110378</v>
      </c>
      <c r="C121" s="35" t="s">
        <v>142</v>
      </c>
      <c r="D121" s="35" t="s">
        <v>38</v>
      </c>
      <c r="E121" s="36">
        <v>5200</v>
      </c>
      <c r="F121" s="36">
        <f t="shared" si="10"/>
        <v>20800</v>
      </c>
      <c r="G121" s="37">
        <v>1429.32793411221</v>
      </c>
      <c r="H121" s="37">
        <f t="shared" si="11"/>
        <v>5717.31173644884</v>
      </c>
      <c r="I121" s="48">
        <v>0.274870756560041</v>
      </c>
      <c r="J121" s="49">
        <v>6500</v>
      </c>
      <c r="K121" s="49">
        <f t="shared" si="12"/>
        <v>26000</v>
      </c>
      <c r="L121" s="50">
        <v>1653.61077483727</v>
      </c>
      <c r="M121" s="50">
        <f t="shared" si="13"/>
        <v>6614.44309934908</v>
      </c>
      <c r="N121" s="51">
        <v>0.254401657667272</v>
      </c>
      <c r="O121" s="52">
        <v>10390.7</v>
      </c>
      <c r="P121" s="52">
        <v>2192.53</v>
      </c>
      <c r="Q121" s="59">
        <f t="shared" si="14"/>
        <v>0.499552884615385</v>
      </c>
      <c r="R121" s="59">
        <f t="shared" si="15"/>
        <v>0.383489671557044</v>
      </c>
      <c r="S121" s="59">
        <f t="shared" si="16"/>
        <v>0.399642307692308</v>
      </c>
      <c r="T121" s="59">
        <f t="shared" si="17"/>
        <v>0.331476129897582</v>
      </c>
      <c r="U121" s="60">
        <f t="shared" si="18"/>
        <v>-104.093</v>
      </c>
    </row>
    <row r="122" customHeight="1" spans="1:21">
      <c r="A122" s="38">
        <v>119</v>
      </c>
      <c r="B122" s="32">
        <v>717</v>
      </c>
      <c r="C122" s="35" t="s">
        <v>143</v>
      </c>
      <c r="D122" s="35" t="s">
        <v>68</v>
      </c>
      <c r="E122" s="36">
        <v>7800</v>
      </c>
      <c r="F122" s="36">
        <f t="shared" si="10"/>
        <v>31200</v>
      </c>
      <c r="G122" s="37">
        <v>2749.01472247244</v>
      </c>
      <c r="H122" s="37">
        <f t="shared" si="11"/>
        <v>10996.0588898898</v>
      </c>
      <c r="I122" s="48">
        <v>0.352437784932364</v>
      </c>
      <c r="J122" s="49">
        <v>9200</v>
      </c>
      <c r="K122" s="49">
        <f t="shared" si="12"/>
        <v>36800</v>
      </c>
      <c r="L122" s="50">
        <v>3000.97024531771</v>
      </c>
      <c r="M122" s="50">
        <f t="shared" si="13"/>
        <v>12003.8809812708</v>
      </c>
      <c r="N122" s="51">
        <v>0.326192417969316</v>
      </c>
      <c r="O122" s="52">
        <v>15057.07</v>
      </c>
      <c r="P122" s="52">
        <v>4758.33</v>
      </c>
      <c r="Q122" s="59">
        <f t="shared" si="14"/>
        <v>0.482598397435897</v>
      </c>
      <c r="R122" s="59">
        <f t="shared" si="15"/>
        <v>0.432730494411503</v>
      </c>
      <c r="S122" s="59">
        <f t="shared" si="16"/>
        <v>0.409159510869565</v>
      </c>
      <c r="T122" s="59">
        <f t="shared" si="17"/>
        <v>0.396399298478902</v>
      </c>
      <c r="U122" s="60">
        <f t="shared" si="18"/>
        <v>-161.4293</v>
      </c>
    </row>
    <row r="123" customHeight="1" spans="1:21">
      <c r="A123" s="38">
        <v>120</v>
      </c>
      <c r="B123" s="32">
        <v>721</v>
      </c>
      <c r="C123" s="35" t="s">
        <v>144</v>
      </c>
      <c r="D123" s="35" t="s">
        <v>36</v>
      </c>
      <c r="E123" s="36">
        <v>7800</v>
      </c>
      <c r="F123" s="36">
        <f t="shared" si="10"/>
        <v>31200</v>
      </c>
      <c r="G123" s="37">
        <v>2560.0569111786</v>
      </c>
      <c r="H123" s="37">
        <f t="shared" si="11"/>
        <v>10240.2276447144</v>
      </c>
      <c r="I123" s="48">
        <v>0.328212424510077</v>
      </c>
      <c r="J123" s="49">
        <v>9200</v>
      </c>
      <c r="K123" s="49">
        <f t="shared" si="12"/>
        <v>36800</v>
      </c>
      <c r="L123" s="50">
        <v>2794.69387848793</v>
      </c>
      <c r="M123" s="50">
        <f t="shared" si="13"/>
        <v>11178.7755139517</v>
      </c>
      <c r="N123" s="51">
        <v>0.303771073748688</v>
      </c>
      <c r="O123" s="52">
        <v>14970.16</v>
      </c>
      <c r="P123" s="52">
        <v>5160.14</v>
      </c>
      <c r="Q123" s="59">
        <f t="shared" si="14"/>
        <v>0.47981282051282</v>
      </c>
      <c r="R123" s="59">
        <f t="shared" si="15"/>
        <v>0.503908719515963</v>
      </c>
      <c r="S123" s="59">
        <f t="shared" si="16"/>
        <v>0.406797826086957</v>
      </c>
      <c r="T123" s="59">
        <f t="shared" si="17"/>
        <v>0.461601540666047</v>
      </c>
      <c r="U123" s="60">
        <f t="shared" si="18"/>
        <v>-162.2984</v>
      </c>
    </row>
    <row r="124" customHeight="1" spans="1:21">
      <c r="A124" s="38">
        <v>121</v>
      </c>
      <c r="B124" s="32">
        <v>104838</v>
      </c>
      <c r="C124" s="35" t="s">
        <v>145</v>
      </c>
      <c r="D124" s="35" t="s">
        <v>38</v>
      </c>
      <c r="E124" s="36">
        <v>6825</v>
      </c>
      <c r="F124" s="36">
        <f t="shared" si="10"/>
        <v>27300</v>
      </c>
      <c r="G124" s="37">
        <v>1895.90790127135</v>
      </c>
      <c r="H124" s="37">
        <f t="shared" si="11"/>
        <v>7583.6316050854</v>
      </c>
      <c r="I124" s="48">
        <v>0.277788703482982</v>
      </c>
      <c r="J124" s="49">
        <v>8000</v>
      </c>
      <c r="K124" s="49">
        <f t="shared" si="12"/>
        <v>32000</v>
      </c>
      <c r="L124" s="50">
        <v>2056.81848536336</v>
      </c>
      <c r="M124" s="50">
        <f t="shared" si="13"/>
        <v>8227.27394145344</v>
      </c>
      <c r="N124" s="51">
        <v>0.25710231067042</v>
      </c>
      <c r="O124" s="52">
        <v>12601.21</v>
      </c>
      <c r="P124" s="52">
        <v>3960.69</v>
      </c>
      <c r="Q124" s="59">
        <f t="shared" si="14"/>
        <v>0.461582783882784</v>
      </c>
      <c r="R124" s="59">
        <f t="shared" si="15"/>
        <v>0.522268249072655</v>
      </c>
      <c r="S124" s="59">
        <f t="shared" si="16"/>
        <v>0.3937878125</v>
      </c>
      <c r="T124" s="59">
        <f t="shared" si="17"/>
        <v>0.481409763207702</v>
      </c>
      <c r="U124" s="60">
        <f t="shared" si="18"/>
        <v>-146.9879</v>
      </c>
    </row>
    <row r="125" customHeight="1" spans="1:21">
      <c r="A125" s="38">
        <v>122</v>
      </c>
      <c r="B125" s="32">
        <v>113833</v>
      </c>
      <c r="C125" s="35" t="s">
        <v>146</v>
      </c>
      <c r="D125" s="35" t="s">
        <v>18</v>
      </c>
      <c r="E125" s="36">
        <v>5500</v>
      </c>
      <c r="F125" s="36">
        <f t="shared" si="10"/>
        <v>22000</v>
      </c>
      <c r="G125" s="37">
        <v>1715.36076716771</v>
      </c>
      <c r="H125" s="37">
        <f t="shared" si="11"/>
        <v>6861.44306867084</v>
      </c>
      <c r="I125" s="48">
        <v>0.311883775848675</v>
      </c>
      <c r="J125" s="49">
        <v>6500</v>
      </c>
      <c r="K125" s="49">
        <f t="shared" si="12"/>
        <v>26000</v>
      </c>
      <c r="L125" s="50">
        <v>1876.27952385559</v>
      </c>
      <c r="M125" s="50">
        <f t="shared" si="13"/>
        <v>7505.11809542236</v>
      </c>
      <c r="N125" s="51">
        <v>0.288658388285475</v>
      </c>
      <c r="O125" s="52">
        <v>10075.22</v>
      </c>
      <c r="P125" s="52">
        <v>2464.03</v>
      </c>
      <c r="Q125" s="59">
        <f t="shared" si="14"/>
        <v>0.457964545454545</v>
      </c>
      <c r="R125" s="59">
        <f t="shared" si="15"/>
        <v>0.359112503789574</v>
      </c>
      <c r="S125" s="59">
        <f t="shared" si="16"/>
        <v>0.387508461538462</v>
      </c>
      <c r="T125" s="59">
        <f t="shared" si="17"/>
        <v>0.328313288168363</v>
      </c>
      <c r="U125" s="60">
        <f t="shared" si="18"/>
        <v>-119.2478</v>
      </c>
    </row>
    <row r="126" customHeight="1" spans="1:21">
      <c r="A126" s="38">
        <v>123</v>
      </c>
      <c r="B126" s="32">
        <v>52</v>
      </c>
      <c r="C126" s="35" t="s">
        <v>147</v>
      </c>
      <c r="D126" s="35" t="s">
        <v>38</v>
      </c>
      <c r="E126" s="36">
        <v>6500</v>
      </c>
      <c r="F126" s="36">
        <f t="shared" si="10"/>
        <v>26000</v>
      </c>
      <c r="G126" s="37">
        <v>2099.38086792007</v>
      </c>
      <c r="H126" s="37">
        <f t="shared" si="11"/>
        <v>8397.52347168028</v>
      </c>
      <c r="I126" s="48">
        <v>0.322981671987703</v>
      </c>
      <c r="J126" s="49">
        <v>8000</v>
      </c>
      <c r="K126" s="49">
        <f t="shared" si="12"/>
        <v>32000</v>
      </c>
      <c r="L126" s="50">
        <v>2391.43876280256</v>
      </c>
      <c r="M126" s="50">
        <f t="shared" si="13"/>
        <v>9565.75505121024</v>
      </c>
      <c r="N126" s="51">
        <v>0.29892984535032</v>
      </c>
      <c r="O126" s="52">
        <v>11889.81</v>
      </c>
      <c r="P126" s="52">
        <v>2845.49</v>
      </c>
      <c r="Q126" s="59">
        <f t="shared" si="14"/>
        <v>0.457300384615385</v>
      </c>
      <c r="R126" s="59">
        <f t="shared" si="15"/>
        <v>0.33884871052711</v>
      </c>
      <c r="S126" s="59">
        <f t="shared" si="16"/>
        <v>0.3715565625</v>
      </c>
      <c r="T126" s="59">
        <f t="shared" si="17"/>
        <v>0.297466324902392</v>
      </c>
      <c r="U126" s="60">
        <f t="shared" si="18"/>
        <v>-141.1019</v>
      </c>
    </row>
    <row r="127" customHeight="1" spans="1:21">
      <c r="A127" s="38">
        <v>124</v>
      </c>
      <c r="B127" s="32">
        <v>106568</v>
      </c>
      <c r="C127" s="35" t="s">
        <v>148</v>
      </c>
      <c r="D127" s="35" t="s">
        <v>24</v>
      </c>
      <c r="E127" s="36">
        <v>5525</v>
      </c>
      <c r="F127" s="36">
        <f t="shared" si="10"/>
        <v>22100</v>
      </c>
      <c r="G127" s="37">
        <v>1730.2440448856</v>
      </c>
      <c r="H127" s="37">
        <f t="shared" si="11"/>
        <v>6920.9761795424</v>
      </c>
      <c r="I127" s="48">
        <v>0.313166342965719</v>
      </c>
      <c r="J127" s="49">
        <v>6800</v>
      </c>
      <c r="K127" s="49">
        <f t="shared" si="12"/>
        <v>27200</v>
      </c>
      <c r="L127" s="50">
        <v>1970.94902657999</v>
      </c>
      <c r="M127" s="50">
        <f t="shared" si="13"/>
        <v>7883.79610631996</v>
      </c>
      <c r="N127" s="51">
        <v>0.289845445085293</v>
      </c>
      <c r="O127" s="52">
        <v>10026.66</v>
      </c>
      <c r="P127" s="52">
        <v>2828.52</v>
      </c>
      <c r="Q127" s="59">
        <f t="shared" si="14"/>
        <v>0.453695022624434</v>
      </c>
      <c r="R127" s="59">
        <f t="shared" si="15"/>
        <v>0.408688012590012</v>
      </c>
      <c r="S127" s="59">
        <f t="shared" si="16"/>
        <v>0.368627205882353</v>
      </c>
      <c r="T127" s="59">
        <f t="shared" si="17"/>
        <v>0.358776401857038</v>
      </c>
      <c r="U127" s="60">
        <f t="shared" si="18"/>
        <v>-120.7334</v>
      </c>
    </row>
    <row r="128" customHeight="1" spans="1:21">
      <c r="A128" s="38">
        <v>125</v>
      </c>
      <c r="B128" s="33">
        <v>116919</v>
      </c>
      <c r="C128" s="34" t="s">
        <v>149</v>
      </c>
      <c r="D128" s="35" t="s">
        <v>20</v>
      </c>
      <c r="E128" s="36">
        <v>4000</v>
      </c>
      <c r="F128" s="36">
        <f t="shared" si="10"/>
        <v>16000</v>
      </c>
      <c r="G128" s="37">
        <v>958.004531623008</v>
      </c>
      <c r="H128" s="37">
        <f t="shared" si="11"/>
        <v>3832.01812649203</v>
      </c>
      <c r="I128" s="48">
        <v>0.239501132905752</v>
      </c>
      <c r="J128" s="49">
        <v>5000</v>
      </c>
      <c r="K128" s="49">
        <f t="shared" si="12"/>
        <v>20000</v>
      </c>
      <c r="L128" s="50">
        <v>1108.32971078725</v>
      </c>
      <c r="M128" s="50">
        <f t="shared" si="13"/>
        <v>4433.318843149</v>
      </c>
      <c r="N128" s="51">
        <v>0.221665942157451</v>
      </c>
      <c r="O128" s="52">
        <v>7207.91</v>
      </c>
      <c r="P128" s="52">
        <v>2022.75</v>
      </c>
      <c r="Q128" s="59">
        <f t="shared" si="14"/>
        <v>0.450494375</v>
      </c>
      <c r="R128" s="59">
        <f t="shared" si="15"/>
        <v>0.527855018747445</v>
      </c>
      <c r="S128" s="59">
        <f t="shared" si="16"/>
        <v>0.3603955</v>
      </c>
      <c r="T128" s="59">
        <f t="shared" si="17"/>
        <v>0.456260889767909</v>
      </c>
      <c r="U128" s="60">
        <f t="shared" si="18"/>
        <v>-87.9209</v>
      </c>
    </row>
    <row r="129" customHeight="1" spans="1:21">
      <c r="A129" s="38">
        <v>126</v>
      </c>
      <c r="B129" s="32">
        <v>349</v>
      </c>
      <c r="C129" s="35" t="s">
        <v>150</v>
      </c>
      <c r="D129" s="35" t="s">
        <v>20</v>
      </c>
      <c r="E129" s="36">
        <v>7500</v>
      </c>
      <c r="F129" s="36">
        <f t="shared" si="10"/>
        <v>30000</v>
      </c>
      <c r="G129" s="37">
        <v>2081.31702009806</v>
      </c>
      <c r="H129" s="37">
        <f t="shared" si="11"/>
        <v>8325.26808039224</v>
      </c>
      <c r="I129" s="48">
        <v>0.277508936013075</v>
      </c>
      <c r="J129" s="49">
        <v>8800</v>
      </c>
      <c r="K129" s="49">
        <f t="shared" si="12"/>
        <v>35200</v>
      </c>
      <c r="L129" s="50">
        <v>2260.22171714479</v>
      </c>
      <c r="M129" s="50">
        <f t="shared" si="13"/>
        <v>9040.88686857916</v>
      </c>
      <c r="N129" s="51">
        <v>0.256843376948272</v>
      </c>
      <c r="O129" s="52">
        <v>13460.68</v>
      </c>
      <c r="P129" s="52">
        <v>3796.48</v>
      </c>
      <c r="Q129" s="59">
        <f t="shared" si="14"/>
        <v>0.448689333333333</v>
      </c>
      <c r="R129" s="59">
        <f t="shared" si="15"/>
        <v>0.456018948980335</v>
      </c>
      <c r="S129" s="59">
        <f t="shared" si="16"/>
        <v>0.382405681818182</v>
      </c>
      <c r="T129" s="59">
        <f t="shared" si="17"/>
        <v>0.419923405213082</v>
      </c>
      <c r="U129" s="60">
        <f t="shared" si="18"/>
        <v>-165.3932</v>
      </c>
    </row>
    <row r="130" customHeight="1" spans="1:21">
      <c r="A130" s="38">
        <v>127</v>
      </c>
      <c r="B130" s="32">
        <v>704</v>
      </c>
      <c r="C130" s="35" t="s">
        <v>151</v>
      </c>
      <c r="D130" s="35" t="s">
        <v>38</v>
      </c>
      <c r="E130" s="36">
        <v>8000</v>
      </c>
      <c r="F130" s="36">
        <f t="shared" si="10"/>
        <v>32000</v>
      </c>
      <c r="G130" s="37">
        <v>2287.93763524308</v>
      </c>
      <c r="H130" s="37">
        <f t="shared" si="11"/>
        <v>9151.75054097232</v>
      </c>
      <c r="I130" s="48">
        <v>0.285992204405385</v>
      </c>
      <c r="J130" s="49">
        <v>9500</v>
      </c>
      <c r="K130" s="49">
        <f t="shared" si="12"/>
        <v>38000</v>
      </c>
      <c r="L130" s="50">
        <v>2514.60166958565</v>
      </c>
      <c r="M130" s="50">
        <f t="shared" si="13"/>
        <v>10058.4066783426</v>
      </c>
      <c r="N130" s="51">
        <v>0.264694912587963</v>
      </c>
      <c r="O130" s="52">
        <v>13135.7</v>
      </c>
      <c r="P130" s="52">
        <v>3507.26</v>
      </c>
      <c r="Q130" s="59">
        <f t="shared" si="14"/>
        <v>0.410490625</v>
      </c>
      <c r="R130" s="59">
        <f t="shared" si="15"/>
        <v>0.383233785088221</v>
      </c>
      <c r="S130" s="59">
        <f t="shared" si="16"/>
        <v>0.345676315789474</v>
      </c>
      <c r="T130" s="59">
        <f t="shared" si="17"/>
        <v>0.348689420915114</v>
      </c>
      <c r="U130" s="60">
        <f t="shared" si="18"/>
        <v>-188.643</v>
      </c>
    </row>
    <row r="131" customHeight="1" spans="1:21">
      <c r="A131" s="38">
        <v>128</v>
      </c>
      <c r="B131" s="32">
        <v>102478</v>
      </c>
      <c r="C131" s="35" t="s">
        <v>152</v>
      </c>
      <c r="D131" s="35" t="s">
        <v>20</v>
      </c>
      <c r="E131" s="36">
        <v>4500</v>
      </c>
      <c r="F131" s="36">
        <f t="shared" si="10"/>
        <v>18000</v>
      </c>
      <c r="G131" s="37">
        <v>1068.64192283588</v>
      </c>
      <c r="H131" s="37">
        <f t="shared" si="11"/>
        <v>4274.56769134352</v>
      </c>
      <c r="I131" s="48">
        <v>0.237475982852418</v>
      </c>
      <c r="J131" s="49">
        <v>5600</v>
      </c>
      <c r="K131" s="49">
        <f t="shared" si="12"/>
        <v>22400</v>
      </c>
      <c r="L131" s="50">
        <v>1230.8329664436</v>
      </c>
      <c r="M131" s="50">
        <f t="shared" si="13"/>
        <v>4923.3318657744</v>
      </c>
      <c r="N131" s="51">
        <v>0.219791601150642</v>
      </c>
      <c r="O131" s="52">
        <v>7332.74</v>
      </c>
      <c r="P131" s="52">
        <v>1703.87</v>
      </c>
      <c r="Q131" s="59">
        <f t="shared" si="14"/>
        <v>0.407374444444444</v>
      </c>
      <c r="R131" s="59">
        <f t="shared" si="15"/>
        <v>0.398606390875627</v>
      </c>
      <c r="S131" s="59">
        <f t="shared" si="16"/>
        <v>0.327354464285714</v>
      </c>
      <c r="T131" s="59">
        <f t="shared" si="17"/>
        <v>0.346080671880931</v>
      </c>
      <c r="U131" s="60">
        <f t="shared" si="18"/>
        <v>-106.6726</v>
      </c>
    </row>
    <row r="132" s="15" customFormat="1" customHeight="1" spans="1:21">
      <c r="A132" s="38">
        <v>129</v>
      </c>
      <c r="B132" s="32">
        <v>113299</v>
      </c>
      <c r="C132" s="35" t="s">
        <v>153</v>
      </c>
      <c r="D132" s="35" t="s">
        <v>20</v>
      </c>
      <c r="E132" s="36">
        <v>6000</v>
      </c>
      <c r="F132" s="36">
        <f t="shared" ref="F132:F139" si="19">E132*4</f>
        <v>24000</v>
      </c>
      <c r="G132" s="37">
        <v>1704.62357463005</v>
      </c>
      <c r="H132" s="37">
        <f t="shared" ref="H132:H139" si="20">G132*4</f>
        <v>6818.4942985202</v>
      </c>
      <c r="I132" s="48">
        <v>0.284103929105009</v>
      </c>
      <c r="J132" s="49">
        <v>7200</v>
      </c>
      <c r="K132" s="49">
        <f t="shared" ref="K132:K139" si="21">J132*4</f>
        <v>28800</v>
      </c>
      <c r="L132" s="50">
        <v>1893.22022544019</v>
      </c>
      <c r="M132" s="50">
        <f t="shared" ref="M132:M139" si="22">L132*4</f>
        <v>7572.88090176076</v>
      </c>
      <c r="N132" s="51">
        <v>0.262947253533359</v>
      </c>
      <c r="O132" s="52">
        <v>9636.27</v>
      </c>
      <c r="P132" s="52">
        <v>2521.83</v>
      </c>
      <c r="Q132" s="59">
        <f t="shared" ref="Q132:Q139" si="23">O132/F132</f>
        <v>0.40151125</v>
      </c>
      <c r="R132" s="59">
        <f t="shared" ref="R132:R139" si="24">P132/H132</f>
        <v>0.369851449541771</v>
      </c>
      <c r="S132" s="59">
        <f t="shared" ref="S132:S139" si="25">O132/K132</f>
        <v>0.334592708333333</v>
      </c>
      <c r="T132" s="59">
        <f t="shared" ref="T132:T139" si="26">P132/M132</f>
        <v>0.333008010123816</v>
      </c>
      <c r="U132" s="60">
        <f t="shared" si="18"/>
        <v>-143.6373</v>
      </c>
    </row>
    <row r="133" s="15" customFormat="1" customHeight="1" spans="1:21">
      <c r="A133" s="38">
        <v>130</v>
      </c>
      <c r="B133" s="32">
        <v>710</v>
      </c>
      <c r="C133" s="35" t="s">
        <v>154</v>
      </c>
      <c r="D133" s="35" t="s">
        <v>38</v>
      </c>
      <c r="E133" s="36">
        <v>6825</v>
      </c>
      <c r="F133" s="36">
        <f t="shared" si="19"/>
        <v>27300</v>
      </c>
      <c r="G133" s="37">
        <v>2286.44309842865</v>
      </c>
      <c r="H133" s="37">
        <f t="shared" si="20"/>
        <v>9145.7723937146</v>
      </c>
      <c r="I133" s="48">
        <v>0.335009977791743</v>
      </c>
      <c r="J133" s="49">
        <v>8000</v>
      </c>
      <c r="K133" s="49">
        <f t="shared" si="21"/>
        <v>32000</v>
      </c>
      <c r="L133" s="50">
        <v>2480.49941003248</v>
      </c>
      <c r="M133" s="50">
        <f t="shared" si="22"/>
        <v>9921.99764012992</v>
      </c>
      <c r="N133" s="51">
        <v>0.31006242625406</v>
      </c>
      <c r="O133" s="52">
        <v>10821.68</v>
      </c>
      <c r="P133" s="52">
        <v>3584.77</v>
      </c>
      <c r="Q133" s="59">
        <f t="shared" si="23"/>
        <v>0.396398534798535</v>
      </c>
      <c r="R133" s="59">
        <f t="shared" si="24"/>
        <v>0.391959240365923</v>
      </c>
      <c r="S133" s="59">
        <f t="shared" si="25"/>
        <v>0.3381775</v>
      </c>
      <c r="T133" s="59">
        <f t="shared" si="26"/>
        <v>0.361295187725227</v>
      </c>
      <c r="U133" s="60">
        <f t="shared" si="18"/>
        <v>-164.7832</v>
      </c>
    </row>
    <row r="134" s="15" customFormat="1" customHeight="1" spans="1:21">
      <c r="A134" s="38">
        <v>131</v>
      </c>
      <c r="B134" s="32">
        <v>56</v>
      </c>
      <c r="C134" s="35" t="s">
        <v>155</v>
      </c>
      <c r="D134" s="35" t="s">
        <v>38</v>
      </c>
      <c r="E134" s="36">
        <v>8000</v>
      </c>
      <c r="F134" s="36">
        <f t="shared" si="19"/>
        <v>32000</v>
      </c>
      <c r="G134" s="37">
        <v>2462.67891937483</v>
      </c>
      <c r="H134" s="37">
        <f t="shared" si="20"/>
        <v>9850.71567749932</v>
      </c>
      <c r="I134" s="48">
        <v>0.307834864921854</v>
      </c>
      <c r="J134" s="49">
        <v>9500</v>
      </c>
      <c r="K134" s="49">
        <f t="shared" si="21"/>
        <v>38000</v>
      </c>
      <c r="L134" s="50">
        <v>2706.65442402035</v>
      </c>
      <c r="M134" s="50">
        <f t="shared" si="22"/>
        <v>10826.6176960814</v>
      </c>
      <c r="N134" s="51">
        <v>0.284910992002142</v>
      </c>
      <c r="O134" s="52">
        <v>12063.57</v>
      </c>
      <c r="P134" s="52">
        <v>3394.11</v>
      </c>
      <c r="Q134" s="59">
        <f t="shared" si="23"/>
        <v>0.3769865625</v>
      </c>
      <c r="R134" s="59">
        <f t="shared" si="24"/>
        <v>0.344554660911868</v>
      </c>
      <c r="S134" s="59">
        <f t="shared" si="25"/>
        <v>0.317462368421053</v>
      </c>
      <c r="T134" s="59">
        <f t="shared" si="26"/>
        <v>0.313496799764941</v>
      </c>
      <c r="U134" s="60">
        <f t="shared" si="18"/>
        <v>-199.3643</v>
      </c>
    </row>
    <row r="135" s="15" customFormat="1" customHeight="1" spans="1:21">
      <c r="A135" s="38">
        <v>132</v>
      </c>
      <c r="B135" s="32">
        <v>591</v>
      </c>
      <c r="C135" s="35" t="s">
        <v>156</v>
      </c>
      <c r="D135" s="35" t="s">
        <v>36</v>
      </c>
      <c r="E135" s="36">
        <v>5525</v>
      </c>
      <c r="F135" s="36">
        <f t="shared" si="19"/>
        <v>22100</v>
      </c>
      <c r="G135" s="37">
        <v>1793.95577544316</v>
      </c>
      <c r="H135" s="37">
        <f t="shared" si="20"/>
        <v>7175.82310177264</v>
      </c>
      <c r="I135" s="48">
        <v>0.324697877908265</v>
      </c>
      <c r="J135" s="49">
        <v>6500</v>
      </c>
      <c r="K135" s="49">
        <f t="shared" si="21"/>
        <v>26000</v>
      </c>
      <c r="L135" s="50">
        <v>1953.36861656515</v>
      </c>
      <c r="M135" s="50">
        <f t="shared" si="22"/>
        <v>7813.4744662606</v>
      </c>
      <c r="N135" s="51">
        <v>0.30051824870233</v>
      </c>
      <c r="O135" s="52">
        <v>7368.56</v>
      </c>
      <c r="P135" s="52">
        <v>2371.21</v>
      </c>
      <c r="Q135" s="59">
        <f t="shared" si="23"/>
        <v>0.333419004524887</v>
      </c>
      <c r="R135" s="59">
        <f t="shared" si="24"/>
        <v>0.330444322047772</v>
      </c>
      <c r="S135" s="59">
        <f t="shared" si="25"/>
        <v>0.283406153846154</v>
      </c>
      <c r="T135" s="59">
        <f t="shared" si="26"/>
        <v>0.303477026800194</v>
      </c>
      <c r="U135" s="60">
        <f t="shared" si="18"/>
        <v>-147.3144</v>
      </c>
    </row>
    <row r="136" s="15" customFormat="1" customHeight="1" spans="1:21">
      <c r="A136" s="38">
        <v>133</v>
      </c>
      <c r="B136" s="63">
        <v>113008</v>
      </c>
      <c r="C136" s="64" t="s">
        <v>157</v>
      </c>
      <c r="D136" s="64" t="s">
        <v>24</v>
      </c>
      <c r="E136" s="36">
        <v>3200</v>
      </c>
      <c r="F136" s="36">
        <f t="shared" si="19"/>
        <v>12800</v>
      </c>
      <c r="G136" s="37">
        <v>958.626478575542</v>
      </c>
      <c r="H136" s="37">
        <f t="shared" si="20"/>
        <v>3834.50591430217</v>
      </c>
      <c r="I136" s="48">
        <v>0.299570774554857</v>
      </c>
      <c r="J136" s="49">
        <v>4000</v>
      </c>
      <c r="K136" s="49">
        <f t="shared" si="21"/>
        <v>16000</v>
      </c>
      <c r="L136" s="50">
        <v>1109.04925047968</v>
      </c>
      <c r="M136" s="50">
        <f t="shared" si="22"/>
        <v>4436.19700191872</v>
      </c>
      <c r="N136" s="51">
        <v>0.277262312619921</v>
      </c>
      <c r="O136" s="52">
        <v>3872.6</v>
      </c>
      <c r="P136" s="52">
        <v>1310.26</v>
      </c>
      <c r="Q136" s="59">
        <f t="shared" si="23"/>
        <v>0.302546875</v>
      </c>
      <c r="R136" s="59">
        <f t="shared" si="24"/>
        <v>0.341702432929602</v>
      </c>
      <c r="S136" s="59">
        <f t="shared" si="25"/>
        <v>0.2420375</v>
      </c>
      <c r="T136" s="59">
        <f t="shared" si="26"/>
        <v>0.295356585704668</v>
      </c>
      <c r="U136" s="60">
        <f t="shared" si="18"/>
        <v>-89.274</v>
      </c>
    </row>
    <row r="137" customHeight="1" spans="1:21">
      <c r="A137" s="38">
        <v>134</v>
      </c>
      <c r="B137" s="32">
        <v>107829</v>
      </c>
      <c r="C137" s="35" t="s">
        <v>158</v>
      </c>
      <c r="D137" s="35" t="s">
        <v>20</v>
      </c>
      <c r="E137" s="36">
        <v>4600</v>
      </c>
      <c r="F137" s="36">
        <f t="shared" si="19"/>
        <v>18400</v>
      </c>
      <c r="G137" s="37">
        <v>1281.19442956179</v>
      </c>
      <c r="H137" s="37">
        <f t="shared" si="20"/>
        <v>5124.77771824716</v>
      </c>
      <c r="I137" s="48">
        <v>0.278520528165607</v>
      </c>
      <c r="J137" s="49">
        <v>5600</v>
      </c>
      <c r="K137" s="49">
        <f t="shared" si="21"/>
        <v>22400</v>
      </c>
      <c r="L137" s="50">
        <v>1443.56597151366</v>
      </c>
      <c r="M137" s="50">
        <f t="shared" si="22"/>
        <v>5774.26388605464</v>
      </c>
      <c r="N137" s="51">
        <v>0.257779637770296</v>
      </c>
      <c r="O137" s="52">
        <v>5188.86</v>
      </c>
      <c r="P137" s="52">
        <v>1893.66</v>
      </c>
      <c r="Q137" s="59">
        <f t="shared" si="23"/>
        <v>0.282003260869565</v>
      </c>
      <c r="R137" s="59">
        <f t="shared" si="24"/>
        <v>0.369510660580942</v>
      </c>
      <c r="S137" s="59">
        <f t="shared" si="25"/>
        <v>0.231645535714286</v>
      </c>
      <c r="T137" s="59">
        <f t="shared" si="26"/>
        <v>0.327948295638749</v>
      </c>
      <c r="U137" s="60">
        <f t="shared" si="18"/>
        <v>-132.1114</v>
      </c>
    </row>
    <row r="138" s="15" customFormat="1" customHeight="1" spans="1:21">
      <c r="A138" s="65">
        <v>135</v>
      </c>
      <c r="B138" s="63">
        <v>111064</v>
      </c>
      <c r="C138" s="64" t="s">
        <v>159</v>
      </c>
      <c r="D138" s="64" t="s">
        <v>36</v>
      </c>
      <c r="E138" s="36">
        <v>3000</v>
      </c>
      <c r="F138" s="36">
        <f t="shared" si="19"/>
        <v>12000</v>
      </c>
      <c r="G138" s="37">
        <v>1013.63609367886</v>
      </c>
      <c r="H138" s="37">
        <f t="shared" si="20"/>
        <v>4054.54437471544</v>
      </c>
      <c r="I138" s="48">
        <v>0.337878697892952</v>
      </c>
      <c r="J138" s="49">
        <v>4000</v>
      </c>
      <c r="K138" s="49">
        <f t="shared" si="21"/>
        <v>16000</v>
      </c>
      <c r="L138" s="50">
        <v>1250.8700730505</v>
      </c>
      <c r="M138" s="50">
        <f t="shared" si="22"/>
        <v>5003.480292202</v>
      </c>
      <c r="N138" s="51">
        <v>0.312717518262625</v>
      </c>
      <c r="O138" s="52">
        <v>3037.56</v>
      </c>
      <c r="P138" s="52">
        <v>1120.12</v>
      </c>
      <c r="Q138" s="59">
        <f t="shared" si="23"/>
        <v>0.25313</v>
      </c>
      <c r="R138" s="59">
        <f t="shared" si="24"/>
        <v>0.276262853844981</v>
      </c>
      <c r="S138" s="59">
        <f t="shared" si="25"/>
        <v>0.1898475</v>
      </c>
      <c r="T138" s="59">
        <f t="shared" si="26"/>
        <v>0.223868174667486</v>
      </c>
      <c r="U138" s="60">
        <f t="shared" si="18"/>
        <v>-89.6244</v>
      </c>
    </row>
    <row r="139" customHeight="1" spans="1:21">
      <c r="A139" s="32" t="s">
        <v>160</v>
      </c>
      <c r="B139" s="32"/>
      <c r="C139" s="32"/>
      <c r="D139" s="32"/>
      <c r="E139" s="36">
        <f>SUM(E4:E138)</f>
        <v>1362375</v>
      </c>
      <c r="F139" s="36">
        <f t="shared" si="19"/>
        <v>5449500</v>
      </c>
      <c r="G139" s="37">
        <f>SUM(G4:G138)</f>
        <v>366782.258352037</v>
      </c>
      <c r="H139" s="37">
        <f t="shared" si="20"/>
        <v>1467129.03340815</v>
      </c>
      <c r="I139" s="48">
        <v>0.269222687110404</v>
      </c>
      <c r="J139" s="49">
        <f>SUM(J4:J138)</f>
        <v>1617100</v>
      </c>
      <c r="K139" s="49">
        <f t="shared" si="21"/>
        <v>6468400</v>
      </c>
      <c r="L139" s="50">
        <f>SUM(L4:L138)</f>
        <v>404154.765709446</v>
      </c>
      <c r="M139" s="50">
        <f t="shared" si="22"/>
        <v>1616619.06283778</v>
      </c>
      <c r="N139" s="51">
        <v>0.249925648203231</v>
      </c>
      <c r="O139" s="52">
        <f>SUM(O4:O138)</f>
        <v>3754025.63</v>
      </c>
      <c r="P139" s="52">
        <f>SUM(P4:P138)</f>
        <v>913698.5</v>
      </c>
      <c r="Q139" s="59">
        <f t="shared" si="23"/>
        <v>0.6888752417653</v>
      </c>
      <c r="R139" s="59">
        <f t="shared" si="24"/>
        <v>0.622779918598894</v>
      </c>
      <c r="S139" s="59">
        <f t="shared" si="25"/>
        <v>0.580363865871004</v>
      </c>
      <c r="T139" s="59">
        <f t="shared" si="26"/>
        <v>0.565190972322268</v>
      </c>
      <c r="U139" s="60"/>
    </row>
  </sheetData>
  <sortState ref="A5:T139">
    <sortCondition ref="Q5" descending="1"/>
  </sortState>
  <mergeCells count="13">
    <mergeCell ref="A1:M1"/>
    <mergeCell ref="O1:U1"/>
    <mergeCell ref="F2:H2"/>
    <mergeCell ref="K2:M2"/>
    <mergeCell ref="O2:P2"/>
    <mergeCell ref="Q2:R2"/>
    <mergeCell ref="S2:T2"/>
    <mergeCell ref="A139:D139"/>
    <mergeCell ref="A2:A3"/>
    <mergeCell ref="B2:B3"/>
    <mergeCell ref="C2:C3"/>
    <mergeCell ref="D2:D3"/>
    <mergeCell ref="U2:U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J6" sqref="J6"/>
    </sheetView>
  </sheetViews>
  <sheetFormatPr defaultColWidth="9" defaultRowHeight="21" customHeight="1" outlineLevelCol="6"/>
  <cols>
    <col min="2" max="2" width="15.5" customWidth="1"/>
    <col min="3" max="3" width="13.25" style="1" customWidth="1"/>
    <col min="4" max="4" width="16.125" style="2" customWidth="1"/>
    <col min="5" max="5" width="11.125" style="3"/>
    <col min="6" max="6" width="13.125" style="1" customWidth="1"/>
  </cols>
  <sheetData>
    <row r="1" customHeight="1" spans="1:6">
      <c r="A1" s="4" t="s">
        <v>161</v>
      </c>
      <c r="B1" s="4"/>
      <c r="C1" s="4"/>
      <c r="D1" s="4"/>
      <c r="E1" s="4"/>
      <c r="F1" s="4"/>
    </row>
    <row r="2" ht="33" customHeight="1" spans="1:6">
      <c r="A2" s="5" t="s">
        <v>2</v>
      </c>
      <c r="B2" s="5" t="s">
        <v>5</v>
      </c>
      <c r="C2" s="5" t="s">
        <v>162</v>
      </c>
      <c r="D2" s="6" t="s">
        <v>163</v>
      </c>
      <c r="E2" s="7" t="s">
        <v>164</v>
      </c>
      <c r="F2" s="5" t="s">
        <v>165</v>
      </c>
    </row>
    <row r="3" customHeight="1" spans="1:7">
      <c r="A3" s="8">
        <v>1</v>
      </c>
      <c r="B3" s="8" t="s">
        <v>38</v>
      </c>
      <c r="C3" s="8">
        <v>17</v>
      </c>
      <c r="D3" s="9">
        <v>1</v>
      </c>
      <c r="E3" s="10">
        <f>D3/C3</f>
        <v>0.0588235294117647</v>
      </c>
      <c r="F3" s="11">
        <f>D3*1</f>
        <v>1</v>
      </c>
      <c r="G3" t="s">
        <v>166</v>
      </c>
    </row>
    <row r="4" customHeight="1" spans="1:6">
      <c r="A4" s="8">
        <v>2</v>
      </c>
      <c r="B4" s="8" t="s">
        <v>68</v>
      </c>
      <c r="C4" s="8">
        <v>10</v>
      </c>
      <c r="D4" s="9">
        <v>0</v>
      </c>
      <c r="E4" s="10">
        <f t="shared" ref="E4:E11" si="0">D4/C4</f>
        <v>0</v>
      </c>
      <c r="F4" s="8">
        <f t="shared" ref="F4:F10" si="1">D4*1</f>
        <v>0</v>
      </c>
    </row>
    <row r="5" customHeight="1" spans="1:7">
      <c r="A5" s="8">
        <v>3</v>
      </c>
      <c r="B5" s="8" t="s">
        <v>36</v>
      </c>
      <c r="C5" s="8">
        <v>7</v>
      </c>
      <c r="D5" s="9">
        <v>1</v>
      </c>
      <c r="E5" s="10">
        <f t="shared" si="0"/>
        <v>0.142857142857143</v>
      </c>
      <c r="F5" s="11">
        <f t="shared" si="1"/>
        <v>1</v>
      </c>
      <c r="G5" t="s">
        <v>166</v>
      </c>
    </row>
    <row r="6" customHeight="1" spans="1:6">
      <c r="A6" s="8">
        <v>4</v>
      </c>
      <c r="B6" s="8" t="s">
        <v>50</v>
      </c>
      <c r="C6" s="8">
        <v>5</v>
      </c>
      <c r="D6" s="9">
        <v>0</v>
      </c>
      <c r="E6" s="10">
        <f t="shared" si="0"/>
        <v>0</v>
      </c>
      <c r="F6" s="8">
        <f t="shared" si="1"/>
        <v>0</v>
      </c>
    </row>
    <row r="7" customHeight="1" spans="1:7">
      <c r="A7" s="8">
        <v>5</v>
      </c>
      <c r="B7" s="8" t="s">
        <v>20</v>
      </c>
      <c r="C7" s="8">
        <v>30</v>
      </c>
      <c r="D7" s="9">
        <v>7</v>
      </c>
      <c r="E7" s="10">
        <f t="shared" si="0"/>
        <v>0.233333333333333</v>
      </c>
      <c r="F7" s="11">
        <f t="shared" si="1"/>
        <v>7</v>
      </c>
      <c r="G7" t="s">
        <v>166</v>
      </c>
    </row>
    <row r="8" customHeight="1" spans="1:7">
      <c r="A8" s="8">
        <v>6</v>
      </c>
      <c r="B8" s="8" t="s">
        <v>24</v>
      </c>
      <c r="C8" s="8">
        <v>28</v>
      </c>
      <c r="D8" s="9">
        <v>8</v>
      </c>
      <c r="E8" s="10">
        <f t="shared" si="0"/>
        <v>0.285714285714286</v>
      </c>
      <c r="F8" s="11">
        <f t="shared" si="1"/>
        <v>8</v>
      </c>
      <c r="G8" t="s">
        <v>166</v>
      </c>
    </row>
    <row r="9" customHeight="1" spans="1:6">
      <c r="A9" s="8">
        <v>7</v>
      </c>
      <c r="B9" s="8" t="s">
        <v>71</v>
      </c>
      <c r="C9" s="8">
        <v>3</v>
      </c>
      <c r="D9" s="9">
        <v>0</v>
      </c>
      <c r="E9" s="10">
        <f t="shared" si="0"/>
        <v>0</v>
      </c>
      <c r="F9" s="8">
        <f t="shared" si="1"/>
        <v>0</v>
      </c>
    </row>
    <row r="10" customHeight="1" spans="1:7">
      <c r="A10" s="8">
        <v>8</v>
      </c>
      <c r="B10" s="8" t="s">
        <v>18</v>
      </c>
      <c r="C10" s="8">
        <v>35</v>
      </c>
      <c r="D10" s="9">
        <v>9</v>
      </c>
      <c r="E10" s="10">
        <f t="shared" si="0"/>
        <v>0.257142857142857</v>
      </c>
      <c r="F10" s="11">
        <f t="shared" si="1"/>
        <v>9</v>
      </c>
      <c r="G10" t="s">
        <v>166</v>
      </c>
    </row>
    <row r="11" customHeight="1" spans="1:6">
      <c r="A11" s="12" t="s">
        <v>160</v>
      </c>
      <c r="B11" s="13"/>
      <c r="C11" s="14">
        <f>SUM(C3:C10)</f>
        <v>135</v>
      </c>
      <c r="D11" s="14">
        <f>SUM(D3:D10)</f>
        <v>26</v>
      </c>
      <c r="E11" s="10">
        <f t="shared" si="0"/>
        <v>0.192592592592593</v>
      </c>
      <c r="F11" s="8">
        <f>SUM(F3:F10)</f>
        <v>26</v>
      </c>
    </row>
  </sheetData>
  <mergeCells count="2">
    <mergeCell ref="A1:F1"/>
    <mergeCell ref="A11:B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1.28-1.31考核目标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2021-01-12T01:15:00Z</dcterms:created>
  <dcterms:modified xsi:type="dcterms:W3CDTF">2021-03-09T02:59:40Z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