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完成情况" sheetId="1" r:id="rId1"/>
    <sheet name="Sheet2" sheetId="2" state="hidden" r:id="rId2"/>
    <sheet name="Sheet3" sheetId="3" state="hidden" r:id="rId3"/>
  </sheets>
  <definedNames>
    <definedName name="_xlnm._FilterDatabase" localSheetId="0" hidden="1">完成情况!$A$2:$G$133</definedName>
  </definedNames>
  <calcPr calcId="144525"/>
</workbook>
</file>

<file path=xl/sharedStrings.xml><?xml version="1.0" encoding="utf-8"?>
<sst xmlns="http://schemas.openxmlformats.org/spreadsheetml/2006/main" count="317" uniqueCount="177">
  <si>
    <t>2020年12月品牌月先声系列完成情况</t>
  </si>
  <si>
    <t>门店id</t>
  </si>
  <si>
    <t>片区</t>
  </si>
  <si>
    <t>门店名称</t>
  </si>
  <si>
    <t>门店任务（销售额，元）</t>
  </si>
  <si>
    <t>实际销售金额</t>
  </si>
  <si>
    <t>完成情况</t>
  </si>
  <si>
    <t>超额奖励</t>
  </si>
  <si>
    <t>差额处罚</t>
  </si>
  <si>
    <t>旗舰片</t>
  </si>
  <si>
    <t>四川太极旗舰店</t>
  </si>
  <si>
    <t>东南片区</t>
  </si>
  <si>
    <t>成都成汉太极大药房有限公司</t>
  </si>
  <si>
    <t>城中片区</t>
  </si>
  <si>
    <t>四川太极浆洗街药店</t>
  </si>
  <si>
    <t>四川太极青羊区北东街店</t>
  </si>
  <si>
    <t>西北片区</t>
  </si>
  <si>
    <t>四川太极青羊区十二桥药店</t>
  </si>
  <si>
    <t>城郊一片/新津片</t>
  </si>
  <si>
    <t>四川太极五津西路药店</t>
  </si>
  <si>
    <t>四川太极成华区华泰路药店</t>
  </si>
  <si>
    <t>城郊一片/邛崃片</t>
  </si>
  <si>
    <t>四川太极邛崃中心药店</t>
  </si>
  <si>
    <t>四川太极成华区万科路药店</t>
  </si>
  <si>
    <t>四川太极高新区锦城大道药店</t>
  </si>
  <si>
    <t>四川太极新都区马超东路店</t>
  </si>
  <si>
    <t>四川太极锦江区榕声路店</t>
  </si>
  <si>
    <t>四川太极光华药店</t>
  </si>
  <si>
    <t>四川太极光华村街药店</t>
  </si>
  <si>
    <t>四川太极新都区新繁镇繁江北路药店</t>
  </si>
  <si>
    <t>四川太极锦江区庆云南街药店</t>
  </si>
  <si>
    <t>四川太极青羊区青龙街药店</t>
  </si>
  <si>
    <t>四川太极锦江区观音桥街药店</t>
  </si>
  <si>
    <t>四川太极成华区华油路药店</t>
  </si>
  <si>
    <t>四川太极新津邓双镇岷江店</t>
  </si>
  <si>
    <t>四川太极新乐中街药店</t>
  </si>
  <si>
    <t>四川太极通盈街药店</t>
  </si>
  <si>
    <t>四川太极武侯区顺和街店</t>
  </si>
  <si>
    <t>四川太极高新区大源北街药店</t>
  </si>
  <si>
    <t>四川太极土龙路药店</t>
  </si>
  <si>
    <t>四川太极枣子巷药店</t>
  </si>
  <si>
    <t>四川太极锦江区梨花街药店</t>
  </si>
  <si>
    <t>四川太极成华杉板桥南一路店</t>
  </si>
  <si>
    <t>四川太极成华区二环路北四段药店（汇融名城）</t>
  </si>
  <si>
    <t>四川太极武侯区佳灵路药店</t>
  </si>
  <si>
    <t>四川太极金牛区花照壁药店</t>
  </si>
  <si>
    <t>四川太极武侯区科华街药店</t>
  </si>
  <si>
    <t>四川太极金牛区银河北街药店</t>
  </si>
  <si>
    <t>四川太极成华区羊子山西路药店（兴元华盛）</t>
  </si>
  <si>
    <t>四川太极邛崃市文君街道杏林路药店</t>
  </si>
  <si>
    <t>四川太极郫县郫筒镇一环路东南段药店</t>
  </si>
  <si>
    <t>城郊二片区</t>
  </si>
  <si>
    <t>四川太极怀远店</t>
  </si>
  <si>
    <t>四川太极高新天久北巷药店</t>
  </si>
  <si>
    <t>四川太极高新区新下街药店</t>
  </si>
  <si>
    <t>四川太极新都区新都街道万和北路药店</t>
  </si>
  <si>
    <t>四川太极成华区金马河路药店</t>
  </si>
  <si>
    <t>四川太极青羊区贝森北路药店</t>
  </si>
  <si>
    <t>四川太极金牛区蜀汉路药店</t>
  </si>
  <si>
    <t>四川太极成华区崔家店路药店</t>
  </si>
  <si>
    <t>四川太极锦江区水杉街药店</t>
  </si>
  <si>
    <t>四川太极崇州市崇阳镇尚贤坊街药店</t>
  </si>
  <si>
    <t>四川太极温江区公平街道江安路药店</t>
  </si>
  <si>
    <t>城郊一片/大邑片</t>
  </si>
  <si>
    <t>四川太极大邑县晋原镇内蒙古大道桃源药店</t>
  </si>
  <si>
    <t>四川太极清江东路药店</t>
  </si>
  <si>
    <t>四川太极新园大道药店</t>
  </si>
  <si>
    <t>四川太极武侯区大悦路药店</t>
  </si>
  <si>
    <t>四川太极青羊区蜀辉路药店</t>
  </si>
  <si>
    <t>四川太极成华区东昌路一药店</t>
  </si>
  <si>
    <t>四川太极成华区西林一街药店</t>
  </si>
  <si>
    <t>四川太极金丝街药店</t>
  </si>
  <si>
    <t>四川太极金牛区交大路第三药店</t>
  </si>
  <si>
    <t>四川太极金带街药店</t>
  </si>
  <si>
    <t xml:space="preserve">四川太极崇州市崇阳镇永康东路药店 </t>
  </si>
  <si>
    <t>四川太极成华区万宇路药店</t>
  </si>
  <si>
    <t>四川太极大邑县晋原镇通达东路五段药店</t>
  </si>
  <si>
    <t>四川太极锦江区劼人路药店</t>
  </si>
  <si>
    <t>四川太极邛崃市临邛镇洪川小区药店</t>
  </si>
  <si>
    <t>四川太极郫县郫筒镇东大街药店</t>
  </si>
  <si>
    <t>四川太极大邑县晋原镇子龙路店</t>
  </si>
  <si>
    <t>四川太极大邑县沙渠镇方圆路药店</t>
  </si>
  <si>
    <t>四川太极金牛区金沙路药店</t>
  </si>
  <si>
    <t>四川太极都江堰景中路店</t>
  </si>
  <si>
    <t>四川太极新津县五津镇五津西路二药房</t>
  </si>
  <si>
    <t>四川太极大邑县晋原镇北街药店</t>
  </si>
  <si>
    <t>四川太极红星店</t>
  </si>
  <si>
    <t>四川太极大邑县晋原镇东街药店</t>
  </si>
  <si>
    <t>四川太极成华区培华东路药店</t>
  </si>
  <si>
    <t>四川太极邛崃市临邛镇翠荫街药店</t>
  </si>
  <si>
    <t>四川太极三江店</t>
  </si>
  <si>
    <t>四川太极青羊区童子街药店</t>
  </si>
  <si>
    <t>四川太极都江堰奎光路中段药店</t>
  </si>
  <si>
    <t>四川太极成华区华康路药店</t>
  </si>
  <si>
    <t>四川太极崇州中心店</t>
  </si>
  <si>
    <t>四川太极金牛区黄苑东街药店</t>
  </si>
  <si>
    <t>四川太极邛崃市羊安镇永康大道药店</t>
  </si>
  <si>
    <t>四川太极大邑县晋源镇东壕沟段药店</t>
  </si>
  <si>
    <t>四川太极崇州市崇阳镇蜀州中路药店</t>
  </si>
  <si>
    <t>四川太极武侯区丝竹路药店</t>
  </si>
  <si>
    <t>四川太极双流区东升街道三强西路药店</t>
  </si>
  <si>
    <t>四川太极双流县西航港街道锦华路一段药店</t>
  </si>
  <si>
    <t>四川太极温江店</t>
  </si>
  <si>
    <t>四川太极大药房连锁有限公司武侯区聚萃街药店</t>
  </si>
  <si>
    <t>四川太极双林路药店</t>
  </si>
  <si>
    <t>四川太极都江堰药店</t>
  </si>
  <si>
    <t>四川太极都江堰市蒲阳路药店</t>
  </si>
  <si>
    <t>四川太极锦江区柳翠路药店</t>
  </si>
  <si>
    <t>四川太极沙河源药店</t>
  </si>
  <si>
    <t>四川太极都江堰聚源镇药店</t>
  </si>
  <si>
    <t>四川太极都江堰幸福镇翔凤路药店</t>
  </si>
  <si>
    <t>四川太极大邑县晋原镇潘家街药店</t>
  </si>
  <si>
    <t>四川太极大邑县安仁镇千禧街药店</t>
  </si>
  <si>
    <t>四川太极青羊区大石西路药店</t>
  </si>
  <si>
    <t>四川太极人民中路店</t>
  </si>
  <si>
    <t>四川太极大邑县新场镇文昌街药店</t>
  </si>
  <si>
    <t>四川太极高新区紫薇东路药店</t>
  </si>
  <si>
    <t>四川太极都江堰市蒲阳镇堰问道西路药店</t>
  </si>
  <si>
    <t>四川太极成都高新区元华二巷药店</t>
  </si>
  <si>
    <t>四川太极青羊区清江东路三药店</t>
  </si>
  <si>
    <t>四川太极西部店</t>
  </si>
  <si>
    <t>四川太极金牛区银沙路药店</t>
  </si>
  <si>
    <t>四川太极武侯区双楠路药店</t>
  </si>
  <si>
    <t>四川太极金牛区五福桥东路药店</t>
  </si>
  <si>
    <t>四川太极青羊区光华北五路药店</t>
  </si>
  <si>
    <t>四川太极锦江区宏济中路药店</t>
  </si>
  <si>
    <t>四川太极兴义镇万兴路药店</t>
  </si>
  <si>
    <t>四川太极邛崃市临邛镇长安大道药店</t>
  </si>
  <si>
    <t>四川太极高新区中和公济桥路药店</t>
  </si>
  <si>
    <t>四川太极武侯区航中街药店</t>
  </si>
  <si>
    <t>四川太极高新区中和大道药店</t>
  </si>
  <si>
    <t>四川太极锦江区合欢树街药店</t>
  </si>
  <si>
    <t>四川太极成华区龙潭西路药店</t>
  </si>
  <si>
    <t>四川太极金牛区解放路药店</t>
  </si>
  <si>
    <t>四川太极高新区剑南大道药店</t>
  </si>
  <si>
    <t>四川太极都江堰市永丰街道宝莲路药店</t>
  </si>
  <si>
    <t>四川太极锦江区静明路药店</t>
  </si>
  <si>
    <t>四川太极高新区南华巷药店</t>
  </si>
  <si>
    <t>四川太极武侯区大华街药店</t>
  </si>
  <si>
    <t>四川太极武侯区逸都路药店</t>
  </si>
  <si>
    <t>四川太极新津县五津镇武阳西路药店</t>
  </si>
  <si>
    <t>四川太极青羊区蜀鑫路药店</t>
  </si>
  <si>
    <t>四川太极成华区云龙南路药店</t>
  </si>
  <si>
    <t>四川太极武侯区倪家桥路药店</t>
  </si>
  <si>
    <t>四川太极青羊区光华西一路药店</t>
  </si>
  <si>
    <t>四川太极邛崃市临邛街道涌泉街药店</t>
  </si>
  <si>
    <t>四川太极高新区天顺路药店</t>
  </si>
  <si>
    <t>合计</t>
  </si>
  <si>
    <t>产品</t>
  </si>
  <si>
    <t>货号</t>
  </si>
  <si>
    <t>活动内容</t>
  </si>
  <si>
    <t>晒单红包</t>
  </si>
  <si>
    <t>瑞舒伐他汀钙片10mg*7片</t>
  </si>
  <si>
    <t>,</t>
  </si>
  <si>
    <t>买4得5</t>
  </si>
  <si>
    <t>瑞舒伐他汀钙片10mg*12片</t>
  </si>
  <si>
    <t>买3得4</t>
  </si>
  <si>
    <t>瑞舒伐他汀钙片10mg*28片</t>
  </si>
  <si>
    <t>每组奖励10元</t>
  </si>
  <si>
    <t>苯磺酸左氨氯地平片2.5mgx21片</t>
  </si>
  <si>
    <t>买2盒赠欣他28片1盒</t>
  </si>
  <si>
    <t>2元/盒</t>
  </si>
  <si>
    <t>蒙脱石散3g*15袋</t>
  </si>
  <si>
    <t>健脾八珍糕24块</t>
  </si>
  <si>
    <t>3元/盒</t>
  </si>
  <si>
    <t>蒙脱石分散片1.0g*18片</t>
  </si>
  <si>
    <t>咳喘宁口服液8支</t>
  </si>
  <si>
    <t>阿莫西林颗粒125mgx18袋</t>
  </si>
  <si>
    <t>阿莫西林克拉维酸钾颗粒9袋</t>
  </si>
  <si>
    <t>阿莫西林克拉维酸钾片12片</t>
  </si>
  <si>
    <t>头孢克洛干混悬颗粒12袋</t>
  </si>
  <si>
    <t>双氯芬酸钠缓释胶囊30粒</t>
  </si>
  <si>
    <t>阿尔法骨化醇0.25ugx30粒</t>
  </si>
  <si>
    <t>阿尔法骨化醇0.5μgx20粒</t>
  </si>
  <si>
    <t>双氯芬酸钠凝胶2支</t>
  </si>
  <si>
    <t>气血康</t>
  </si>
  <si>
    <t>15元/盒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</si>
</sst>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rgb="FF333333"/>
      <name val="微软雅黑"/>
      <charset val="134"/>
    </font>
    <font>
      <sz val="12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"/>
  <sheetViews>
    <sheetView tabSelected="1" workbookViewId="0">
      <selection activeCell="A1" sqref="A1:H1"/>
    </sheetView>
  </sheetViews>
  <sheetFormatPr defaultColWidth="9" defaultRowHeight="21" customHeight="1" outlineLevelCol="7"/>
  <cols>
    <col min="1" max="1" width="9" style="5"/>
    <col min="2" max="2" width="28.375" style="5" customWidth="1"/>
    <col min="3" max="3" width="35" style="5" customWidth="1"/>
    <col min="4" max="4" width="16.625" style="5" customWidth="1"/>
    <col min="5" max="5" width="19.125" style="6" customWidth="1"/>
    <col min="6" max="6" width="10.375" style="6"/>
    <col min="7" max="16384" width="9" style="6"/>
  </cols>
  <sheetData>
    <row r="1" customHeight="1" spans="1:8">
      <c r="A1" s="5" t="s">
        <v>0</v>
      </c>
      <c r="E1" s="5"/>
      <c r="F1" s="5"/>
      <c r="G1" s="5"/>
      <c r="H1" s="5"/>
    </row>
    <row r="2" s="4" customFormat="1" ht="27" customHeight="1" spans="1:8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customHeight="1" spans="1:8">
      <c r="A3" s="10">
        <v>307</v>
      </c>
      <c r="B3" s="10" t="s">
        <v>9</v>
      </c>
      <c r="C3" s="10" t="s">
        <v>10</v>
      </c>
      <c r="D3" s="10">
        <v>3386</v>
      </c>
      <c r="E3" s="11">
        <v>3322.35</v>
      </c>
      <c r="F3" s="11">
        <f>E3-D3</f>
        <v>-63.6500000000001</v>
      </c>
      <c r="G3" s="11"/>
      <c r="H3" s="11">
        <f>ROUND(F3*0.05,0)</f>
        <v>-3</v>
      </c>
    </row>
    <row r="4" customHeight="1" spans="1:8">
      <c r="A4" s="10">
        <v>750</v>
      </c>
      <c r="B4" s="10" t="s">
        <v>11</v>
      </c>
      <c r="C4" s="10" t="s">
        <v>12</v>
      </c>
      <c r="D4" s="10">
        <v>2656</v>
      </c>
      <c r="E4" s="11">
        <v>2498.16</v>
      </c>
      <c r="F4" s="11">
        <f t="shared" ref="F4:F35" si="0">E4-D4</f>
        <v>-157.84</v>
      </c>
      <c r="G4" s="11"/>
      <c r="H4" s="11">
        <f>ROUND(F4*0.05,0)</f>
        <v>-8</v>
      </c>
    </row>
    <row r="5" customHeight="1" spans="1:8">
      <c r="A5" s="10">
        <v>337</v>
      </c>
      <c r="B5" s="10" t="s">
        <v>13</v>
      </c>
      <c r="C5" s="10" t="s">
        <v>14</v>
      </c>
      <c r="D5" s="10">
        <v>1853</v>
      </c>
      <c r="E5" s="11">
        <v>1462.03</v>
      </c>
      <c r="F5" s="11">
        <f t="shared" si="0"/>
        <v>-390.97</v>
      </c>
      <c r="G5" s="11"/>
      <c r="H5" s="11">
        <f>ROUND(F5*0.05,0)</f>
        <v>-20</v>
      </c>
    </row>
    <row r="6" customHeight="1" spans="1:8">
      <c r="A6" s="10">
        <v>517</v>
      </c>
      <c r="B6" s="10" t="s">
        <v>13</v>
      </c>
      <c r="C6" s="10" t="s">
        <v>15</v>
      </c>
      <c r="D6" s="10">
        <v>2133</v>
      </c>
      <c r="E6" s="11">
        <v>817.86</v>
      </c>
      <c r="F6" s="11">
        <f t="shared" si="0"/>
        <v>-1315.14</v>
      </c>
      <c r="G6" s="11"/>
      <c r="H6" s="11">
        <f>ROUND(F6*0.05,0)</f>
        <v>-66</v>
      </c>
    </row>
    <row r="7" customHeight="1" spans="1:8">
      <c r="A7" s="10">
        <v>582</v>
      </c>
      <c r="B7" s="10" t="s">
        <v>16</v>
      </c>
      <c r="C7" s="10" t="s">
        <v>17</v>
      </c>
      <c r="D7" s="10">
        <v>1559</v>
      </c>
      <c r="E7" s="11">
        <v>1743.36</v>
      </c>
      <c r="F7" s="11">
        <f t="shared" si="0"/>
        <v>184.36</v>
      </c>
      <c r="G7" s="11">
        <f>E7*0.03</f>
        <v>52.3008</v>
      </c>
      <c r="H7" s="11"/>
    </row>
    <row r="8" customHeight="1" spans="1:8">
      <c r="A8" s="10">
        <v>385</v>
      </c>
      <c r="B8" s="10" t="s">
        <v>18</v>
      </c>
      <c r="C8" s="10" t="s">
        <v>19</v>
      </c>
      <c r="D8" s="10">
        <v>1389</v>
      </c>
      <c r="E8" s="11">
        <v>826.19</v>
      </c>
      <c r="F8" s="11">
        <f t="shared" si="0"/>
        <v>-562.81</v>
      </c>
      <c r="G8" s="11"/>
      <c r="H8" s="11">
        <f>ROUND(F8*0.05,0)</f>
        <v>-28</v>
      </c>
    </row>
    <row r="9" customHeight="1" spans="1:8">
      <c r="A9" s="10">
        <v>712</v>
      </c>
      <c r="B9" s="10" t="s">
        <v>11</v>
      </c>
      <c r="C9" s="10" t="s">
        <v>20</v>
      </c>
      <c r="D9" s="10">
        <v>1389</v>
      </c>
      <c r="E9" s="11">
        <v>2086.83</v>
      </c>
      <c r="F9" s="11">
        <f t="shared" si="0"/>
        <v>697.83</v>
      </c>
      <c r="G9" s="11">
        <f>E9*0.03</f>
        <v>62.6049</v>
      </c>
      <c r="H9" s="11"/>
    </row>
    <row r="10" customHeight="1" spans="1:8">
      <c r="A10" s="10">
        <v>341</v>
      </c>
      <c r="B10" s="10" t="s">
        <v>21</v>
      </c>
      <c r="C10" s="10" t="s">
        <v>22</v>
      </c>
      <c r="D10" s="10">
        <v>1389</v>
      </c>
      <c r="E10" s="11">
        <v>697.65</v>
      </c>
      <c r="F10" s="11">
        <f t="shared" si="0"/>
        <v>-691.35</v>
      </c>
      <c r="G10" s="11"/>
      <c r="H10" s="11">
        <f>ROUND(F10*0.05,0)</f>
        <v>-35</v>
      </c>
    </row>
    <row r="11" customHeight="1" spans="1:8">
      <c r="A11" s="10">
        <v>707</v>
      </c>
      <c r="B11" s="10" t="s">
        <v>11</v>
      </c>
      <c r="C11" s="10" t="s">
        <v>23</v>
      </c>
      <c r="D11" s="10">
        <v>1389</v>
      </c>
      <c r="E11" s="11">
        <v>2162.76</v>
      </c>
      <c r="F11" s="11">
        <f t="shared" si="0"/>
        <v>773.76</v>
      </c>
      <c r="G11" s="11">
        <f>E11*0.03</f>
        <v>64.8828</v>
      </c>
      <c r="H11" s="11"/>
    </row>
    <row r="12" customHeight="1" spans="1:8">
      <c r="A12" s="10">
        <v>571</v>
      </c>
      <c r="B12" s="10" t="s">
        <v>11</v>
      </c>
      <c r="C12" s="10" t="s">
        <v>24</v>
      </c>
      <c r="D12" s="10">
        <v>2518</v>
      </c>
      <c r="E12" s="11">
        <v>2236.76</v>
      </c>
      <c r="F12" s="11">
        <f t="shared" si="0"/>
        <v>-281.24</v>
      </c>
      <c r="G12" s="11"/>
      <c r="H12" s="11">
        <f>ROUND(F12*0.05,0)</f>
        <v>-14</v>
      </c>
    </row>
    <row r="13" customHeight="1" spans="1:8">
      <c r="A13" s="10">
        <v>709</v>
      </c>
      <c r="B13" s="10" t="s">
        <v>16</v>
      </c>
      <c r="C13" s="10" t="s">
        <v>25</v>
      </c>
      <c r="D13" s="10">
        <v>1389</v>
      </c>
      <c r="E13" s="11">
        <v>580.47</v>
      </c>
      <c r="F13" s="11">
        <f t="shared" si="0"/>
        <v>-808.53</v>
      </c>
      <c r="G13" s="11"/>
      <c r="H13" s="11">
        <f>ROUND(F13*0.05,0)</f>
        <v>-40</v>
      </c>
    </row>
    <row r="14" customHeight="1" spans="1:8">
      <c r="A14" s="10">
        <v>546</v>
      </c>
      <c r="B14" s="10" t="s">
        <v>11</v>
      </c>
      <c r="C14" s="10" t="s">
        <v>26</v>
      </c>
      <c r="D14" s="10">
        <v>1389</v>
      </c>
      <c r="E14" s="11">
        <v>1335.52</v>
      </c>
      <c r="F14" s="11">
        <f t="shared" si="0"/>
        <v>-53.48</v>
      </c>
      <c r="G14" s="11"/>
      <c r="H14" s="11">
        <f>ROUND(F14*0.05,0)</f>
        <v>-3</v>
      </c>
    </row>
    <row r="15" customHeight="1" spans="1:8">
      <c r="A15" s="10">
        <v>343</v>
      </c>
      <c r="B15" s="10" t="s">
        <v>16</v>
      </c>
      <c r="C15" s="10" t="s">
        <v>27</v>
      </c>
      <c r="D15" s="10">
        <v>2015</v>
      </c>
      <c r="E15" s="11">
        <v>1197.58</v>
      </c>
      <c r="F15" s="11">
        <f t="shared" si="0"/>
        <v>-817.42</v>
      </c>
      <c r="G15" s="11"/>
      <c r="H15" s="11">
        <f>ROUND(F15*0.05,0)</f>
        <v>-41</v>
      </c>
    </row>
    <row r="16" customHeight="1" spans="1:8">
      <c r="A16" s="10">
        <v>365</v>
      </c>
      <c r="B16" s="10" t="s">
        <v>16</v>
      </c>
      <c r="C16" s="10" t="s">
        <v>28</v>
      </c>
      <c r="D16" s="10">
        <v>1389</v>
      </c>
      <c r="E16" s="11">
        <v>477.23</v>
      </c>
      <c r="F16" s="11">
        <f t="shared" si="0"/>
        <v>-911.77</v>
      </c>
      <c r="G16" s="11"/>
      <c r="H16" s="11">
        <f>ROUND(F16*0.05,0)</f>
        <v>-46</v>
      </c>
    </row>
    <row r="17" customHeight="1" spans="1:8">
      <c r="A17" s="10">
        <v>730</v>
      </c>
      <c r="B17" s="10" t="s">
        <v>16</v>
      </c>
      <c r="C17" s="10" t="s">
        <v>29</v>
      </c>
      <c r="D17" s="10">
        <v>1389</v>
      </c>
      <c r="E17" s="11">
        <v>1633.42</v>
      </c>
      <c r="F17" s="11">
        <f t="shared" si="0"/>
        <v>244.42</v>
      </c>
      <c r="G17" s="11">
        <f>E17*0.03</f>
        <v>49.0026</v>
      </c>
      <c r="H17" s="11"/>
    </row>
    <row r="18" customHeight="1" spans="1:8">
      <c r="A18" s="10">
        <v>742</v>
      </c>
      <c r="B18" s="10" t="s">
        <v>9</v>
      </c>
      <c r="C18" s="10" t="s">
        <v>30</v>
      </c>
      <c r="D18" s="10">
        <v>1389</v>
      </c>
      <c r="E18" s="11">
        <v>308</v>
      </c>
      <c r="F18" s="11">
        <f t="shared" si="0"/>
        <v>-1081</v>
      </c>
      <c r="G18" s="11"/>
      <c r="H18" s="11">
        <f>ROUND(F18*0.05,0)</f>
        <v>-54</v>
      </c>
    </row>
    <row r="19" customHeight="1" spans="1:8">
      <c r="A19" s="10">
        <v>114685</v>
      </c>
      <c r="B19" s="10" t="s">
        <v>13</v>
      </c>
      <c r="C19" s="10" t="s">
        <v>31</v>
      </c>
      <c r="D19" s="10">
        <v>1389</v>
      </c>
      <c r="E19" s="11">
        <v>736.7</v>
      </c>
      <c r="F19" s="11">
        <f t="shared" si="0"/>
        <v>-652.3</v>
      </c>
      <c r="G19" s="11"/>
      <c r="H19" s="11">
        <f>ROUND(F19*0.05,0)</f>
        <v>-33</v>
      </c>
    </row>
    <row r="20" customHeight="1" spans="1:8">
      <c r="A20" s="10">
        <v>724</v>
      </c>
      <c r="B20" s="10" t="s">
        <v>11</v>
      </c>
      <c r="C20" s="10" t="s">
        <v>32</v>
      </c>
      <c r="D20" s="10">
        <v>1129</v>
      </c>
      <c r="E20" s="11">
        <v>1217.16</v>
      </c>
      <c r="F20" s="11">
        <f t="shared" si="0"/>
        <v>88.1600000000001</v>
      </c>
      <c r="G20" s="11">
        <f>E20*0.03</f>
        <v>36.5148</v>
      </c>
      <c r="H20" s="11"/>
    </row>
    <row r="21" customHeight="1" spans="1:8">
      <c r="A21" s="10">
        <v>578</v>
      </c>
      <c r="B21" s="10" t="s">
        <v>13</v>
      </c>
      <c r="C21" s="10" t="s">
        <v>33</v>
      </c>
      <c r="D21" s="10">
        <v>2431</v>
      </c>
      <c r="E21" s="11">
        <v>1585.13</v>
      </c>
      <c r="F21" s="11">
        <f t="shared" si="0"/>
        <v>-845.87</v>
      </c>
      <c r="G21" s="11"/>
      <c r="H21" s="11">
        <f>ROUND(F21*0.05,0)</f>
        <v>-42</v>
      </c>
    </row>
    <row r="22" customHeight="1" spans="1:8">
      <c r="A22" s="10">
        <v>514</v>
      </c>
      <c r="B22" s="10" t="s">
        <v>18</v>
      </c>
      <c r="C22" s="10" t="s">
        <v>34</v>
      </c>
      <c r="D22" s="10">
        <v>1616</v>
      </c>
      <c r="E22" s="11">
        <v>1491.4</v>
      </c>
      <c r="F22" s="11">
        <f t="shared" si="0"/>
        <v>-124.6</v>
      </c>
      <c r="G22" s="11"/>
      <c r="H22" s="11">
        <f>ROUND(F22*0.05,0)</f>
        <v>-6</v>
      </c>
    </row>
    <row r="23" customHeight="1" spans="1:8">
      <c r="A23" s="10">
        <v>387</v>
      </c>
      <c r="B23" s="10" t="s">
        <v>11</v>
      </c>
      <c r="C23" s="10" t="s">
        <v>35</v>
      </c>
      <c r="D23" s="10">
        <v>1339</v>
      </c>
      <c r="E23" s="11">
        <v>988.48</v>
      </c>
      <c r="F23" s="11">
        <f t="shared" si="0"/>
        <v>-350.52</v>
      </c>
      <c r="G23" s="11"/>
      <c r="H23" s="11">
        <f>ROUND(F23*0.05,0)</f>
        <v>-18</v>
      </c>
    </row>
    <row r="24" customHeight="1" spans="1:8">
      <c r="A24" s="10">
        <v>373</v>
      </c>
      <c r="B24" s="10" t="s">
        <v>13</v>
      </c>
      <c r="C24" s="10" t="s">
        <v>36</v>
      </c>
      <c r="D24" s="10">
        <v>1129</v>
      </c>
      <c r="E24" s="11">
        <v>1590.64</v>
      </c>
      <c r="F24" s="11">
        <f t="shared" si="0"/>
        <v>461.64</v>
      </c>
      <c r="G24" s="11">
        <f>E24*0.03</f>
        <v>47.7192</v>
      </c>
      <c r="H24" s="11"/>
    </row>
    <row r="25" customHeight="1" spans="1:8">
      <c r="A25" s="10">
        <v>513</v>
      </c>
      <c r="B25" s="10" t="s">
        <v>16</v>
      </c>
      <c r="C25" s="10" t="s">
        <v>37</v>
      </c>
      <c r="D25" s="10">
        <v>1129</v>
      </c>
      <c r="E25" s="11">
        <v>1364.26</v>
      </c>
      <c r="F25" s="11">
        <f t="shared" si="0"/>
        <v>235.26</v>
      </c>
      <c r="G25" s="11">
        <f>E25*0.03</f>
        <v>40.9278</v>
      </c>
      <c r="H25" s="11"/>
    </row>
    <row r="26" customHeight="1" spans="1:8">
      <c r="A26" s="10">
        <v>737</v>
      </c>
      <c r="B26" s="10" t="s">
        <v>11</v>
      </c>
      <c r="C26" s="10" t="s">
        <v>38</v>
      </c>
      <c r="D26" s="10">
        <v>2518</v>
      </c>
      <c r="E26" s="11">
        <v>1194.51</v>
      </c>
      <c r="F26" s="11">
        <f t="shared" si="0"/>
        <v>-1323.49</v>
      </c>
      <c r="G26" s="11"/>
      <c r="H26" s="11">
        <f t="shared" ref="H26:H31" si="1">ROUND(F26*0.05,0)</f>
        <v>-66</v>
      </c>
    </row>
    <row r="27" customHeight="1" spans="1:8">
      <c r="A27" s="10">
        <v>379</v>
      </c>
      <c r="B27" s="10" t="s">
        <v>16</v>
      </c>
      <c r="C27" s="10" t="s">
        <v>39</v>
      </c>
      <c r="D27" s="10">
        <v>1065</v>
      </c>
      <c r="E27" s="11">
        <v>984.63</v>
      </c>
      <c r="F27" s="11">
        <f t="shared" si="0"/>
        <v>-80.37</v>
      </c>
      <c r="G27" s="11"/>
      <c r="H27" s="11">
        <f t="shared" si="1"/>
        <v>-4</v>
      </c>
    </row>
    <row r="28" customHeight="1" spans="1:8">
      <c r="A28" s="10">
        <v>359</v>
      </c>
      <c r="B28" s="10" t="s">
        <v>16</v>
      </c>
      <c r="C28" s="10" t="s">
        <v>40</v>
      </c>
      <c r="D28" s="10">
        <v>1548</v>
      </c>
      <c r="E28" s="11">
        <v>447.5</v>
      </c>
      <c r="F28" s="11">
        <f t="shared" si="0"/>
        <v>-1100.5</v>
      </c>
      <c r="G28" s="11"/>
      <c r="H28" s="11">
        <f t="shared" si="1"/>
        <v>-55</v>
      </c>
    </row>
    <row r="29" customHeight="1" spans="1:8">
      <c r="A29" s="10">
        <v>106066</v>
      </c>
      <c r="B29" s="10" t="s">
        <v>9</v>
      </c>
      <c r="C29" s="10" t="s">
        <v>41</v>
      </c>
      <c r="D29" s="10">
        <v>1310</v>
      </c>
      <c r="E29" s="11">
        <v>877.71</v>
      </c>
      <c r="F29" s="11">
        <f t="shared" si="0"/>
        <v>-432.29</v>
      </c>
      <c r="G29" s="11"/>
      <c r="H29" s="11">
        <f t="shared" si="1"/>
        <v>-22</v>
      </c>
    </row>
    <row r="30" customHeight="1" spans="1:8">
      <c r="A30" s="10">
        <v>511</v>
      </c>
      <c r="B30" s="10" t="s">
        <v>13</v>
      </c>
      <c r="C30" s="10" t="s">
        <v>42</v>
      </c>
      <c r="D30" s="10">
        <v>1042</v>
      </c>
      <c r="E30" s="11">
        <v>609.62</v>
      </c>
      <c r="F30" s="11">
        <f t="shared" si="0"/>
        <v>-432.38</v>
      </c>
      <c r="G30" s="11"/>
      <c r="H30" s="11">
        <f t="shared" si="1"/>
        <v>-22</v>
      </c>
    </row>
    <row r="31" customHeight="1" spans="1:8">
      <c r="A31" s="10">
        <v>581</v>
      </c>
      <c r="B31" s="10" t="s">
        <v>13</v>
      </c>
      <c r="C31" s="10" t="s">
        <v>43</v>
      </c>
      <c r="D31" s="10">
        <v>2338</v>
      </c>
      <c r="E31" s="11">
        <v>970.51</v>
      </c>
      <c r="F31" s="11">
        <f t="shared" si="0"/>
        <v>-1367.49</v>
      </c>
      <c r="G31" s="11"/>
      <c r="H31" s="11">
        <f t="shared" si="1"/>
        <v>-68</v>
      </c>
    </row>
    <row r="32" customHeight="1" spans="1:8">
      <c r="A32" s="10">
        <v>102565</v>
      </c>
      <c r="B32" s="10" t="s">
        <v>16</v>
      </c>
      <c r="C32" s="10" t="s">
        <v>44</v>
      </c>
      <c r="D32" s="10">
        <v>1043</v>
      </c>
      <c r="E32" s="11">
        <v>1472.82</v>
      </c>
      <c r="F32" s="11">
        <f t="shared" si="0"/>
        <v>429.82</v>
      </c>
      <c r="G32" s="11">
        <f>E32*0.03</f>
        <v>44.1846</v>
      </c>
      <c r="H32" s="11"/>
    </row>
    <row r="33" customHeight="1" spans="1:8">
      <c r="A33" s="10">
        <v>111219</v>
      </c>
      <c r="B33" s="10" t="s">
        <v>16</v>
      </c>
      <c r="C33" s="10" t="s">
        <v>45</v>
      </c>
      <c r="D33" s="10">
        <v>1042</v>
      </c>
      <c r="E33" s="11">
        <v>474.47</v>
      </c>
      <c r="F33" s="11">
        <f t="shared" si="0"/>
        <v>-567.53</v>
      </c>
      <c r="G33" s="11"/>
      <c r="H33" s="11">
        <f>ROUND(F33*0.05,0)</f>
        <v>-28</v>
      </c>
    </row>
    <row r="34" customHeight="1" spans="1:8">
      <c r="A34" s="10">
        <v>744</v>
      </c>
      <c r="B34" s="10" t="s">
        <v>13</v>
      </c>
      <c r="C34" s="10" t="s">
        <v>46</v>
      </c>
      <c r="D34" s="10">
        <v>1162</v>
      </c>
      <c r="E34" s="11">
        <v>1423.35</v>
      </c>
      <c r="F34" s="11">
        <f t="shared" si="0"/>
        <v>261.35</v>
      </c>
      <c r="G34" s="11">
        <f>E34*0.03</f>
        <v>42.7005</v>
      </c>
      <c r="H34" s="11"/>
    </row>
    <row r="35" customHeight="1" spans="1:8">
      <c r="A35" s="10">
        <v>102934</v>
      </c>
      <c r="B35" s="10" t="s">
        <v>16</v>
      </c>
      <c r="C35" s="10" t="s">
        <v>47</v>
      </c>
      <c r="D35" s="10">
        <v>1042</v>
      </c>
      <c r="E35" s="11">
        <v>237.37</v>
      </c>
      <c r="F35" s="11">
        <f t="shared" si="0"/>
        <v>-804.63</v>
      </c>
      <c r="G35" s="11"/>
      <c r="H35" s="11">
        <f>ROUND(F35*0.05,0)</f>
        <v>-40</v>
      </c>
    </row>
    <row r="36" customHeight="1" spans="1:8">
      <c r="A36" s="10">
        <v>585</v>
      </c>
      <c r="B36" s="10" t="s">
        <v>13</v>
      </c>
      <c r="C36" s="10" t="s">
        <v>48</v>
      </c>
      <c r="D36" s="10">
        <v>1649</v>
      </c>
      <c r="E36" s="11">
        <v>1317.5</v>
      </c>
      <c r="F36" s="11">
        <f t="shared" ref="F36:F67" si="2">E36-D36</f>
        <v>-331.5</v>
      </c>
      <c r="G36" s="11"/>
      <c r="H36" s="11">
        <f>ROUND(F36*0.05,0)</f>
        <v>-17</v>
      </c>
    </row>
    <row r="37" customHeight="1" spans="1:8">
      <c r="A37" s="10">
        <v>111400</v>
      </c>
      <c r="B37" s="10" t="s">
        <v>21</v>
      </c>
      <c r="C37" s="10" t="s">
        <v>49</v>
      </c>
      <c r="D37" s="10">
        <v>1042</v>
      </c>
      <c r="E37" s="11">
        <v>901.21</v>
      </c>
      <c r="F37" s="11">
        <f t="shared" si="2"/>
        <v>-140.79</v>
      </c>
      <c r="G37" s="11"/>
      <c r="H37" s="11">
        <f>ROUND(F37*0.05,0)</f>
        <v>-7</v>
      </c>
    </row>
    <row r="38" customHeight="1" spans="1:8">
      <c r="A38" s="10">
        <v>747</v>
      </c>
      <c r="B38" s="10" t="s">
        <v>13</v>
      </c>
      <c r="C38" s="10" t="s">
        <v>50</v>
      </c>
      <c r="D38" s="10">
        <v>1042</v>
      </c>
      <c r="E38" s="11">
        <v>354.26</v>
      </c>
      <c r="F38" s="11">
        <f t="shared" si="2"/>
        <v>-687.74</v>
      </c>
      <c r="G38" s="11"/>
      <c r="H38" s="11">
        <f>ROUND(F38*0.05,0)</f>
        <v>-34</v>
      </c>
    </row>
    <row r="39" customHeight="1" spans="1:8">
      <c r="A39" s="10">
        <v>54</v>
      </c>
      <c r="B39" s="10" t="s">
        <v>51</v>
      </c>
      <c r="C39" s="10" t="s">
        <v>52</v>
      </c>
      <c r="D39" s="10">
        <v>87</v>
      </c>
      <c r="E39" s="11">
        <v>652.86</v>
      </c>
      <c r="F39" s="11">
        <f t="shared" si="2"/>
        <v>565.86</v>
      </c>
      <c r="G39" s="11">
        <f>E39*0.03</f>
        <v>19.5858</v>
      </c>
      <c r="H39" s="11"/>
    </row>
    <row r="40" customHeight="1" spans="1:8">
      <c r="A40" s="10">
        <v>399</v>
      </c>
      <c r="B40" s="10" t="s">
        <v>11</v>
      </c>
      <c r="C40" s="10" t="s">
        <v>53</v>
      </c>
      <c r="D40" s="10">
        <v>949</v>
      </c>
      <c r="E40" s="11">
        <v>473.63</v>
      </c>
      <c r="F40" s="11">
        <f t="shared" si="2"/>
        <v>-475.37</v>
      </c>
      <c r="G40" s="11"/>
      <c r="H40" s="11">
        <f>ROUND(F40*0.05,0)</f>
        <v>-24</v>
      </c>
    </row>
    <row r="41" customHeight="1" spans="1:8">
      <c r="A41" s="10">
        <v>105751</v>
      </c>
      <c r="B41" s="10" t="s">
        <v>11</v>
      </c>
      <c r="C41" s="10" t="s">
        <v>54</v>
      </c>
      <c r="D41" s="10">
        <v>909</v>
      </c>
      <c r="E41" s="11">
        <v>495.3</v>
      </c>
      <c r="F41" s="11">
        <f t="shared" si="2"/>
        <v>-413.7</v>
      </c>
      <c r="G41" s="11"/>
      <c r="H41" s="11">
        <f>ROUND(F41*0.05,0)</f>
        <v>-21</v>
      </c>
    </row>
    <row r="42" customHeight="1" spans="1:8">
      <c r="A42" s="10">
        <v>107658</v>
      </c>
      <c r="B42" s="10" t="s">
        <v>16</v>
      </c>
      <c r="C42" s="10" t="s">
        <v>55</v>
      </c>
      <c r="D42" s="10">
        <v>868</v>
      </c>
      <c r="E42" s="11">
        <v>1604.6</v>
      </c>
      <c r="F42" s="11">
        <f t="shared" si="2"/>
        <v>736.6</v>
      </c>
      <c r="G42" s="11">
        <f>E42*0.03</f>
        <v>48.138</v>
      </c>
      <c r="H42" s="11"/>
    </row>
    <row r="43" customHeight="1" spans="1:8">
      <c r="A43" s="10">
        <v>103639</v>
      </c>
      <c r="B43" s="10" t="s">
        <v>11</v>
      </c>
      <c r="C43" s="10" t="s">
        <v>56</v>
      </c>
      <c r="D43" s="10">
        <v>868</v>
      </c>
      <c r="E43" s="11">
        <v>327.72</v>
      </c>
      <c r="F43" s="11">
        <f t="shared" si="2"/>
        <v>-540.28</v>
      </c>
      <c r="G43" s="11"/>
      <c r="H43" s="11">
        <f>ROUND(F43*0.05,0)</f>
        <v>-27</v>
      </c>
    </row>
    <row r="44" customHeight="1" spans="1:8">
      <c r="A44" s="10">
        <v>103198</v>
      </c>
      <c r="B44" s="10" t="s">
        <v>16</v>
      </c>
      <c r="C44" s="10" t="s">
        <v>57</v>
      </c>
      <c r="D44" s="10">
        <v>1317</v>
      </c>
      <c r="E44" s="11">
        <v>605.95</v>
      </c>
      <c r="F44" s="11">
        <f t="shared" si="2"/>
        <v>-711.05</v>
      </c>
      <c r="G44" s="11"/>
      <c r="H44" s="11">
        <f>ROUND(F44*0.05,0)</f>
        <v>-36</v>
      </c>
    </row>
    <row r="45" customHeight="1" spans="1:8">
      <c r="A45" s="10">
        <v>105267</v>
      </c>
      <c r="B45" s="10" t="s">
        <v>16</v>
      </c>
      <c r="C45" s="10" t="s">
        <v>58</v>
      </c>
      <c r="D45" s="10">
        <v>868</v>
      </c>
      <c r="E45" s="11">
        <v>667.66</v>
      </c>
      <c r="F45" s="11">
        <f t="shared" si="2"/>
        <v>-200.34</v>
      </c>
      <c r="G45" s="11"/>
      <c r="H45" s="11">
        <f>ROUND(F45*0.05,0)</f>
        <v>-10</v>
      </c>
    </row>
    <row r="46" customHeight="1" spans="1:8">
      <c r="A46" s="10">
        <v>515</v>
      </c>
      <c r="B46" s="10" t="s">
        <v>13</v>
      </c>
      <c r="C46" s="10" t="s">
        <v>59</v>
      </c>
      <c r="D46" s="10">
        <v>1169</v>
      </c>
      <c r="E46" s="11">
        <v>799.15</v>
      </c>
      <c r="F46" s="11">
        <f t="shared" si="2"/>
        <v>-369.85</v>
      </c>
      <c r="G46" s="11"/>
      <c r="H46" s="11">
        <f>ROUND(F46*0.05,0)</f>
        <v>-18</v>
      </c>
    </row>
    <row r="47" customHeight="1" spans="1:8">
      <c r="A47" s="10">
        <v>598</v>
      </c>
      <c r="B47" s="10" t="s">
        <v>11</v>
      </c>
      <c r="C47" s="10" t="s">
        <v>60</v>
      </c>
      <c r="D47" s="10">
        <v>868</v>
      </c>
      <c r="E47" s="11">
        <v>629.6</v>
      </c>
      <c r="F47" s="11">
        <f t="shared" si="2"/>
        <v>-238.4</v>
      </c>
      <c r="G47" s="11"/>
      <c r="H47" s="11">
        <f>ROUND(F47*0.05,0)</f>
        <v>-12</v>
      </c>
    </row>
    <row r="48" customHeight="1" spans="1:8">
      <c r="A48" s="10">
        <v>754</v>
      </c>
      <c r="B48" s="10" t="s">
        <v>51</v>
      </c>
      <c r="C48" s="10" t="s">
        <v>61</v>
      </c>
      <c r="D48" s="10">
        <v>864</v>
      </c>
      <c r="E48" s="11">
        <v>1354.8</v>
      </c>
      <c r="F48" s="11">
        <f t="shared" si="2"/>
        <v>490.8</v>
      </c>
      <c r="G48" s="11">
        <f>E48*0.03</f>
        <v>40.644</v>
      </c>
      <c r="H48" s="11"/>
    </row>
    <row r="49" customHeight="1" spans="1:8">
      <c r="A49" s="10">
        <v>101453</v>
      </c>
      <c r="B49" s="10" t="s">
        <v>51</v>
      </c>
      <c r="C49" s="10" t="s">
        <v>62</v>
      </c>
      <c r="D49" s="10">
        <v>810</v>
      </c>
      <c r="E49" s="11">
        <v>662.99</v>
      </c>
      <c r="F49" s="11">
        <f t="shared" si="2"/>
        <v>-147.01</v>
      </c>
      <c r="G49" s="11"/>
      <c r="H49" s="11">
        <f t="shared" ref="H49:H56" si="3">ROUND(F49*0.05,0)</f>
        <v>-7</v>
      </c>
    </row>
    <row r="50" customHeight="1" spans="1:8">
      <c r="A50" s="10">
        <v>746</v>
      </c>
      <c r="B50" s="10" t="s">
        <v>63</v>
      </c>
      <c r="C50" s="10" t="s">
        <v>64</v>
      </c>
      <c r="D50" s="10">
        <v>868</v>
      </c>
      <c r="E50" s="11">
        <v>474.26</v>
      </c>
      <c r="F50" s="11">
        <f t="shared" si="2"/>
        <v>-393.74</v>
      </c>
      <c r="G50" s="11"/>
      <c r="H50" s="11">
        <f t="shared" si="3"/>
        <v>-20</v>
      </c>
    </row>
    <row r="51" customHeight="1" spans="1:8">
      <c r="A51" s="10">
        <v>357</v>
      </c>
      <c r="B51" s="10" t="s">
        <v>16</v>
      </c>
      <c r="C51" s="10" t="s">
        <v>65</v>
      </c>
      <c r="D51" s="10">
        <v>868</v>
      </c>
      <c r="E51" s="11">
        <v>654.71</v>
      </c>
      <c r="F51" s="11">
        <f t="shared" si="2"/>
        <v>-213.29</v>
      </c>
      <c r="G51" s="11"/>
      <c r="H51" s="11">
        <f t="shared" si="3"/>
        <v>-11</v>
      </c>
    </row>
    <row r="52" customHeight="1" spans="1:8">
      <c r="A52" s="10">
        <v>377</v>
      </c>
      <c r="B52" s="10" t="s">
        <v>11</v>
      </c>
      <c r="C52" s="10" t="s">
        <v>66</v>
      </c>
      <c r="D52" s="10">
        <v>1200</v>
      </c>
      <c r="E52" s="11">
        <v>584.99</v>
      </c>
      <c r="F52" s="11">
        <f t="shared" si="2"/>
        <v>-615.01</v>
      </c>
      <c r="G52" s="11"/>
      <c r="H52" s="11">
        <f t="shared" si="3"/>
        <v>-31</v>
      </c>
    </row>
    <row r="53" customHeight="1" spans="1:8">
      <c r="A53" s="10">
        <v>106569</v>
      </c>
      <c r="B53" s="10" t="s">
        <v>16</v>
      </c>
      <c r="C53" s="10" t="s">
        <v>67</v>
      </c>
      <c r="D53" s="10">
        <v>868</v>
      </c>
      <c r="E53" s="11">
        <v>618.6</v>
      </c>
      <c r="F53" s="11">
        <f t="shared" si="2"/>
        <v>-249.4</v>
      </c>
      <c r="G53" s="11"/>
      <c r="H53" s="11">
        <f t="shared" si="3"/>
        <v>-12</v>
      </c>
    </row>
    <row r="54" customHeight="1" spans="1:8">
      <c r="A54" s="10">
        <v>106399</v>
      </c>
      <c r="B54" s="10" t="s">
        <v>16</v>
      </c>
      <c r="C54" s="10" t="s">
        <v>68</v>
      </c>
      <c r="D54" s="10">
        <v>868</v>
      </c>
      <c r="E54" s="11">
        <v>812</v>
      </c>
      <c r="F54" s="11">
        <f t="shared" si="2"/>
        <v>-56</v>
      </c>
      <c r="G54" s="11"/>
      <c r="H54" s="11">
        <f t="shared" si="3"/>
        <v>-3</v>
      </c>
    </row>
    <row r="55" customHeight="1" spans="1:8">
      <c r="A55" s="10">
        <v>114622</v>
      </c>
      <c r="B55" s="10" t="s">
        <v>13</v>
      </c>
      <c r="C55" s="10" t="s">
        <v>69</v>
      </c>
      <c r="D55" s="10">
        <v>1260</v>
      </c>
      <c r="E55" s="11">
        <v>90.49</v>
      </c>
      <c r="F55" s="11">
        <f t="shared" si="2"/>
        <v>-1169.51</v>
      </c>
      <c r="G55" s="11"/>
      <c r="H55" s="11">
        <f t="shared" si="3"/>
        <v>-58</v>
      </c>
    </row>
    <row r="56" customHeight="1" spans="1:8">
      <c r="A56" s="10">
        <v>103199</v>
      </c>
      <c r="B56" s="10" t="s">
        <v>13</v>
      </c>
      <c r="C56" s="10" t="s">
        <v>70</v>
      </c>
      <c r="D56" s="10">
        <v>868</v>
      </c>
      <c r="E56" s="11">
        <v>113.35</v>
      </c>
      <c r="F56" s="11">
        <f t="shared" si="2"/>
        <v>-754.65</v>
      </c>
      <c r="G56" s="11"/>
      <c r="H56" s="11">
        <f t="shared" si="3"/>
        <v>-38</v>
      </c>
    </row>
    <row r="57" customHeight="1" spans="1:8">
      <c r="A57" s="10">
        <v>391</v>
      </c>
      <c r="B57" s="10" t="s">
        <v>13</v>
      </c>
      <c r="C57" s="10" t="s">
        <v>71</v>
      </c>
      <c r="D57" s="10">
        <v>868</v>
      </c>
      <c r="E57" s="11">
        <v>870.8</v>
      </c>
      <c r="F57" s="11">
        <f t="shared" si="2"/>
        <v>2.79999999999995</v>
      </c>
      <c r="G57" s="11">
        <f>E57*0.03</f>
        <v>26.124</v>
      </c>
      <c r="H57" s="11"/>
    </row>
    <row r="58" customHeight="1" spans="1:8">
      <c r="A58" s="10">
        <v>726</v>
      </c>
      <c r="B58" s="10" t="s">
        <v>16</v>
      </c>
      <c r="C58" s="10" t="s">
        <v>72</v>
      </c>
      <c r="D58" s="10">
        <v>868</v>
      </c>
      <c r="E58" s="11">
        <v>646.13</v>
      </c>
      <c r="F58" s="11">
        <f t="shared" si="2"/>
        <v>-221.87</v>
      </c>
      <c r="G58" s="11"/>
      <c r="H58" s="11">
        <f>ROUND(F58*0.05,0)</f>
        <v>-11</v>
      </c>
    </row>
    <row r="59" customHeight="1" spans="1:8">
      <c r="A59" s="10">
        <v>367</v>
      </c>
      <c r="B59" s="10" t="s">
        <v>51</v>
      </c>
      <c r="C59" s="10" t="s">
        <v>73</v>
      </c>
      <c r="D59" s="10">
        <v>694</v>
      </c>
      <c r="E59" s="11">
        <v>291.64</v>
      </c>
      <c r="F59" s="11">
        <f t="shared" si="2"/>
        <v>-402.36</v>
      </c>
      <c r="G59" s="11"/>
      <c r="H59" s="11">
        <f>ROUND(F59*0.05,0)</f>
        <v>-20</v>
      </c>
    </row>
    <row r="60" customHeight="1" spans="1:8">
      <c r="A60" s="10">
        <v>104428</v>
      </c>
      <c r="B60" s="10" t="s">
        <v>51</v>
      </c>
      <c r="C60" s="10" t="s">
        <v>74</v>
      </c>
      <c r="D60" s="10">
        <v>844</v>
      </c>
      <c r="E60" s="11">
        <v>885.04</v>
      </c>
      <c r="F60" s="11">
        <f t="shared" si="2"/>
        <v>41.04</v>
      </c>
      <c r="G60" s="11">
        <f>E60*0.03</f>
        <v>26.5512</v>
      </c>
      <c r="H60" s="11"/>
    </row>
    <row r="61" customHeight="1" spans="1:8">
      <c r="A61" s="10">
        <v>743</v>
      </c>
      <c r="B61" s="10" t="s">
        <v>11</v>
      </c>
      <c r="C61" s="10" t="s">
        <v>75</v>
      </c>
      <c r="D61" s="10">
        <v>694</v>
      </c>
      <c r="E61" s="11">
        <v>1266.87</v>
      </c>
      <c r="F61" s="11">
        <f t="shared" si="2"/>
        <v>572.87</v>
      </c>
      <c r="G61" s="11">
        <f>E61*0.03</f>
        <v>38.0061</v>
      </c>
      <c r="H61" s="11"/>
    </row>
    <row r="62" customHeight="1" spans="1:8">
      <c r="A62" s="10">
        <v>717</v>
      </c>
      <c r="B62" s="10" t="s">
        <v>63</v>
      </c>
      <c r="C62" s="10" t="s">
        <v>76</v>
      </c>
      <c r="D62" s="10">
        <v>1087</v>
      </c>
      <c r="E62" s="11">
        <v>675.12</v>
      </c>
      <c r="F62" s="11">
        <f t="shared" si="2"/>
        <v>-411.88</v>
      </c>
      <c r="G62" s="11"/>
      <c r="H62" s="11">
        <f>ROUND(F62*0.05,0)</f>
        <v>-21</v>
      </c>
    </row>
    <row r="63" customHeight="1" spans="1:8">
      <c r="A63" s="10">
        <v>102479</v>
      </c>
      <c r="B63" s="10" t="s">
        <v>13</v>
      </c>
      <c r="C63" s="10" t="s">
        <v>77</v>
      </c>
      <c r="D63" s="10">
        <v>985</v>
      </c>
      <c r="E63" s="11">
        <v>1661.95</v>
      </c>
      <c r="F63" s="11">
        <f t="shared" si="2"/>
        <v>676.95</v>
      </c>
      <c r="G63" s="11">
        <f>E63*0.03</f>
        <v>49.8585</v>
      </c>
      <c r="H63" s="11"/>
    </row>
    <row r="64" customHeight="1" spans="1:8">
      <c r="A64" s="10">
        <v>721</v>
      </c>
      <c r="B64" s="10" t="s">
        <v>21</v>
      </c>
      <c r="C64" s="10" t="s">
        <v>78</v>
      </c>
      <c r="D64" s="10">
        <v>694</v>
      </c>
      <c r="E64" s="11">
        <v>697.52</v>
      </c>
      <c r="F64" s="11">
        <f t="shared" si="2"/>
        <v>3.51999999999998</v>
      </c>
      <c r="G64" s="11">
        <f>E64*0.03</f>
        <v>20.9256</v>
      </c>
      <c r="H64" s="11"/>
    </row>
    <row r="65" customHeight="1" spans="1:8">
      <c r="A65" s="10">
        <v>572</v>
      </c>
      <c r="B65" s="10" t="s">
        <v>13</v>
      </c>
      <c r="C65" s="10" t="s">
        <v>79</v>
      </c>
      <c r="D65" s="10">
        <v>726</v>
      </c>
      <c r="E65" s="11">
        <v>262.71</v>
      </c>
      <c r="F65" s="11">
        <f t="shared" si="2"/>
        <v>-463.29</v>
      </c>
      <c r="G65" s="11"/>
      <c r="H65" s="11">
        <f t="shared" ref="H65:H74" si="4">ROUND(F65*0.05,0)</f>
        <v>-23</v>
      </c>
    </row>
    <row r="66" customHeight="1" spans="1:8">
      <c r="A66" s="10">
        <v>539</v>
      </c>
      <c r="B66" s="10" t="s">
        <v>63</v>
      </c>
      <c r="C66" s="10" t="s">
        <v>80</v>
      </c>
      <c r="D66" s="10">
        <v>694</v>
      </c>
      <c r="E66" s="11">
        <v>266.4</v>
      </c>
      <c r="F66" s="11">
        <f t="shared" si="2"/>
        <v>-427.6</v>
      </c>
      <c r="G66" s="11"/>
      <c r="H66" s="11">
        <f t="shared" si="4"/>
        <v>-21</v>
      </c>
    </row>
    <row r="67" customHeight="1" spans="1:8">
      <c r="A67" s="10">
        <v>716</v>
      </c>
      <c r="B67" s="10" t="s">
        <v>63</v>
      </c>
      <c r="C67" s="10" t="s">
        <v>81</v>
      </c>
      <c r="D67" s="10">
        <v>1045</v>
      </c>
      <c r="E67" s="11">
        <v>613.3</v>
      </c>
      <c r="F67" s="11">
        <f t="shared" si="2"/>
        <v>-431.7</v>
      </c>
      <c r="G67" s="11"/>
      <c r="H67" s="11">
        <f t="shared" si="4"/>
        <v>-22</v>
      </c>
    </row>
    <row r="68" customHeight="1" spans="1:8">
      <c r="A68" s="10">
        <v>745</v>
      </c>
      <c r="B68" s="10" t="s">
        <v>16</v>
      </c>
      <c r="C68" s="10" t="s">
        <v>82</v>
      </c>
      <c r="D68" s="10">
        <v>694</v>
      </c>
      <c r="E68" s="11">
        <v>303.28</v>
      </c>
      <c r="F68" s="11">
        <f t="shared" ref="F68:F99" si="5">E68-D68</f>
        <v>-390.72</v>
      </c>
      <c r="G68" s="11"/>
      <c r="H68" s="11">
        <f t="shared" si="4"/>
        <v>-20</v>
      </c>
    </row>
    <row r="69" customHeight="1" spans="1:8">
      <c r="A69" s="10">
        <v>587</v>
      </c>
      <c r="B69" s="10" t="s">
        <v>51</v>
      </c>
      <c r="C69" s="10" t="s">
        <v>83</v>
      </c>
      <c r="D69" s="10">
        <v>797</v>
      </c>
      <c r="E69" s="11">
        <v>556.43</v>
      </c>
      <c r="F69" s="11">
        <f t="shared" si="5"/>
        <v>-240.57</v>
      </c>
      <c r="G69" s="11"/>
      <c r="H69" s="11">
        <f t="shared" si="4"/>
        <v>-12</v>
      </c>
    </row>
    <row r="70" customHeight="1" spans="1:8">
      <c r="A70" s="10">
        <v>108656</v>
      </c>
      <c r="B70" s="10" t="s">
        <v>18</v>
      </c>
      <c r="C70" s="10" t="s">
        <v>84</v>
      </c>
      <c r="D70" s="10">
        <v>694</v>
      </c>
      <c r="E70" s="11">
        <v>262.8</v>
      </c>
      <c r="F70" s="11">
        <f t="shared" si="5"/>
        <v>-431.2</v>
      </c>
      <c r="G70" s="11"/>
      <c r="H70" s="11">
        <f t="shared" si="4"/>
        <v>-22</v>
      </c>
    </row>
    <row r="71" customHeight="1" spans="1:8">
      <c r="A71" s="10">
        <v>107728</v>
      </c>
      <c r="B71" s="10" t="s">
        <v>63</v>
      </c>
      <c r="C71" s="10" t="s">
        <v>85</v>
      </c>
      <c r="D71" s="10">
        <v>694</v>
      </c>
      <c r="E71" s="11">
        <v>691.54</v>
      </c>
      <c r="F71" s="11">
        <f t="shared" si="5"/>
        <v>-2.46000000000004</v>
      </c>
      <c r="G71" s="11"/>
      <c r="H71" s="11">
        <f t="shared" si="4"/>
        <v>0</v>
      </c>
    </row>
    <row r="72" customHeight="1" spans="1:8">
      <c r="A72" s="10">
        <v>308</v>
      </c>
      <c r="B72" s="10" t="s">
        <v>13</v>
      </c>
      <c r="C72" s="10" t="s">
        <v>86</v>
      </c>
      <c r="D72" s="10">
        <v>694</v>
      </c>
      <c r="E72" s="11">
        <v>127.72</v>
      </c>
      <c r="F72" s="11">
        <f t="shared" si="5"/>
        <v>-566.28</v>
      </c>
      <c r="G72" s="11"/>
      <c r="H72" s="11">
        <f t="shared" si="4"/>
        <v>-28</v>
      </c>
    </row>
    <row r="73" customHeight="1" spans="1:8">
      <c r="A73" s="10">
        <v>748</v>
      </c>
      <c r="B73" s="10" t="s">
        <v>63</v>
      </c>
      <c r="C73" s="10" t="s">
        <v>87</v>
      </c>
      <c r="D73" s="10">
        <v>694</v>
      </c>
      <c r="E73" s="11">
        <v>500.3</v>
      </c>
      <c r="F73" s="11">
        <f t="shared" si="5"/>
        <v>-193.7</v>
      </c>
      <c r="G73" s="11"/>
      <c r="H73" s="11">
        <f t="shared" si="4"/>
        <v>-10</v>
      </c>
    </row>
    <row r="74" customHeight="1" spans="1:8">
      <c r="A74" s="10">
        <v>114844</v>
      </c>
      <c r="B74" s="10" t="s">
        <v>13</v>
      </c>
      <c r="C74" s="10" t="s">
        <v>88</v>
      </c>
      <c r="D74" s="10">
        <v>694</v>
      </c>
      <c r="E74" s="11">
        <v>168.35</v>
      </c>
      <c r="F74" s="11">
        <f t="shared" si="5"/>
        <v>-525.65</v>
      </c>
      <c r="G74" s="11"/>
      <c r="H74" s="11">
        <f t="shared" si="4"/>
        <v>-26</v>
      </c>
    </row>
    <row r="75" customHeight="1" spans="1:8">
      <c r="A75" s="10">
        <v>102564</v>
      </c>
      <c r="B75" s="10" t="s">
        <v>21</v>
      </c>
      <c r="C75" s="10" t="s">
        <v>89</v>
      </c>
      <c r="D75" s="10">
        <v>570</v>
      </c>
      <c r="E75" s="11">
        <v>891.62</v>
      </c>
      <c r="F75" s="11">
        <f t="shared" si="5"/>
        <v>321.62</v>
      </c>
      <c r="G75" s="11">
        <f>E75*0.03</f>
        <v>26.7486</v>
      </c>
      <c r="H75" s="11"/>
    </row>
    <row r="76" customHeight="1" spans="1:8">
      <c r="A76" s="10">
        <v>56</v>
      </c>
      <c r="B76" s="10" t="s">
        <v>51</v>
      </c>
      <c r="C76" s="10" t="s">
        <v>90</v>
      </c>
      <c r="D76" s="10">
        <v>591</v>
      </c>
      <c r="E76" s="11">
        <v>323.09</v>
      </c>
      <c r="F76" s="11">
        <f t="shared" si="5"/>
        <v>-267.91</v>
      </c>
      <c r="G76" s="11"/>
      <c r="H76" s="11">
        <f t="shared" ref="H76:H90" si="6">ROUND(F76*0.05,0)</f>
        <v>-13</v>
      </c>
    </row>
    <row r="77" customHeight="1" spans="1:8">
      <c r="A77" s="10">
        <v>102935</v>
      </c>
      <c r="B77" s="10" t="s">
        <v>13</v>
      </c>
      <c r="C77" s="10" t="s">
        <v>91</v>
      </c>
      <c r="D77" s="10">
        <v>521</v>
      </c>
      <c r="E77" s="11">
        <v>343.81</v>
      </c>
      <c r="F77" s="11">
        <f t="shared" si="5"/>
        <v>-177.19</v>
      </c>
      <c r="G77" s="11"/>
      <c r="H77" s="11">
        <f t="shared" si="6"/>
        <v>-9</v>
      </c>
    </row>
    <row r="78" customHeight="1" spans="1:8">
      <c r="A78" s="10">
        <v>704</v>
      </c>
      <c r="B78" s="10" t="s">
        <v>51</v>
      </c>
      <c r="C78" s="10" t="s">
        <v>92</v>
      </c>
      <c r="D78" s="10">
        <v>740</v>
      </c>
      <c r="E78" s="11">
        <v>238.35</v>
      </c>
      <c r="F78" s="11">
        <f t="shared" si="5"/>
        <v>-501.65</v>
      </c>
      <c r="G78" s="11"/>
      <c r="H78" s="11">
        <f t="shared" si="6"/>
        <v>-25</v>
      </c>
    </row>
    <row r="79" customHeight="1" spans="1:8">
      <c r="A79" s="10">
        <v>740</v>
      </c>
      <c r="B79" s="10" t="s">
        <v>11</v>
      </c>
      <c r="C79" s="10" t="s">
        <v>93</v>
      </c>
      <c r="D79" s="10">
        <v>521</v>
      </c>
      <c r="E79" s="11">
        <v>479.76</v>
      </c>
      <c r="F79" s="11">
        <f t="shared" si="5"/>
        <v>-41.24</v>
      </c>
      <c r="G79" s="11"/>
      <c r="H79" s="11">
        <f t="shared" si="6"/>
        <v>-2</v>
      </c>
    </row>
    <row r="80" customHeight="1" spans="1:8">
      <c r="A80" s="10">
        <v>52</v>
      </c>
      <c r="B80" s="10" t="s">
        <v>51</v>
      </c>
      <c r="C80" s="10" t="s">
        <v>94</v>
      </c>
      <c r="D80" s="10">
        <v>521</v>
      </c>
      <c r="E80" s="11">
        <v>515.75</v>
      </c>
      <c r="F80" s="11">
        <f t="shared" si="5"/>
        <v>-5.25</v>
      </c>
      <c r="G80" s="11"/>
      <c r="H80" s="11">
        <f t="shared" si="6"/>
        <v>0</v>
      </c>
    </row>
    <row r="81" customHeight="1" spans="1:8">
      <c r="A81" s="10">
        <v>727</v>
      </c>
      <c r="B81" s="10" t="s">
        <v>16</v>
      </c>
      <c r="C81" s="10" t="s">
        <v>95</v>
      </c>
      <c r="D81" s="10">
        <v>714</v>
      </c>
      <c r="E81" s="11">
        <v>454.3</v>
      </c>
      <c r="F81" s="11">
        <f t="shared" si="5"/>
        <v>-259.7</v>
      </c>
      <c r="G81" s="11"/>
      <c r="H81" s="11">
        <f t="shared" si="6"/>
        <v>-13</v>
      </c>
    </row>
    <row r="82" customHeight="1" spans="1:8">
      <c r="A82" s="10">
        <v>732</v>
      </c>
      <c r="B82" s="10" t="s">
        <v>21</v>
      </c>
      <c r="C82" s="10" t="s">
        <v>96</v>
      </c>
      <c r="D82" s="10">
        <v>521</v>
      </c>
      <c r="E82" s="11">
        <v>333.9</v>
      </c>
      <c r="F82" s="11">
        <f t="shared" si="5"/>
        <v>-187.1</v>
      </c>
      <c r="G82" s="11"/>
      <c r="H82" s="11">
        <f t="shared" si="6"/>
        <v>-9</v>
      </c>
    </row>
    <row r="83" customHeight="1" spans="1:8">
      <c r="A83" s="10">
        <v>549</v>
      </c>
      <c r="B83" s="10" t="s">
        <v>63</v>
      </c>
      <c r="C83" s="10" t="s">
        <v>97</v>
      </c>
      <c r="D83" s="10">
        <v>714</v>
      </c>
      <c r="E83" s="11">
        <v>694.28</v>
      </c>
      <c r="F83" s="11">
        <f t="shared" si="5"/>
        <v>-19.72</v>
      </c>
      <c r="G83" s="11"/>
      <c r="H83" s="11">
        <f t="shared" si="6"/>
        <v>-1</v>
      </c>
    </row>
    <row r="84" customHeight="1" spans="1:8">
      <c r="A84" s="10">
        <v>104838</v>
      </c>
      <c r="B84" s="10" t="s">
        <v>51</v>
      </c>
      <c r="C84" s="10" t="s">
        <v>98</v>
      </c>
      <c r="D84" s="10">
        <v>521</v>
      </c>
      <c r="E84" s="11">
        <v>469.89</v>
      </c>
      <c r="F84" s="11">
        <f t="shared" si="5"/>
        <v>-51.11</v>
      </c>
      <c r="G84" s="11"/>
      <c r="H84" s="11">
        <f t="shared" si="6"/>
        <v>-3</v>
      </c>
    </row>
    <row r="85" customHeight="1" spans="1:8">
      <c r="A85" s="10">
        <v>106865</v>
      </c>
      <c r="B85" s="10" t="s">
        <v>13</v>
      </c>
      <c r="C85" s="10" t="s">
        <v>99</v>
      </c>
      <c r="D85" s="10">
        <v>521</v>
      </c>
      <c r="E85" s="11">
        <v>424</v>
      </c>
      <c r="F85" s="11">
        <f t="shared" si="5"/>
        <v>-97</v>
      </c>
      <c r="G85" s="11"/>
      <c r="H85" s="11">
        <f t="shared" si="6"/>
        <v>-5</v>
      </c>
    </row>
    <row r="86" customHeight="1" spans="1:8">
      <c r="A86" s="10">
        <v>733</v>
      </c>
      <c r="B86" s="10" t="s">
        <v>11</v>
      </c>
      <c r="C86" s="10" t="s">
        <v>100</v>
      </c>
      <c r="D86" s="10">
        <v>337</v>
      </c>
      <c r="E86" s="11">
        <v>220.34</v>
      </c>
      <c r="F86" s="11">
        <f t="shared" si="5"/>
        <v>-116.66</v>
      </c>
      <c r="G86" s="11"/>
      <c r="H86" s="11">
        <f t="shared" si="6"/>
        <v>-6</v>
      </c>
    </row>
    <row r="87" customHeight="1" spans="1:8">
      <c r="A87" s="10">
        <v>573</v>
      </c>
      <c r="B87" s="10" t="s">
        <v>11</v>
      </c>
      <c r="C87" s="10" t="s">
        <v>101</v>
      </c>
      <c r="D87" s="10">
        <v>521</v>
      </c>
      <c r="E87" s="11">
        <v>361.96</v>
      </c>
      <c r="F87" s="11">
        <f t="shared" si="5"/>
        <v>-159.04</v>
      </c>
      <c r="G87" s="11"/>
      <c r="H87" s="11">
        <f t="shared" si="6"/>
        <v>-8</v>
      </c>
    </row>
    <row r="88" customHeight="1" spans="1:8">
      <c r="A88" s="10">
        <v>329</v>
      </c>
      <c r="B88" s="10" t="s">
        <v>51</v>
      </c>
      <c r="C88" s="10" t="s">
        <v>102</v>
      </c>
      <c r="D88" s="10">
        <v>521</v>
      </c>
      <c r="E88" s="11">
        <v>282.85</v>
      </c>
      <c r="F88" s="11">
        <f t="shared" si="5"/>
        <v>-238.15</v>
      </c>
      <c r="G88" s="11"/>
      <c r="H88" s="11">
        <f t="shared" si="6"/>
        <v>-12</v>
      </c>
    </row>
    <row r="89" customHeight="1" spans="1:8">
      <c r="A89" s="10">
        <v>752</v>
      </c>
      <c r="B89" s="10" t="s">
        <v>16</v>
      </c>
      <c r="C89" s="10" t="s">
        <v>103</v>
      </c>
      <c r="D89" s="10">
        <v>583</v>
      </c>
      <c r="E89" s="11">
        <v>411.7</v>
      </c>
      <c r="F89" s="11">
        <f t="shared" si="5"/>
        <v>-171.3</v>
      </c>
      <c r="G89" s="11"/>
      <c r="H89" s="11">
        <f t="shared" si="6"/>
        <v>-9</v>
      </c>
    </row>
    <row r="90" customHeight="1" spans="1:8">
      <c r="A90" s="10">
        <v>355</v>
      </c>
      <c r="B90" s="10" t="s">
        <v>13</v>
      </c>
      <c r="C90" s="10" t="s">
        <v>104</v>
      </c>
      <c r="D90" s="10">
        <v>493</v>
      </c>
      <c r="E90" s="11">
        <v>453.81</v>
      </c>
      <c r="F90" s="11">
        <f t="shared" si="5"/>
        <v>-39.19</v>
      </c>
      <c r="G90" s="11"/>
      <c r="H90" s="11">
        <f t="shared" si="6"/>
        <v>-2</v>
      </c>
    </row>
    <row r="91" customHeight="1" spans="1:8">
      <c r="A91" s="10">
        <v>351</v>
      </c>
      <c r="B91" s="10" t="s">
        <v>51</v>
      </c>
      <c r="C91" s="10" t="s">
        <v>105</v>
      </c>
      <c r="D91" s="10">
        <v>521</v>
      </c>
      <c r="E91" s="11">
        <v>534.93</v>
      </c>
      <c r="F91" s="11">
        <f t="shared" si="5"/>
        <v>13.9299999999999</v>
      </c>
      <c r="G91" s="11">
        <f>E91*0.03</f>
        <v>16.0479</v>
      </c>
      <c r="H91" s="11"/>
    </row>
    <row r="92" customHeight="1" spans="1:8">
      <c r="A92" s="10">
        <v>738</v>
      </c>
      <c r="B92" s="10" t="s">
        <v>51</v>
      </c>
      <c r="C92" s="10" t="s">
        <v>106</v>
      </c>
      <c r="D92" s="10">
        <v>521</v>
      </c>
      <c r="E92" s="11">
        <v>186.29</v>
      </c>
      <c r="F92" s="11">
        <f t="shared" si="5"/>
        <v>-334.71</v>
      </c>
      <c r="G92" s="11"/>
      <c r="H92" s="11">
        <f>ROUND(F92*0.05,0)</f>
        <v>-17</v>
      </c>
    </row>
    <row r="93" customHeight="1" spans="1:8">
      <c r="A93" s="10">
        <v>723</v>
      </c>
      <c r="B93" s="10" t="s">
        <v>13</v>
      </c>
      <c r="C93" s="10" t="s">
        <v>107</v>
      </c>
      <c r="D93" s="10">
        <v>667</v>
      </c>
      <c r="E93" s="11">
        <v>400.98</v>
      </c>
      <c r="F93" s="11">
        <f t="shared" si="5"/>
        <v>-266.02</v>
      </c>
      <c r="G93" s="11"/>
      <c r="H93" s="11">
        <f>ROUND(F93*0.05,0)</f>
        <v>-13</v>
      </c>
    </row>
    <row r="94" customHeight="1" spans="1:8">
      <c r="A94" s="10">
        <v>339</v>
      </c>
      <c r="B94" s="10" t="s">
        <v>16</v>
      </c>
      <c r="C94" s="10" t="s">
        <v>108</v>
      </c>
      <c r="D94" s="10">
        <v>521</v>
      </c>
      <c r="E94" s="11">
        <v>384.78</v>
      </c>
      <c r="F94" s="11">
        <f t="shared" si="5"/>
        <v>-136.22</v>
      </c>
      <c r="G94" s="11"/>
      <c r="H94" s="11">
        <f>ROUND(F94*0.05,0)</f>
        <v>-7</v>
      </c>
    </row>
    <row r="95" customHeight="1" spans="1:8">
      <c r="A95" s="10">
        <v>713</v>
      </c>
      <c r="B95" s="10" t="s">
        <v>51</v>
      </c>
      <c r="C95" s="10" t="s">
        <v>109</v>
      </c>
      <c r="D95" s="10">
        <v>621</v>
      </c>
      <c r="E95" s="11">
        <v>652.86</v>
      </c>
      <c r="F95" s="11">
        <f t="shared" si="5"/>
        <v>31.86</v>
      </c>
      <c r="G95" s="11">
        <f>E95*0.03</f>
        <v>19.5858</v>
      </c>
      <c r="H95" s="11"/>
    </row>
    <row r="96" customHeight="1" spans="1:8">
      <c r="A96" s="10">
        <v>706</v>
      </c>
      <c r="B96" s="10" t="s">
        <v>51</v>
      </c>
      <c r="C96" s="10" t="s">
        <v>110</v>
      </c>
      <c r="D96" s="10">
        <v>521</v>
      </c>
      <c r="E96" s="11">
        <v>359.2</v>
      </c>
      <c r="F96" s="11">
        <f t="shared" si="5"/>
        <v>-161.8</v>
      </c>
      <c r="G96" s="11"/>
      <c r="H96" s="11">
        <f>ROUND(F96*0.05,0)</f>
        <v>-8</v>
      </c>
    </row>
    <row r="97" customHeight="1" spans="1:8">
      <c r="A97" s="10">
        <v>104533</v>
      </c>
      <c r="B97" s="10" t="s">
        <v>63</v>
      </c>
      <c r="C97" s="10" t="s">
        <v>111</v>
      </c>
      <c r="D97" s="10">
        <v>521</v>
      </c>
      <c r="E97" s="11">
        <v>327.1</v>
      </c>
      <c r="F97" s="11">
        <f t="shared" si="5"/>
        <v>-193.9</v>
      </c>
      <c r="G97" s="11"/>
      <c r="H97" s="11">
        <f>ROUND(F97*0.05,0)</f>
        <v>-10</v>
      </c>
    </row>
    <row r="98" customHeight="1" spans="1:8">
      <c r="A98" s="10">
        <v>594</v>
      </c>
      <c r="B98" s="10" t="s">
        <v>63</v>
      </c>
      <c r="C98" s="10" t="s">
        <v>112</v>
      </c>
      <c r="D98" s="10">
        <v>521</v>
      </c>
      <c r="E98" s="11">
        <v>798.78</v>
      </c>
      <c r="F98" s="11">
        <f t="shared" si="5"/>
        <v>277.78</v>
      </c>
      <c r="G98" s="11">
        <f>E98*0.03</f>
        <v>23.9634</v>
      </c>
      <c r="H98" s="11"/>
    </row>
    <row r="99" customHeight="1" spans="1:8">
      <c r="A99" s="10">
        <v>570</v>
      </c>
      <c r="B99" s="10" t="s">
        <v>16</v>
      </c>
      <c r="C99" s="10" t="s">
        <v>113</v>
      </c>
      <c r="D99" s="10">
        <v>1129</v>
      </c>
      <c r="E99" s="11">
        <v>546.34</v>
      </c>
      <c r="F99" s="11">
        <f t="shared" si="5"/>
        <v>-582.66</v>
      </c>
      <c r="G99" s="11"/>
      <c r="H99" s="11">
        <f>ROUND(F99*0.05,0)</f>
        <v>-29</v>
      </c>
    </row>
    <row r="100" customHeight="1" spans="1:8">
      <c r="A100" s="10">
        <v>349</v>
      </c>
      <c r="B100" s="10" t="s">
        <v>13</v>
      </c>
      <c r="C100" s="10" t="s">
        <v>114</v>
      </c>
      <c r="D100" s="10">
        <v>755</v>
      </c>
      <c r="E100" s="11">
        <v>303.25</v>
      </c>
      <c r="F100" s="11">
        <f t="shared" ref="F100:F131" si="7">E100-D100</f>
        <v>-451.75</v>
      </c>
      <c r="G100" s="11"/>
      <c r="H100" s="11">
        <f>ROUND(F100*0.05,0)</f>
        <v>-23</v>
      </c>
    </row>
    <row r="101" customHeight="1" spans="1:8">
      <c r="A101" s="10">
        <v>720</v>
      </c>
      <c r="B101" s="10" t="s">
        <v>63</v>
      </c>
      <c r="C101" s="10" t="s">
        <v>115</v>
      </c>
      <c r="D101" s="10">
        <v>985</v>
      </c>
      <c r="E101" s="11">
        <v>666.32</v>
      </c>
      <c r="F101" s="11">
        <f t="shared" si="7"/>
        <v>-318.68</v>
      </c>
      <c r="G101" s="11"/>
      <c r="H101" s="11">
        <f>ROUND(F101*0.05,0)</f>
        <v>-16</v>
      </c>
    </row>
    <row r="102" customHeight="1" spans="1:8">
      <c r="A102" s="10">
        <v>105910</v>
      </c>
      <c r="B102" s="10" t="s">
        <v>11</v>
      </c>
      <c r="C102" s="10" t="s">
        <v>116</v>
      </c>
      <c r="D102" s="10">
        <v>521</v>
      </c>
      <c r="E102" s="11">
        <v>627.97</v>
      </c>
      <c r="F102" s="11">
        <f t="shared" si="7"/>
        <v>106.97</v>
      </c>
      <c r="G102" s="11">
        <f>E102*0.03</f>
        <v>18.8391</v>
      </c>
      <c r="H102" s="11"/>
    </row>
    <row r="103" customHeight="1" spans="1:8">
      <c r="A103" s="10">
        <v>710</v>
      </c>
      <c r="B103" s="10" t="s">
        <v>51</v>
      </c>
      <c r="C103" s="10" t="s">
        <v>117</v>
      </c>
      <c r="D103" s="10">
        <v>1498</v>
      </c>
      <c r="E103" s="11">
        <v>1041.34</v>
      </c>
      <c r="F103" s="11">
        <f t="shared" si="7"/>
        <v>-456.66</v>
      </c>
      <c r="G103" s="11"/>
      <c r="H103" s="11">
        <f t="shared" ref="H103:H109" si="8">ROUND(F103*0.05,0)</f>
        <v>-23</v>
      </c>
    </row>
    <row r="104" customHeight="1" spans="1:8">
      <c r="A104" s="10">
        <v>106485</v>
      </c>
      <c r="B104" s="10" t="s">
        <v>11</v>
      </c>
      <c r="C104" s="10" t="s">
        <v>118</v>
      </c>
      <c r="D104" s="10">
        <v>827</v>
      </c>
      <c r="E104" s="11">
        <v>441.85</v>
      </c>
      <c r="F104" s="11">
        <f t="shared" si="7"/>
        <v>-385.15</v>
      </c>
      <c r="G104" s="11"/>
      <c r="H104" s="11">
        <f t="shared" si="8"/>
        <v>-19</v>
      </c>
    </row>
    <row r="105" customHeight="1" spans="1:8">
      <c r="A105" s="10">
        <v>347</v>
      </c>
      <c r="B105" s="10" t="s">
        <v>16</v>
      </c>
      <c r="C105" s="10" t="s">
        <v>119</v>
      </c>
      <c r="D105" s="10">
        <v>903</v>
      </c>
      <c r="E105" s="11">
        <v>679.09</v>
      </c>
      <c r="F105" s="11">
        <f t="shared" si="7"/>
        <v>-223.91</v>
      </c>
      <c r="G105" s="11"/>
      <c r="H105" s="11">
        <f t="shared" si="8"/>
        <v>-11</v>
      </c>
    </row>
    <row r="106" customHeight="1" spans="1:8">
      <c r="A106" s="10">
        <v>311</v>
      </c>
      <c r="B106" s="10" t="s">
        <v>16</v>
      </c>
      <c r="C106" s="10" t="s">
        <v>120</v>
      </c>
      <c r="D106" s="10">
        <v>521</v>
      </c>
      <c r="E106" s="11">
        <v>375.3</v>
      </c>
      <c r="F106" s="11">
        <f t="shared" si="7"/>
        <v>-145.7</v>
      </c>
      <c r="G106" s="11"/>
      <c r="H106" s="11">
        <f t="shared" si="8"/>
        <v>-7</v>
      </c>
    </row>
    <row r="107" customHeight="1" spans="1:8">
      <c r="A107" s="10">
        <v>108277</v>
      </c>
      <c r="B107" s="10" t="s">
        <v>16</v>
      </c>
      <c r="C107" s="10" t="s">
        <v>121</v>
      </c>
      <c r="D107" s="10">
        <v>767</v>
      </c>
      <c r="E107" s="11">
        <v>489.16</v>
      </c>
      <c r="F107" s="11">
        <f t="shared" si="7"/>
        <v>-277.84</v>
      </c>
      <c r="G107" s="11"/>
      <c r="H107" s="11">
        <f t="shared" si="8"/>
        <v>-14</v>
      </c>
    </row>
    <row r="108" customHeight="1" spans="1:8">
      <c r="A108" s="10">
        <v>112888</v>
      </c>
      <c r="B108" s="10" t="s">
        <v>16</v>
      </c>
      <c r="C108" s="10" t="s">
        <v>122</v>
      </c>
      <c r="D108" s="10">
        <v>610</v>
      </c>
      <c r="E108" s="11">
        <v>225.58</v>
      </c>
      <c r="F108" s="11">
        <f t="shared" si="7"/>
        <v>-384.42</v>
      </c>
      <c r="G108" s="11"/>
      <c r="H108" s="11">
        <f t="shared" si="8"/>
        <v>-19</v>
      </c>
    </row>
    <row r="109" customHeight="1" spans="1:8">
      <c r="A109" s="10">
        <v>112415</v>
      </c>
      <c r="B109" s="10" t="s">
        <v>16</v>
      </c>
      <c r="C109" s="10" t="s">
        <v>123</v>
      </c>
      <c r="D109" s="10">
        <v>521</v>
      </c>
      <c r="E109" s="11">
        <v>224.59</v>
      </c>
      <c r="F109" s="11">
        <f t="shared" si="7"/>
        <v>-296.41</v>
      </c>
      <c r="G109" s="11"/>
      <c r="H109" s="11">
        <f t="shared" si="8"/>
        <v>-15</v>
      </c>
    </row>
    <row r="110" customHeight="1" spans="1:8">
      <c r="A110" s="10">
        <v>114286</v>
      </c>
      <c r="B110" s="10" t="s">
        <v>16</v>
      </c>
      <c r="C110" s="10" t="s">
        <v>124</v>
      </c>
      <c r="D110" s="10">
        <v>521</v>
      </c>
      <c r="E110" s="11">
        <v>601.87</v>
      </c>
      <c r="F110" s="11">
        <f t="shared" si="7"/>
        <v>80.87</v>
      </c>
      <c r="G110" s="11">
        <f>E110*0.03</f>
        <v>18.0561</v>
      </c>
      <c r="H110" s="11"/>
    </row>
    <row r="111" customHeight="1" spans="1:8">
      <c r="A111" s="10">
        <v>116482</v>
      </c>
      <c r="B111" s="10" t="s">
        <v>13</v>
      </c>
      <c r="C111" s="10" t="s">
        <v>125</v>
      </c>
      <c r="D111" s="10">
        <v>434</v>
      </c>
      <c r="E111" s="11">
        <v>696.49</v>
      </c>
      <c r="F111" s="11">
        <f t="shared" si="7"/>
        <v>262.49</v>
      </c>
      <c r="G111" s="11">
        <f>E111*0.03</f>
        <v>20.8947</v>
      </c>
      <c r="H111" s="11"/>
    </row>
    <row r="112" customHeight="1" spans="1:8">
      <c r="A112" s="10">
        <v>371</v>
      </c>
      <c r="B112" s="10" t="s">
        <v>18</v>
      </c>
      <c r="C112" s="10" t="s">
        <v>126</v>
      </c>
      <c r="D112" s="10">
        <v>434</v>
      </c>
      <c r="E112" s="11">
        <v>108.62</v>
      </c>
      <c r="F112" s="11">
        <f t="shared" si="7"/>
        <v>-325.38</v>
      </c>
      <c r="G112" s="11"/>
      <c r="H112" s="11">
        <f>ROUND(F112*0.05,0)</f>
        <v>-16</v>
      </c>
    </row>
    <row r="113" customHeight="1" spans="1:8">
      <c r="A113" s="10">
        <v>591</v>
      </c>
      <c r="B113" s="10" t="s">
        <v>21</v>
      </c>
      <c r="C113" s="10" t="s">
        <v>127</v>
      </c>
      <c r="D113" s="10">
        <v>434</v>
      </c>
      <c r="E113" s="11">
        <v>464.65</v>
      </c>
      <c r="F113" s="11">
        <f t="shared" si="7"/>
        <v>30.65</v>
      </c>
      <c r="G113" s="11">
        <f>E113*0.03</f>
        <v>13.9395</v>
      </c>
      <c r="H113" s="11"/>
    </row>
    <row r="114" customHeight="1" spans="1:8">
      <c r="A114" s="10">
        <v>106568</v>
      </c>
      <c r="B114" s="10" t="s">
        <v>11</v>
      </c>
      <c r="C114" s="10" t="s">
        <v>128</v>
      </c>
      <c r="D114" s="10">
        <v>841</v>
      </c>
      <c r="E114" s="11">
        <v>772.4</v>
      </c>
      <c r="F114" s="11">
        <f t="shared" si="7"/>
        <v>-68.6</v>
      </c>
      <c r="G114" s="11"/>
      <c r="H114" s="11">
        <f>ROUND(F114*0.05,0)</f>
        <v>-3</v>
      </c>
    </row>
    <row r="115" customHeight="1" spans="1:8">
      <c r="A115" s="10">
        <v>105396</v>
      </c>
      <c r="B115" s="10" t="s">
        <v>11</v>
      </c>
      <c r="C115" s="10" t="s">
        <v>129</v>
      </c>
      <c r="D115" s="10">
        <v>434</v>
      </c>
      <c r="E115" s="11">
        <v>450.89</v>
      </c>
      <c r="F115" s="11">
        <f t="shared" si="7"/>
        <v>16.89</v>
      </c>
      <c r="G115" s="11">
        <f>E115*0.03</f>
        <v>13.5267</v>
      </c>
      <c r="H115" s="11"/>
    </row>
    <row r="116" customHeight="1" spans="1:8">
      <c r="A116" s="10">
        <v>104430</v>
      </c>
      <c r="B116" s="10" t="s">
        <v>11</v>
      </c>
      <c r="C116" s="10" t="s">
        <v>130</v>
      </c>
      <c r="D116" s="10">
        <v>434</v>
      </c>
      <c r="E116" s="11">
        <v>303.44</v>
      </c>
      <c r="F116" s="11">
        <f t="shared" si="7"/>
        <v>-130.56</v>
      </c>
      <c r="G116" s="11"/>
      <c r="H116" s="11">
        <f t="shared" ref="H116:H124" si="9">ROUND(F116*0.05,0)</f>
        <v>-7</v>
      </c>
    </row>
    <row r="117" customHeight="1" spans="1:8">
      <c r="A117" s="10">
        <v>753</v>
      </c>
      <c r="B117" s="10" t="s">
        <v>11</v>
      </c>
      <c r="C117" s="10" t="s">
        <v>131</v>
      </c>
      <c r="D117" s="10">
        <v>434</v>
      </c>
      <c r="E117" s="11">
        <v>387.26</v>
      </c>
      <c r="F117" s="11">
        <f t="shared" si="7"/>
        <v>-46.74</v>
      </c>
      <c r="G117" s="11"/>
      <c r="H117" s="11">
        <f t="shared" si="9"/>
        <v>-2</v>
      </c>
    </row>
    <row r="118" customHeight="1" spans="1:8">
      <c r="A118" s="10">
        <v>545</v>
      </c>
      <c r="B118" s="10" t="s">
        <v>11</v>
      </c>
      <c r="C118" s="10" t="s">
        <v>132</v>
      </c>
      <c r="D118" s="10">
        <v>434</v>
      </c>
      <c r="E118" s="11">
        <v>412.5</v>
      </c>
      <c r="F118" s="11">
        <f t="shared" si="7"/>
        <v>-21.5</v>
      </c>
      <c r="G118" s="11"/>
      <c r="H118" s="11">
        <f t="shared" si="9"/>
        <v>-1</v>
      </c>
    </row>
    <row r="119" customHeight="1" spans="1:8">
      <c r="A119" s="10">
        <v>107829</v>
      </c>
      <c r="B119" s="10" t="s">
        <v>13</v>
      </c>
      <c r="C119" s="10" t="s">
        <v>133</v>
      </c>
      <c r="D119" s="10">
        <v>434</v>
      </c>
      <c r="E119" s="11">
        <v>332.65</v>
      </c>
      <c r="F119" s="11">
        <f t="shared" si="7"/>
        <v>-101.35</v>
      </c>
      <c r="G119" s="11"/>
      <c r="H119" s="11">
        <f t="shared" si="9"/>
        <v>-5</v>
      </c>
    </row>
    <row r="120" customHeight="1" spans="1:8">
      <c r="A120" s="10">
        <v>114069</v>
      </c>
      <c r="B120" s="10" t="s">
        <v>11</v>
      </c>
      <c r="C120" s="10" t="s">
        <v>134</v>
      </c>
      <c r="D120" s="10">
        <v>434</v>
      </c>
      <c r="E120" s="11">
        <v>130.52</v>
      </c>
      <c r="F120" s="11">
        <f t="shared" si="7"/>
        <v>-303.48</v>
      </c>
      <c r="G120" s="11"/>
      <c r="H120" s="11">
        <f t="shared" si="9"/>
        <v>-15</v>
      </c>
    </row>
    <row r="121" customHeight="1" spans="1:8">
      <c r="A121" s="10">
        <v>110378</v>
      </c>
      <c r="B121" s="10" t="s">
        <v>51</v>
      </c>
      <c r="C121" s="10" t="s">
        <v>135</v>
      </c>
      <c r="D121" s="10">
        <v>434</v>
      </c>
      <c r="E121" s="11">
        <v>189.75</v>
      </c>
      <c r="F121" s="11">
        <f t="shared" si="7"/>
        <v>-244.25</v>
      </c>
      <c r="G121" s="11"/>
      <c r="H121" s="11">
        <f t="shared" si="9"/>
        <v>-12</v>
      </c>
    </row>
    <row r="122" customHeight="1" spans="1:8">
      <c r="A122" s="10">
        <v>102478</v>
      </c>
      <c r="B122" s="10" t="s">
        <v>13</v>
      </c>
      <c r="C122" s="10" t="s">
        <v>136</v>
      </c>
      <c r="D122" s="10">
        <v>434</v>
      </c>
      <c r="E122" s="11">
        <v>222.01</v>
      </c>
      <c r="F122" s="11">
        <f t="shared" si="7"/>
        <v>-211.99</v>
      </c>
      <c r="G122" s="11"/>
      <c r="H122" s="11">
        <f t="shared" si="9"/>
        <v>-11</v>
      </c>
    </row>
    <row r="123" customHeight="1" spans="1:8">
      <c r="A123" s="10">
        <v>113008</v>
      </c>
      <c r="B123" s="10" t="s">
        <v>11</v>
      </c>
      <c r="C123" s="10" t="s">
        <v>137</v>
      </c>
      <c r="D123" s="10">
        <v>434</v>
      </c>
      <c r="E123" s="11">
        <v>188.41</v>
      </c>
      <c r="F123" s="11">
        <f t="shared" si="7"/>
        <v>-245.59</v>
      </c>
      <c r="G123" s="11"/>
      <c r="H123" s="11">
        <f t="shared" si="9"/>
        <v>-12</v>
      </c>
    </row>
    <row r="124" customHeight="1" spans="1:8">
      <c r="A124" s="10">
        <v>104429</v>
      </c>
      <c r="B124" s="10" t="s">
        <v>16</v>
      </c>
      <c r="C124" s="10" t="s">
        <v>138</v>
      </c>
      <c r="D124" s="10">
        <v>434</v>
      </c>
      <c r="E124" s="11">
        <v>214.65</v>
      </c>
      <c r="F124" s="11">
        <f t="shared" si="7"/>
        <v>-219.35</v>
      </c>
      <c r="G124" s="11"/>
      <c r="H124" s="11">
        <f t="shared" si="9"/>
        <v>-11</v>
      </c>
    </row>
    <row r="125" customHeight="1" spans="1:8">
      <c r="A125" s="10">
        <v>113298</v>
      </c>
      <c r="B125" s="10" t="s">
        <v>16</v>
      </c>
      <c r="C125" s="10" t="s">
        <v>139</v>
      </c>
      <c r="D125" s="10">
        <v>434</v>
      </c>
      <c r="E125" s="11">
        <v>592.93</v>
      </c>
      <c r="F125" s="11">
        <f t="shared" si="7"/>
        <v>158.93</v>
      </c>
      <c r="G125" s="11">
        <f>E125*0.03</f>
        <v>17.7879</v>
      </c>
      <c r="H125" s="11"/>
    </row>
    <row r="126" customHeight="1" spans="1:8">
      <c r="A126" s="10">
        <v>102567</v>
      </c>
      <c r="B126" s="10" t="s">
        <v>18</v>
      </c>
      <c r="C126" s="10" t="s">
        <v>140</v>
      </c>
      <c r="D126" s="10">
        <v>434</v>
      </c>
      <c r="E126" s="11">
        <v>186.66</v>
      </c>
      <c r="F126" s="11">
        <f t="shared" si="7"/>
        <v>-247.34</v>
      </c>
      <c r="G126" s="11"/>
      <c r="H126" s="11">
        <f t="shared" ref="H126:H131" si="10">ROUND(F126*0.05,0)</f>
        <v>-12</v>
      </c>
    </row>
    <row r="127" customHeight="1" spans="1:8">
      <c r="A127" s="10">
        <v>113025</v>
      </c>
      <c r="B127" s="10" t="s">
        <v>16</v>
      </c>
      <c r="C127" s="10" t="s">
        <v>141</v>
      </c>
      <c r="D127" s="10">
        <v>434</v>
      </c>
      <c r="E127" s="11">
        <v>232.77</v>
      </c>
      <c r="F127" s="11">
        <f t="shared" si="7"/>
        <v>-201.23</v>
      </c>
      <c r="G127" s="11"/>
      <c r="H127" s="11">
        <f t="shared" si="10"/>
        <v>-10</v>
      </c>
    </row>
    <row r="128" customHeight="1" spans="1:8">
      <c r="A128" s="10">
        <v>113023</v>
      </c>
      <c r="B128" s="10" t="s">
        <v>13</v>
      </c>
      <c r="C128" s="10" t="s">
        <v>142</v>
      </c>
      <c r="D128" s="10">
        <v>434</v>
      </c>
      <c r="E128" s="11">
        <v>191.21</v>
      </c>
      <c r="F128" s="11">
        <f t="shared" si="7"/>
        <v>-242.79</v>
      </c>
      <c r="G128" s="11"/>
      <c r="H128" s="11">
        <f t="shared" si="10"/>
        <v>-12</v>
      </c>
    </row>
    <row r="129" customHeight="1" spans="1:8">
      <c r="A129" s="10">
        <v>113299</v>
      </c>
      <c r="B129" s="10" t="s">
        <v>13</v>
      </c>
      <c r="C129" s="10" t="s">
        <v>143</v>
      </c>
      <c r="D129" s="10">
        <v>434</v>
      </c>
      <c r="E129" s="11">
        <v>289.86</v>
      </c>
      <c r="F129" s="11">
        <f t="shared" si="7"/>
        <v>-144.14</v>
      </c>
      <c r="G129" s="11"/>
      <c r="H129" s="11">
        <f t="shared" si="10"/>
        <v>-7</v>
      </c>
    </row>
    <row r="130" customHeight="1" spans="1:8">
      <c r="A130" s="10">
        <v>113833</v>
      </c>
      <c r="B130" s="10" t="s">
        <v>16</v>
      </c>
      <c r="C130" s="10" t="s">
        <v>144</v>
      </c>
      <c r="D130" s="10">
        <v>434</v>
      </c>
      <c r="E130" s="11">
        <v>332.61</v>
      </c>
      <c r="F130" s="11">
        <f t="shared" si="7"/>
        <v>-101.39</v>
      </c>
      <c r="G130" s="11"/>
      <c r="H130" s="11">
        <f t="shared" si="10"/>
        <v>-5</v>
      </c>
    </row>
    <row r="131" customHeight="1" spans="1:8">
      <c r="A131" s="10">
        <v>111064</v>
      </c>
      <c r="B131" s="10" t="s">
        <v>21</v>
      </c>
      <c r="C131" s="10" t="s">
        <v>145</v>
      </c>
      <c r="D131" s="10">
        <v>434</v>
      </c>
      <c r="E131" s="11">
        <v>232.56</v>
      </c>
      <c r="F131" s="11">
        <f t="shared" si="7"/>
        <v>-201.44</v>
      </c>
      <c r="G131" s="11"/>
      <c r="H131" s="11">
        <f t="shared" si="10"/>
        <v>-10</v>
      </c>
    </row>
    <row r="132" customHeight="1" spans="1:8">
      <c r="A132" s="10">
        <v>115971</v>
      </c>
      <c r="B132" s="10" t="s">
        <v>11</v>
      </c>
      <c r="C132" s="10" t="s">
        <v>146</v>
      </c>
      <c r="D132" s="10">
        <v>434</v>
      </c>
      <c r="E132" s="11">
        <v>539.87</v>
      </c>
      <c r="F132" s="11">
        <f>E132-D132</f>
        <v>105.87</v>
      </c>
      <c r="G132" s="11">
        <f>E132*0.03</f>
        <v>16.1961</v>
      </c>
      <c r="H132" s="11"/>
    </row>
    <row r="133" customHeight="1" spans="1:8">
      <c r="A133" s="10"/>
      <c r="B133" s="10"/>
      <c r="C133" s="10" t="s">
        <v>147</v>
      </c>
      <c r="D133" s="10">
        <f>SUM(D3:D132)</f>
        <v>120000</v>
      </c>
      <c r="E133" s="10">
        <f>SUM(E3:E132)</f>
        <v>90235.66</v>
      </c>
      <c r="F133" s="10">
        <f>SUM(F3:F132)</f>
        <v>-29764.34</v>
      </c>
      <c r="G133" s="10">
        <f>SUM(G3:G132)</f>
        <v>916.257</v>
      </c>
      <c r="H133" s="10">
        <f>SUM(H3:H132)</f>
        <v>-1883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2" sqref="D2:D18"/>
    </sheetView>
  </sheetViews>
  <sheetFormatPr defaultColWidth="9" defaultRowHeight="14" customHeight="1" outlineLevelCol="5"/>
  <cols>
    <col min="1" max="16384" width="9" style="1"/>
  </cols>
  <sheetData>
    <row r="1" customHeight="1" spans="1:6">
      <c r="A1" s="2" t="s">
        <v>148</v>
      </c>
      <c r="B1" s="2" t="s">
        <v>149</v>
      </c>
      <c r="C1" s="2"/>
      <c r="D1" s="2"/>
      <c r="E1" s="3" t="s">
        <v>150</v>
      </c>
      <c r="F1" s="3" t="s">
        <v>151</v>
      </c>
    </row>
    <row r="2" customHeight="1" spans="1:6">
      <c r="A2" s="2" t="s">
        <v>152</v>
      </c>
      <c r="B2" s="2">
        <v>131175</v>
      </c>
      <c r="C2" s="2" t="s">
        <v>153</v>
      </c>
      <c r="D2" s="2" t="str">
        <f>B2&amp;C2</f>
        <v>131175,</v>
      </c>
      <c r="E2" s="3" t="s">
        <v>154</v>
      </c>
      <c r="F2" s="3"/>
    </row>
    <row r="3" customHeight="1" spans="1:6">
      <c r="A3" s="2" t="s">
        <v>155</v>
      </c>
      <c r="B3" s="2">
        <v>172829</v>
      </c>
      <c r="C3" s="2" t="s">
        <v>153</v>
      </c>
      <c r="D3" s="2" t="str">
        <f t="shared" ref="D3:D18" si="0">B3&amp;C3</f>
        <v>172829,</v>
      </c>
      <c r="E3" s="3" t="s">
        <v>156</v>
      </c>
      <c r="F3" s="3"/>
    </row>
    <row r="4" customHeight="1" spans="1:6">
      <c r="A4" s="2" t="s">
        <v>157</v>
      </c>
      <c r="B4" s="2">
        <v>190519</v>
      </c>
      <c r="C4" s="2" t="s">
        <v>153</v>
      </c>
      <c r="D4" s="2" t="str">
        <f t="shared" si="0"/>
        <v>190519,</v>
      </c>
      <c r="E4" s="3" t="s">
        <v>156</v>
      </c>
      <c r="F4" s="3" t="s">
        <v>158</v>
      </c>
    </row>
    <row r="5" customHeight="1" spans="1:6">
      <c r="A5" s="2" t="s">
        <v>159</v>
      </c>
      <c r="B5" s="2">
        <v>195219</v>
      </c>
      <c r="C5" s="2" t="s">
        <v>153</v>
      </c>
      <c r="D5" s="2" t="str">
        <f t="shared" si="0"/>
        <v>195219,</v>
      </c>
      <c r="E5" s="3" t="s">
        <v>160</v>
      </c>
      <c r="F5" s="3" t="s">
        <v>161</v>
      </c>
    </row>
    <row r="6" customHeight="1" spans="1:6">
      <c r="A6" s="2" t="s">
        <v>162</v>
      </c>
      <c r="B6" s="2">
        <v>111105</v>
      </c>
      <c r="C6" s="2" t="s">
        <v>153</v>
      </c>
      <c r="D6" s="2" t="str">
        <f t="shared" si="0"/>
        <v>111105,</v>
      </c>
      <c r="E6" s="3"/>
      <c r="F6" s="3" t="s">
        <v>161</v>
      </c>
    </row>
    <row r="7" customHeight="1" spans="1:6">
      <c r="A7" s="2" t="s">
        <v>163</v>
      </c>
      <c r="B7" s="2">
        <v>195217</v>
      </c>
      <c r="C7" s="2" t="s">
        <v>153</v>
      </c>
      <c r="D7" s="2" t="str">
        <f t="shared" si="0"/>
        <v>195217,</v>
      </c>
      <c r="E7" s="3"/>
      <c r="F7" s="3" t="s">
        <v>164</v>
      </c>
    </row>
    <row r="8" customHeight="1" spans="1:6">
      <c r="A8" s="2" t="s">
        <v>165</v>
      </c>
      <c r="B8" s="2">
        <v>192184</v>
      </c>
      <c r="C8" s="2" t="s">
        <v>153</v>
      </c>
      <c r="D8" s="2" t="str">
        <f t="shared" si="0"/>
        <v>192184,</v>
      </c>
      <c r="E8" s="3"/>
      <c r="F8" s="3"/>
    </row>
    <row r="9" customHeight="1" spans="1:6">
      <c r="A9" s="2" t="s">
        <v>166</v>
      </c>
      <c r="B9" s="2">
        <v>110795</v>
      </c>
      <c r="C9" s="2" t="s">
        <v>153</v>
      </c>
      <c r="D9" s="2" t="str">
        <f t="shared" si="0"/>
        <v>110795,</v>
      </c>
      <c r="E9" s="3"/>
      <c r="F9" s="3"/>
    </row>
    <row r="10" customHeight="1" spans="1:6">
      <c r="A10" s="2" t="s">
        <v>167</v>
      </c>
      <c r="B10" s="2">
        <v>734</v>
      </c>
      <c r="C10" s="2" t="s">
        <v>153</v>
      </c>
      <c r="D10" s="2" t="str">
        <f t="shared" si="0"/>
        <v>734,</v>
      </c>
      <c r="E10" s="3"/>
      <c r="F10" s="3"/>
    </row>
    <row r="11" customHeight="1" spans="1:6">
      <c r="A11" s="2" t="s">
        <v>168</v>
      </c>
      <c r="B11" s="2">
        <v>20180</v>
      </c>
      <c r="C11" s="2" t="s">
        <v>153</v>
      </c>
      <c r="D11" s="2" t="str">
        <f t="shared" si="0"/>
        <v>20180,</v>
      </c>
      <c r="E11" s="3"/>
      <c r="F11" s="3"/>
    </row>
    <row r="12" customHeight="1" spans="1:6">
      <c r="A12" s="2" t="s">
        <v>169</v>
      </c>
      <c r="B12" s="2">
        <v>110802</v>
      </c>
      <c r="C12" s="2" t="s">
        <v>153</v>
      </c>
      <c r="D12" s="2" t="str">
        <f t="shared" si="0"/>
        <v>110802,</v>
      </c>
      <c r="E12" s="3"/>
      <c r="F12" s="3"/>
    </row>
    <row r="13" customHeight="1" spans="1:6">
      <c r="A13" s="2" t="s">
        <v>170</v>
      </c>
      <c r="B13" s="2">
        <v>111107</v>
      </c>
      <c r="C13" s="2" t="s">
        <v>153</v>
      </c>
      <c r="D13" s="2" t="str">
        <f t="shared" si="0"/>
        <v>111107,</v>
      </c>
      <c r="E13" s="3"/>
      <c r="F13" s="3"/>
    </row>
    <row r="14" customHeight="1" spans="1:6">
      <c r="A14" s="2" t="s">
        <v>171</v>
      </c>
      <c r="B14" s="2">
        <v>165878</v>
      </c>
      <c r="C14" s="2" t="s">
        <v>153</v>
      </c>
      <c r="D14" s="2" t="str">
        <f t="shared" si="0"/>
        <v>165878,</v>
      </c>
      <c r="E14" s="3"/>
      <c r="F14" s="3"/>
    </row>
    <row r="15" customHeight="1" spans="1:6">
      <c r="A15" s="2" t="s">
        <v>172</v>
      </c>
      <c r="B15" s="2">
        <v>88771</v>
      </c>
      <c r="C15" s="2" t="s">
        <v>153</v>
      </c>
      <c r="D15" s="2" t="str">
        <f t="shared" si="0"/>
        <v>88771,</v>
      </c>
      <c r="E15" s="3"/>
      <c r="F15" s="3"/>
    </row>
    <row r="16" customHeight="1" spans="1:6">
      <c r="A16" s="2" t="s">
        <v>173</v>
      </c>
      <c r="B16" s="2">
        <v>135106</v>
      </c>
      <c r="C16" s="2" t="s">
        <v>153</v>
      </c>
      <c r="D16" s="2" t="str">
        <f t="shared" si="0"/>
        <v>135106,</v>
      </c>
      <c r="E16" s="3"/>
      <c r="F16" s="3"/>
    </row>
    <row r="17" customHeight="1" spans="1:6">
      <c r="A17" s="3" t="s">
        <v>174</v>
      </c>
      <c r="B17" s="3">
        <v>110835</v>
      </c>
      <c r="C17" s="2" t="s">
        <v>153</v>
      </c>
      <c r="D17" s="2" t="str">
        <f t="shared" si="0"/>
        <v>110835,</v>
      </c>
      <c r="E17" s="3"/>
      <c r="F17" s="3"/>
    </row>
    <row r="18" customHeight="1" spans="1:6">
      <c r="A18" s="3" t="s">
        <v>175</v>
      </c>
      <c r="B18" s="3">
        <v>205399</v>
      </c>
      <c r="C18" s="2" t="s">
        <v>153</v>
      </c>
      <c r="D18" s="2" t="str">
        <f t="shared" si="0"/>
        <v>205399,</v>
      </c>
      <c r="E18" s="3"/>
      <c r="F18" s="3" t="s">
        <v>176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2020-11-30T08:02:00Z</dcterms:created>
  <dcterms:modified xsi:type="dcterms:W3CDTF">2021-02-22T07:11:16Z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