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完成情况" sheetId="1" r:id="rId1"/>
    <sheet name="品种清单" sheetId="2" r:id="rId2"/>
    <sheet name="Sheet3" sheetId="3" state="hidden" r:id="rId3"/>
  </sheets>
  <definedNames>
    <definedName name="_xlnm._FilterDatabase" localSheetId="0" hidden="1">完成情况!$A$2:$K$133</definedName>
  </definedNames>
  <calcPr calcId="144525"/>
</workbook>
</file>

<file path=xl/sharedStrings.xml><?xml version="1.0" encoding="utf-8"?>
<sst xmlns="http://schemas.openxmlformats.org/spreadsheetml/2006/main" count="626" uniqueCount="310">
  <si>
    <t>2021年品牌月仁和系列完成情况</t>
  </si>
  <si>
    <t>序号</t>
  </si>
  <si>
    <t>门店id</t>
  </si>
  <si>
    <t>片区</t>
  </si>
  <si>
    <t>门店名称</t>
  </si>
  <si>
    <t>基础档</t>
  </si>
  <si>
    <t>挑战档</t>
  </si>
  <si>
    <t>实际销售</t>
  </si>
  <si>
    <t>完成情况</t>
  </si>
  <si>
    <t>完成档次</t>
  </si>
  <si>
    <t>超额提成</t>
  </si>
  <si>
    <t>差额处罚</t>
  </si>
  <si>
    <t>西北片区</t>
  </si>
  <si>
    <t>四川太极青羊区十二桥药店</t>
  </si>
  <si>
    <t>未完成</t>
  </si>
  <si>
    <t>四川太极新都区马超东路店</t>
  </si>
  <si>
    <t>四川太极光华药店</t>
  </si>
  <si>
    <t>四川太极光华村街药店</t>
  </si>
  <si>
    <t>四川太极新都区新繁镇繁江北路药店</t>
  </si>
  <si>
    <t>四川太极武侯区顺和街店</t>
  </si>
  <si>
    <t>四川太极土龙路药店</t>
  </si>
  <si>
    <t>四川太极枣子巷药店</t>
  </si>
  <si>
    <t>四川太极武侯区佳灵路药店</t>
  </si>
  <si>
    <t>四川太极金牛区花照壁药店</t>
  </si>
  <si>
    <t>四川太极金牛区银河北街药店</t>
  </si>
  <si>
    <t>四川太极新都区新都街道万和北路药店</t>
  </si>
  <si>
    <t>四川太极青羊区贝森北路药店</t>
  </si>
  <si>
    <t>四川太极金牛区蜀汉路药店</t>
  </si>
  <si>
    <t>四川太极清江东路药店</t>
  </si>
  <si>
    <t>四川太极武侯区大悦路药店</t>
  </si>
  <si>
    <t>四川太极青羊区蜀辉路药店</t>
  </si>
  <si>
    <t>四川太极金牛区交大路第三药店</t>
  </si>
  <si>
    <t>四川太极金牛区金沙路药店</t>
  </si>
  <si>
    <t>四川太极金牛区黄苑东街药店</t>
  </si>
  <si>
    <t>四川太极大药房连锁有限公司武侯区聚萃街药店</t>
  </si>
  <si>
    <t>四川太极沙河源药店</t>
  </si>
  <si>
    <t>四川太极青羊区大石西路药店</t>
  </si>
  <si>
    <t>四川太极青羊区清江东路三药店</t>
  </si>
  <si>
    <t>四川太极西部店</t>
  </si>
  <si>
    <t>四川太极金牛区银沙路药店</t>
  </si>
  <si>
    <t>四川太极武侯区双楠路药店</t>
  </si>
  <si>
    <t>四川太极金牛区五福桥东路药店</t>
  </si>
  <si>
    <t>四川太极青羊区光华北五路药店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</si>
  <si>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</si>
  <si>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</si>
  <si>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</si>
  <si>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</si>
  <si>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旗舰片</t>
  </si>
  <si>
    <t>四川太极旗舰店</t>
  </si>
  <si>
    <t>四川太极锦江区庆云南街药店</t>
  </si>
  <si>
    <t>四川太极锦江区梨花街药店</t>
  </si>
  <si>
    <t>东南片区</t>
  </si>
  <si>
    <t>成都成汉太极大药房有限公司</t>
  </si>
  <si>
    <t>四川太极成华区华泰路药店</t>
  </si>
  <si>
    <t>四川太极成华区万科路药店</t>
  </si>
  <si>
    <t>四川太极高新区锦城大道药店</t>
  </si>
  <si>
    <t>四川太极锦江区榕声路店</t>
  </si>
  <si>
    <t>四川太极锦江区观音桥街药店</t>
  </si>
  <si>
    <t>四川太极新乐中街药店</t>
  </si>
  <si>
    <t>四川太极高新区大源北街药店</t>
  </si>
  <si>
    <t>四川太极高新天久北巷药店</t>
  </si>
  <si>
    <t>四川太极高新区新下街药店</t>
  </si>
  <si>
    <t>四川太极成华区金马河路药店</t>
  </si>
  <si>
    <t>四川太极锦江区水杉街药店</t>
  </si>
  <si>
    <t>四川太极新园大道药店</t>
  </si>
  <si>
    <t>四川太极成华区万宇路药店</t>
  </si>
  <si>
    <t>四川太极成华区华康路药店</t>
  </si>
  <si>
    <t>四川太极双流区东升街道三强西路药店</t>
  </si>
  <si>
    <t>四川太极双流县西航港街道锦华路一段药店</t>
  </si>
  <si>
    <t>四川太极高新区紫薇东路药店</t>
  </si>
  <si>
    <t>四川太极成都高新区元华二巷药店</t>
  </si>
  <si>
    <t>四川太极高新区中和公济桥路药店</t>
  </si>
  <si>
    <t>四川太极武侯区航中街药店</t>
  </si>
  <si>
    <t>四川太极高新区中和大道药店</t>
  </si>
  <si>
    <t>四川太极锦江区合欢树街药店</t>
  </si>
  <si>
    <t>四川太极成华区龙潭西路药店</t>
  </si>
  <si>
    <t>四川太极高新区剑南大道药店</t>
  </si>
  <si>
    <t>四川太极高新区南华巷药店</t>
  </si>
  <si>
    <t>四川太极高新区天顺路药店</t>
  </si>
  <si>
    <t>城中片区</t>
  </si>
  <si>
    <t>四川太极浆洗街药店</t>
  </si>
  <si>
    <t>四川太极青羊区北东街店</t>
  </si>
  <si>
    <t>四川太极青羊区青龙街药店</t>
  </si>
  <si>
    <t>四川太极成华区华油路药店</t>
  </si>
  <si>
    <t>四川太极通盈街药店</t>
  </si>
  <si>
    <t>四川太极成华杉板桥南一路店</t>
  </si>
  <si>
    <t>四川太极成华区二环路北四段药店（汇融名城）</t>
  </si>
  <si>
    <t>四川太极武侯区科华街药店</t>
  </si>
  <si>
    <t>四川太极成华区羊子山西路药店（兴元华盛）</t>
  </si>
  <si>
    <t>四川太极郫县郫筒镇一环路东南段药店</t>
  </si>
  <si>
    <t>四川太极成华区崔家店路药店</t>
  </si>
  <si>
    <t>四川太极成华区东昌路一药店</t>
  </si>
  <si>
    <t>四川太极成华区西林一街药店</t>
  </si>
  <si>
    <t>四川太极金丝街药店</t>
  </si>
  <si>
    <t>四川太极锦江区劼人路药店</t>
  </si>
  <si>
    <t>四川太极郫县郫筒镇东大街药店</t>
  </si>
  <si>
    <t>四川太极红星店</t>
  </si>
  <si>
    <t>四川太极成华区培华东路药店</t>
  </si>
  <si>
    <t>四川太极青羊区童子街药店</t>
  </si>
  <si>
    <t>四川太极武侯区丝竹路药店</t>
  </si>
  <si>
    <t>四川太极双林路药店</t>
  </si>
  <si>
    <t>四川太极锦江区柳翠路药店</t>
  </si>
  <si>
    <t>四川太极人民中路店</t>
  </si>
  <si>
    <t>四川太极锦江区宏济中路药店</t>
  </si>
  <si>
    <t>四川太极金牛区解放路药店</t>
  </si>
  <si>
    <t>四川太极锦江区静明路药店</t>
  </si>
  <si>
    <t>四川太极成华区云龙南路药店</t>
  </si>
  <si>
    <t>四川太极武侯区倪家桥路药店</t>
  </si>
  <si>
    <t>城郊一片/新津片</t>
  </si>
  <si>
    <t>四川太极五津西路药店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</si>
  <si>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</si>
  <si>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</si>
  <si>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</si>
  <si>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</si>
  <si>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城郊一片/邛崃片</t>
  </si>
  <si>
    <t>四川太极邛崃中心药店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</si>
  <si>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</si>
  <si>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</si>
  <si>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</si>
  <si>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</si>
  <si>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</si>
  <si>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</si>
  <si>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城郊一片/大邑片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</si>
  <si>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</si>
  <si>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</si>
  <si>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</si>
  <si>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四川太极大邑县沙渠镇方圆路药店</t>
  </si>
  <si>
    <t>四川太极大邑县晋原镇北街药店</t>
  </si>
  <si>
    <t>四川太极大邑县晋原镇东街药店</t>
  </si>
  <si>
    <t>四川太极大邑县晋源镇东壕沟段药店</t>
  </si>
  <si>
    <t>四川太极大邑县晋原镇潘家街药店</t>
  </si>
  <si>
    <t>四川太极大邑县安仁镇千禧街药店</t>
  </si>
  <si>
    <t>四川太极大邑县新场镇文昌街药店</t>
  </si>
  <si>
    <t>城郊二片区</t>
  </si>
  <si>
    <t>四川太极怀远店</t>
  </si>
  <si>
    <t>四川太极崇州市崇阳镇尚贤坊街药店</t>
  </si>
  <si>
    <t>四川太极温江区公平街道江安路药店</t>
  </si>
  <si>
    <t>四川太极金带街药店</t>
  </si>
  <si>
    <t>四川太极崇州市崇阳镇永康东路药店</t>
  </si>
  <si>
    <t>四川太极都江堰景中路店</t>
  </si>
  <si>
    <t>四川太极三江店</t>
  </si>
  <si>
    <t>四川太极都江堰奎光路中段药店</t>
  </si>
  <si>
    <t>四川太极崇州中心店</t>
  </si>
  <si>
    <t>四川太极崇州市崇阳镇蜀州中路药店</t>
  </si>
  <si>
    <t>四川太极温江店</t>
  </si>
  <si>
    <t>四川太极都江堰药店</t>
  </si>
  <si>
    <t>四川太极都江堰市蒲阳路药店</t>
  </si>
  <si>
    <t>四川太极都江堰聚源镇药店</t>
  </si>
  <si>
    <t>四川太极都江堰幸福镇翔凤路药店</t>
  </si>
  <si>
    <t>四川太极都江堰市蒲阳镇堰问道西路药店</t>
  </si>
  <si>
    <t>四川太极都江堰市永丰街道宝莲路药店</t>
  </si>
  <si>
    <t>合计</t>
  </si>
  <si>
    <t>货品ID</t>
  </si>
  <si>
    <t>通用名称</t>
  </si>
  <si>
    <t>规  格</t>
  </si>
  <si>
    <t>零售价</t>
  </si>
  <si>
    <t>消费者活动</t>
  </si>
  <si>
    <t>,</t>
  </si>
  <si>
    <t>142709,</t>
  </si>
  <si>
    <t>苯磺酸氨氯地平片</t>
  </si>
  <si>
    <t>5mgx21片</t>
  </si>
  <si>
    <t>买四得五</t>
  </si>
  <si>
    <t>157343,</t>
  </si>
  <si>
    <t>阿胶益寿口服液</t>
  </si>
  <si>
    <t>20mLx14支</t>
  </si>
  <si>
    <t>买一得二</t>
  </si>
  <si>
    <t>189076,</t>
  </si>
  <si>
    <t>感冒清胶囊</t>
  </si>
  <si>
    <t>0.5gx12粒x2板</t>
  </si>
  <si>
    <t>167971,</t>
  </si>
  <si>
    <t>明目护眼贴</t>
  </si>
  <si>
    <t>月牙形7cmx3.5cm2贴x15袋（女士用）</t>
  </si>
  <si>
    <t>167972,</t>
  </si>
  <si>
    <t>椭圆形6cmx4cm2贴x15袋（青少年用）</t>
  </si>
  <si>
    <t>155346,</t>
  </si>
  <si>
    <t>椭圆形7cmx5.5cm15袋x2贴（中老年用）</t>
  </si>
  <si>
    <t>142674,</t>
  </si>
  <si>
    <t>三维葡磷钙咀嚼片</t>
  </si>
  <si>
    <t>100片</t>
  </si>
  <si>
    <t>71230,</t>
  </si>
  <si>
    <t>肾脾双补口服液</t>
  </si>
  <si>
    <t>10mlx20支</t>
  </si>
  <si>
    <t>151981,</t>
  </si>
  <si>
    <t>维生素C咀嚼片</t>
  </si>
  <si>
    <t>0.1gx80片</t>
  </si>
  <si>
    <t>156696,</t>
  </si>
  <si>
    <t>壮腰健肾片</t>
  </si>
  <si>
    <t>18片x4板</t>
  </si>
  <si>
    <t>73477,</t>
  </si>
  <si>
    <t>氨酚烷胺那敏胶囊</t>
  </si>
  <si>
    <t>12粒</t>
  </si>
  <si>
    <t>56052,</t>
  </si>
  <si>
    <t>鼻炎宁颗粒</t>
  </si>
  <si>
    <t>15gx10袋</t>
  </si>
  <si>
    <t>142927,</t>
  </si>
  <si>
    <t>大活络丸</t>
  </si>
  <si>
    <t>3gx8袋</t>
  </si>
  <si>
    <t>112373,</t>
  </si>
  <si>
    <t>跌打损伤丸</t>
  </si>
  <si>
    <t>9gx8袋</t>
  </si>
  <si>
    <t>155857,</t>
  </si>
  <si>
    <t>儿宝颗粒</t>
  </si>
  <si>
    <t>5gx15袋</t>
  </si>
  <si>
    <t>68950,</t>
  </si>
  <si>
    <t>二甲双胍格列本脲片(Ⅰ)</t>
  </si>
  <si>
    <t>250mg:1.25mgx24片</t>
  </si>
  <si>
    <t>156672,</t>
  </si>
  <si>
    <t>肺宁颗粒</t>
  </si>
  <si>
    <t>10gx9袋</t>
  </si>
  <si>
    <t>142827,</t>
  </si>
  <si>
    <t>妇泰欣抑菌洗液</t>
  </si>
  <si>
    <t>280ml</t>
  </si>
  <si>
    <t>74870,</t>
  </si>
  <si>
    <t>复方门冬维甘滴眼液(闪亮)</t>
  </si>
  <si>
    <t>10ml</t>
  </si>
  <si>
    <t>189335,</t>
  </si>
  <si>
    <t>复方酮康唑软膏</t>
  </si>
  <si>
    <t>10g</t>
  </si>
  <si>
    <t>177577,</t>
  </si>
  <si>
    <t>格列美脲胶囊</t>
  </si>
  <si>
    <t>2mgx24s</t>
  </si>
  <si>
    <t>152231,</t>
  </si>
  <si>
    <t>格列齐特缓释片</t>
  </si>
  <si>
    <t>30mgX36片</t>
  </si>
  <si>
    <t>142824,</t>
  </si>
  <si>
    <t>骨友灵贴膏</t>
  </si>
  <si>
    <t>7x10cmx3贴x2袋(打孔)</t>
  </si>
  <si>
    <t>33811,</t>
  </si>
  <si>
    <t>桂龙咳喘宁片</t>
  </si>
  <si>
    <t>0.41gx24片(薄膜衣)</t>
  </si>
  <si>
    <t>112254,</t>
  </si>
  <si>
    <t>颈康胶囊</t>
  </si>
  <si>
    <t>0.31gx24粒</t>
  </si>
  <si>
    <t>113774,</t>
  </si>
  <si>
    <t>橘红痰咳颗粒</t>
  </si>
  <si>
    <t>10gx10袋</t>
  </si>
  <si>
    <t>154801,</t>
  </si>
  <si>
    <t>抗宫炎胶囊</t>
  </si>
  <si>
    <t>0.5gx24粒</t>
  </si>
  <si>
    <t>189328,</t>
  </si>
  <si>
    <t>咳特灵胶囊</t>
  </si>
  <si>
    <t>360mg:1.4mgx12粒x2板</t>
  </si>
  <si>
    <t>26448,</t>
  </si>
  <si>
    <t>克咳片</t>
  </si>
  <si>
    <t>0.5gx12片</t>
  </si>
  <si>
    <t>142533,</t>
  </si>
  <si>
    <t>氯化钠滴眼液</t>
  </si>
  <si>
    <t>168104,</t>
  </si>
  <si>
    <t>椭圆形7cmx5.5cm2贴x15袋（通用）</t>
  </si>
  <si>
    <t>63497,</t>
  </si>
  <si>
    <t>萘敏维滴眼液</t>
  </si>
  <si>
    <t>63538,</t>
  </si>
  <si>
    <t>氢溴酸右美沙芬糖浆</t>
  </si>
  <si>
    <t>150mg:100ml</t>
  </si>
  <si>
    <t>54176,</t>
  </si>
  <si>
    <t>清火胶囊</t>
  </si>
  <si>
    <t>142706,</t>
  </si>
  <si>
    <t>人工牛黄甲硝唑胶囊</t>
  </si>
  <si>
    <t>0.2g:5mgx24粒</t>
  </si>
  <si>
    <t>38380,</t>
  </si>
  <si>
    <t>润肠胶囊</t>
  </si>
  <si>
    <t>0.3gx12粒x2板</t>
  </si>
  <si>
    <t>30496,</t>
  </si>
  <si>
    <t>湿毒清片</t>
  </si>
  <si>
    <t>0.5gx12片x2板</t>
  </si>
  <si>
    <t>179809,</t>
  </si>
  <si>
    <t>十二乌鸡白凤丸</t>
  </si>
  <si>
    <t>每100粒重3g</t>
  </si>
  <si>
    <t>153362,</t>
  </si>
  <si>
    <t>胃灵颗粒</t>
  </si>
  <si>
    <t>5gx9袋</t>
  </si>
  <si>
    <t>159015,</t>
  </si>
  <si>
    <t>消炎镇痛膏</t>
  </si>
  <si>
    <t>4x6.5cmx3贴x2袋</t>
  </si>
  <si>
    <t>109981,</t>
  </si>
  <si>
    <t>小儿咽扁颗粒</t>
  </si>
  <si>
    <t>8gx8袋</t>
  </si>
  <si>
    <t>95357,</t>
  </si>
  <si>
    <t>心脑康胶囊</t>
  </si>
  <si>
    <t>0.25gx12粒x4板</t>
  </si>
  <si>
    <t>142795,</t>
  </si>
  <si>
    <t>雪山胃宝胶囊</t>
  </si>
  <si>
    <t>0.34gx36粒</t>
  </si>
  <si>
    <t>142527,</t>
  </si>
  <si>
    <t>炎热清片</t>
  </si>
  <si>
    <t>0.36gx18片x2板</t>
  </si>
  <si>
    <t>154800,</t>
  </si>
  <si>
    <t>盐酸氨溴索分散片</t>
  </si>
  <si>
    <t>30mgx20片</t>
  </si>
  <si>
    <t>177859,</t>
  </si>
  <si>
    <t>氧氟沙星滴耳液</t>
  </si>
  <si>
    <t>0.3%（10ml：30mg）</t>
  </si>
  <si>
    <t>177854,</t>
  </si>
  <si>
    <t>腰痛片</t>
  </si>
  <si>
    <t>0.37克x72片</t>
  </si>
  <si>
    <t>27749,</t>
  </si>
  <si>
    <t>腰息痛胶囊</t>
  </si>
  <si>
    <t>0.3gx12粒x3板</t>
  </si>
  <si>
    <t>177678,</t>
  </si>
  <si>
    <t>银花芒果胶囊</t>
  </si>
  <si>
    <t>0.48克x27粒</t>
  </si>
  <si>
    <t>179628,</t>
  </si>
  <si>
    <t>银黄含化滴丸</t>
  </si>
  <si>
    <t>45mgx128丸</t>
  </si>
  <si>
    <t>112252,</t>
  </si>
  <si>
    <t>镇咳糖浆</t>
  </si>
  <si>
    <t>150ml</t>
  </si>
  <si>
    <t>186704,</t>
  </si>
  <si>
    <t>痔速宁片</t>
  </si>
  <si>
    <t>0.31gx12片x3板（薄膜衣片）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</si>
</sst>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4" borderId="7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3" fillId="6" borderId="5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abSelected="1" workbookViewId="0">
      <selection activeCell="I133" sqref="I133"/>
    </sheetView>
  </sheetViews>
  <sheetFormatPr defaultColWidth="9" defaultRowHeight="22" customHeight="1"/>
  <cols>
    <col min="2" max="2" width="17" style="6" customWidth="1"/>
    <col min="3" max="3" width="26.125" style="6" customWidth="1"/>
    <col min="4" max="4" width="37.375" style="6" customWidth="1"/>
    <col min="5" max="5" width="11.5" style="6"/>
    <col min="7" max="7" width="10.375"/>
    <col min="8" max="8" width="11.5" style="6"/>
    <col min="9" max="9" width="9" style="6"/>
    <col min="10" max="10" width="9.375"/>
    <col min="11" max="11" width="10.375"/>
  </cols>
  <sheetData>
    <row r="1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0"/>
    </row>
    <row r="2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customHeight="1" spans="1:11">
      <c r="A3" s="9">
        <v>1</v>
      </c>
      <c r="B3" s="9">
        <v>582</v>
      </c>
      <c r="C3" s="9" t="s">
        <v>12</v>
      </c>
      <c r="D3" s="9" t="s">
        <v>13</v>
      </c>
      <c r="E3" s="9">
        <v>2901</v>
      </c>
      <c r="F3" s="9">
        <v>3868</v>
      </c>
      <c r="G3" s="9">
        <v>1344.75</v>
      </c>
      <c r="H3" s="9">
        <f>G3-E3</f>
        <v>-1556.25</v>
      </c>
      <c r="I3" s="9" t="s">
        <v>14</v>
      </c>
      <c r="J3" s="9"/>
      <c r="K3" s="9">
        <f>ROUND(H3*0.03,0)</f>
        <v>-47</v>
      </c>
    </row>
    <row r="4" customHeight="1" spans="1:11">
      <c r="A4" s="9">
        <v>2</v>
      </c>
      <c r="B4" s="9">
        <v>709</v>
      </c>
      <c r="C4" s="9" t="s">
        <v>12</v>
      </c>
      <c r="D4" s="9" t="s">
        <v>15</v>
      </c>
      <c r="E4" s="9">
        <v>4352</v>
      </c>
      <c r="F4" s="9">
        <v>5803</v>
      </c>
      <c r="G4" s="9">
        <v>1407.46</v>
      </c>
      <c r="H4" s="9">
        <f t="shared" ref="H4:H35" si="0">G4-E4</f>
        <v>-2944.54</v>
      </c>
      <c r="I4" s="9" t="s">
        <v>14</v>
      </c>
      <c r="J4" s="9"/>
      <c r="K4" s="9">
        <f t="shared" ref="K4:K19" si="1">ROUND(H4*0.03,0)</f>
        <v>-88</v>
      </c>
    </row>
    <row r="5" customHeight="1" spans="1:11">
      <c r="A5" s="9">
        <v>3</v>
      </c>
      <c r="B5" s="9">
        <v>343</v>
      </c>
      <c r="C5" s="9" t="s">
        <v>12</v>
      </c>
      <c r="D5" s="9" t="s">
        <v>16</v>
      </c>
      <c r="E5" s="9">
        <v>2901</v>
      </c>
      <c r="F5" s="9">
        <v>3868</v>
      </c>
      <c r="G5" s="9">
        <v>1164.99</v>
      </c>
      <c r="H5" s="9">
        <f t="shared" si="0"/>
        <v>-1736.01</v>
      </c>
      <c r="I5" s="9" t="s">
        <v>14</v>
      </c>
      <c r="J5" s="9"/>
      <c r="K5" s="9">
        <f t="shared" si="1"/>
        <v>-52</v>
      </c>
    </row>
    <row r="6" customHeight="1" spans="1:11">
      <c r="A6" s="9">
        <v>4</v>
      </c>
      <c r="B6" s="9">
        <v>365</v>
      </c>
      <c r="C6" s="9" t="s">
        <v>12</v>
      </c>
      <c r="D6" s="9" t="s">
        <v>17</v>
      </c>
      <c r="E6" s="9">
        <v>3657</v>
      </c>
      <c r="F6" s="9">
        <v>4876</v>
      </c>
      <c r="G6" s="9">
        <v>1949.45</v>
      </c>
      <c r="H6" s="9">
        <f t="shared" si="0"/>
        <v>-1707.55</v>
      </c>
      <c r="I6" s="9" t="s">
        <v>14</v>
      </c>
      <c r="J6" s="9"/>
      <c r="K6" s="9">
        <f t="shared" si="1"/>
        <v>-51</v>
      </c>
    </row>
    <row r="7" customHeight="1" spans="1:11">
      <c r="A7" s="9">
        <v>5</v>
      </c>
      <c r="B7" s="9">
        <v>730</v>
      </c>
      <c r="C7" s="9" t="s">
        <v>12</v>
      </c>
      <c r="D7" s="9" t="s">
        <v>18</v>
      </c>
      <c r="E7" s="9">
        <v>2901</v>
      </c>
      <c r="F7" s="9">
        <v>3868</v>
      </c>
      <c r="G7" s="9">
        <v>780.13</v>
      </c>
      <c r="H7" s="9">
        <f t="shared" si="0"/>
        <v>-2120.87</v>
      </c>
      <c r="I7" s="9" t="s">
        <v>14</v>
      </c>
      <c r="J7" s="9"/>
      <c r="K7" s="9">
        <f t="shared" si="1"/>
        <v>-64</v>
      </c>
    </row>
    <row r="8" customHeight="1" spans="1:11">
      <c r="A8" s="9">
        <v>6</v>
      </c>
      <c r="B8" s="9">
        <v>513</v>
      </c>
      <c r="C8" s="9" t="s">
        <v>12</v>
      </c>
      <c r="D8" s="9" t="s">
        <v>19</v>
      </c>
      <c r="E8" s="9">
        <v>2901</v>
      </c>
      <c r="F8" s="9">
        <v>3868</v>
      </c>
      <c r="G8" s="9">
        <v>854.92</v>
      </c>
      <c r="H8" s="9">
        <f t="shared" si="0"/>
        <v>-2046.08</v>
      </c>
      <c r="I8" s="9" t="s">
        <v>14</v>
      </c>
      <c r="J8" s="9"/>
      <c r="K8" s="9">
        <f t="shared" si="1"/>
        <v>-61</v>
      </c>
    </row>
    <row r="9" customHeight="1" spans="1:11">
      <c r="A9" s="9">
        <v>7</v>
      </c>
      <c r="B9" s="9">
        <v>379</v>
      </c>
      <c r="C9" s="9" t="s">
        <v>12</v>
      </c>
      <c r="D9" s="9" t="s">
        <v>20</v>
      </c>
      <c r="E9" s="9">
        <v>4352</v>
      </c>
      <c r="F9" s="9">
        <v>5803</v>
      </c>
      <c r="G9" s="9">
        <v>2832.64</v>
      </c>
      <c r="H9" s="9">
        <f t="shared" si="0"/>
        <v>-1519.36</v>
      </c>
      <c r="I9" s="9" t="s">
        <v>14</v>
      </c>
      <c r="J9" s="9"/>
      <c r="K9" s="9">
        <f t="shared" si="1"/>
        <v>-46</v>
      </c>
    </row>
    <row r="10" customHeight="1" spans="1:11">
      <c r="A10" s="9">
        <v>8</v>
      </c>
      <c r="B10" s="9">
        <v>359</v>
      </c>
      <c r="C10" s="9" t="s">
        <v>12</v>
      </c>
      <c r="D10" s="9" t="s">
        <v>21</v>
      </c>
      <c r="E10" s="9">
        <v>3037</v>
      </c>
      <c r="F10" s="9">
        <v>4049</v>
      </c>
      <c r="G10" s="9">
        <v>991.09</v>
      </c>
      <c r="H10" s="9">
        <f t="shared" si="0"/>
        <v>-2045.91</v>
      </c>
      <c r="I10" s="9" t="s">
        <v>14</v>
      </c>
      <c r="J10" s="9"/>
      <c r="K10" s="9">
        <f t="shared" si="1"/>
        <v>-61</v>
      </c>
    </row>
    <row r="11" customHeight="1" spans="1:11">
      <c r="A11" s="9">
        <v>9</v>
      </c>
      <c r="B11" s="9">
        <v>102565</v>
      </c>
      <c r="C11" s="9" t="s">
        <v>12</v>
      </c>
      <c r="D11" s="9" t="s">
        <v>22</v>
      </c>
      <c r="E11" s="9">
        <v>3562</v>
      </c>
      <c r="F11" s="9">
        <v>4749</v>
      </c>
      <c r="G11" s="9">
        <v>1900.95</v>
      </c>
      <c r="H11" s="9">
        <f t="shared" si="0"/>
        <v>-1661.05</v>
      </c>
      <c r="I11" s="9" t="s">
        <v>14</v>
      </c>
      <c r="J11" s="9"/>
      <c r="K11" s="9">
        <f t="shared" si="1"/>
        <v>-50</v>
      </c>
    </row>
    <row r="12" customHeight="1" spans="1:11">
      <c r="A12" s="9">
        <v>10</v>
      </c>
      <c r="B12" s="9">
        <v>111219</v>
      </c>
      <c r="C12" s="9" t="s">
        <v>12</v>
      </c>
      <c r="D12" s="9" t="s">
        <v>23</v>
      </c>
      <c r="E12" s="9">
        <v>2828</v>
      </c>
      <c r="F12" s="9">
        <v>3771</v>
      </c>
      <c r="G12" s="9">
        <v>1028.47</v>
      </c>
      <c r="H12" s="9">
        <f t="shared" si="0"/>
        <v>-1799.53</v>
      </c>
      <c r="I12" s="9" t="s">
        <v>14</v>
      </c>
      <c r="J12" s="9"/>
      <c r="K12" s="9">
        <f t="shared" si="1"/>
        <v>-54</v>
      </c>
    </row>
    <row r="13" customHeight="1" spans="1:11">
      <c r="A13" s="9">
        <v>11</v>
      </c>
      <c r="B13" s="9">
        <v>102934</v>
      </c>
      <c r="C13" s="9" t="s">
        <v>12</v>
      </c>
      <c r="D13" s="9" t="s">
        <v>24</v>
      </c>
      <c r="E13" s="9">
        <v>2514</v>
      </c>
      <c r="F13" s="9">
        <v>3352</v>
      </c>
      <c r="G13" s="9">
        <v>1876.05</v>
      </c>
      <c r="H13" s="9">
        <f t="shared" si="0"/>
        <v>-637.95</v>
      </c>
      <c r="I13" s="9" t="s">
        <v>14</v>
      </c>
      <c r="J13" s="9"/>
      <c r="K13" s="9">
        <f t="shared" si="1"/>
        <v>-19</v>
      </c>
    </row>
    <row r="14" customHeight="1" spans="1:11">
      <c r="A14" s="9">
        <v>12</v>
      </c>
      <c r="B14" s="9">
        <v>107658</v>
      </c>
      <c r="C14" s="9" t="s">
        <v>12</v>
      </c>
      <c r="D14" s="9" t="s">
        <v>25</v>
      </c>
      <c r="E14" s="9">
        <v>2127</v>
      </c>
      <c r="F14" s="9">
        <v>2836</v>
      </c>
      <c r="G14" s="9">
        <v>1556.81</v>
      </c>
      <c r="H14" s="9">
        <f t="shared" si="0"/>
        <v>-570.19</v>
      </c>
      <c r="I14" s="9" t="s">
        <v>14</v>
      </c>
      <c r="J14" s="9"/>
      <c r="K14" s="9">
        <f t="shared" si="1"/>
        <v>-17</v>
      </c>
    </row>
    <row r="15" customHeight="1" spans="1:11">
      <c r="A15" s="9">
        <v>13</v>
      </c>
      <c r="B15" s="9">
        <v>103198</v>
      </c>
      <c r="C15" s="9" t="s">
        <v>12</v>
      </c>
      <c r="D15" s="9" t="s">
        <v>26</v>
      </c>
      <c r="E15" s="9">
        <v>2901</v>
      </c>
      <c r="F15" s="9">
        <v>3868</v>
      </c>
      <c r="G15" s="9">
        <v>1120.19</v>
      </c>
      <c r="H15" s="9">
        <f t="shared" si="0"/>
        <v>-1780.81</v>
      </c>
      <c r="I15" s="9" t="s">
        <v>14</v>
      </c>
      <c r="J15" s="9"/>
      <c r="K15" s="9">
        <f t="shared" si="1"/>
        <v>-53</v>
      </c>
    </row>
    <row r="16" customHeight="1" spans="1:11">
      <c r="A16" s="9">
        <v>14</v>
      </c>
      <c r="B16" s="9">
        <v>105267</v>
      </c>
      <c r="C16" s="9" t="s">
        <v>12</v>
      </c>
      <c r="D16" s="9" t="s">
        <v>27</v>
      </c>
      <c r="E16" s="9">
        <v>2477</v>
      </c>
      <c r="F16" s="9">
        <v>3303</v>
      </c>
      <c r="G16" s="9">
        <v>988.83</v>
      </c>
      <c r="H16" s="9">
        <f t="shared" si="0"/>
        <v>-1488.17</v>
      </c>
      <c r="I16" s="9" t="s">
        <v>14</v>
      </c>
      <c r="J16" s="9"/>
      <c r="K16" s="9">
        <f t="shared" si="1"/>
        <v>-45</v>
      </c>
    </row>
    <row r="17" customHeight="1" spans="1:11">
      <c r="A17" s="9">
        <v>15</v>
      </c>
      <c r="B17" s="9">
        <v>357</v>
      </c>
      <c r="C17" s="9" t="s">
        <v>12</v>
      </c>
      <c r="D17" s="9" t="s">
        <v>28</v>
      </c>
      <c r="E17" s="9">
        <v>2127</v>
      </c>
      <c r="F17" s="9">
        <v>2836</v>
      </c>
      <c r="G17" s="9">
        <v>916.8</v>
      </c>
      <c r="H17" s="9">
        <f t="shared" si="0"/>
        <v>-1210.2</v>
      </c>
      <c r="I17" s="9" t="s">
        <v>14</v>
      </c>
      <c r="J17" s="9"/>
      <c r="K17" s="9">
        <f t="shared" si="1"/>
        <v>-36</v>
      </c>
    </row>
    <row r="18" customHeight="1" spans="1:11">
      <c r="A18" s="9">
        <v>16</v>
      </c>
      <c r="B18" s="9">
        <v>106569</v>
      </c>
      <c r="C18" s="9" t="s">
        <v>12</v>
      </c>
      <c r="D18" s="9" t="s">
        <v>29</v>
      </c>
      <c r="E18" s="9">
        <v>2900</v>
      </c>
      <c r="F18" s="9">
        <v>3870</v>
      </c>
      <c r="G18" s="9">
        <v>1303.33</v>
      </c>
      <c r="H18" s="9">
        <f t="shared" si="0"/>
        <v>-1596.67</v>
      </c>
      <c r="I18" s="9" t="s">
        <v>14</v>
      </c>
      <c r="J18" s="9"/>
      <c r="K18" s="9">
        <f t="shared" si="1"/>
        <v>-48</v>
      </c>
    </row>
    <row r="19" customHeight="1" spans="1:11">
      <c r="A19" s="9">
        <v>17</v>
      </c>
      <c r="B19" s="9">
        <v>106399</v>
      </c>
      <c r="C19" s="9" t="s">
        <v>12</v>
      </c>
      <c r="D19" s="9" t="s">
        <v>30</v>
      </c>
      <c r="E19" s="9">
        <v>2901</v>
      </c>
      <c r="F19" s="9">
        <v>3868</v>
      </c>
      <c r="G19" s="9">
        <v>1723.19</v>
      </c>
      <c r="H19" s="9">
        <f t="shared" si="0"/>
        <v>-1177.81</v>
      </c>
      <c r="I19" s="9" t="s">
        <v>14</v>
      </c>
      <c r="J19" s="9"/>
      <c r="K19" s="9">
        <f t="shared" si="1"/>
        <v>-35</v>
      </c>
    </row>
    <row r="20" customHeight="1" spans="1:11">
      <c r="A20" s="9">
        <v>18</v>
      </c>
      <c r="B20" s="9">
        <v>726</v>
      </c>
      <c r="C20" s="9" t="s">
        <v>12</v>
      </c>
      <c r="D20" s="9" t="s">
        <v>31</v>
      </c>
      <c r="E20" s="9">
        <v>2901</v>
      </c>
      <c r="F20" s="9">
        <v>3868</v>
      </c>
      <c r="G20" s="9">
        <v>4026.69</v>
      </c>
      <c r="H20" s="9">
        <f t="shared" si="0"/>
        <v>1125.69</v>
      </c>
      <c r="I20" s="9" t="s">
        <v>6</v>
      </c>
      <c r="J20" s="9">
        <f>G20*0.03</f>
        <v>120.8007</v>
      </c>
      <c r="K20" s="9"/>
    </row>
    <row r="21" customHeight="1" spans="1:11">
      <c r="A21" s="9">
        <v>19</v>
      </c>
      <c r="B21" s="9">
        <v>745</v>
      </c>
      <c r="C21" s="9" t="s">
        <v>12</v>
      </c>
      <c r="D21" s="9" t="s">
        <v>32</v>
      </c>
      <c r="E21" s="9">
        <v>1934</v>
      </c>
      <c r="F21" s="9">
        <v>2579</v>
      </c>
      <c r="G21" s="9">
        <v>1199.05</v>
      </c>
      <c r="H21" s="9">
        <f t="shared" si="0"/>
        <v>-734.95</v>
      </c>
      <c r="I21" s="9" t="s">
        <v>14</v>
      </c>
      <c r="J21" s="9"/>
      <c r="K21" s="9">
        <f t="shared" ref="K21:K34" si="2">ROUND(H21*0.03,0)</f>
        <v>-22</v>
      </c>
    </row>
    <row r="22" customHeight="1" spans="1:11">
      <c r="A22" s="9">
        <v>20</v>
      </c>
      <c r="B22" s="9">
        <v>727</v>
      </c>
      <c r="C22" s="9" t="s">
        <v>12</v>
      </c>
      <c r="D22" s="9" t="s">
        <v>33</v>
      </c>
      <c r="E22" s="9">
        <v>1451</v>
      </c>
      <c r="F22" s="9">
        <v>1935</v>
      </c>
      <c r="G22" s="9">
        <v>754.12</v>
      </c>
      <c r="H22" s="9">
        <f t="shared" si="0"/>
        <v>-696.88</v>
      </c>
      <c r="I22" s="9" t="s">
        <v>14</v>
      </c>
      <c r="J22" s="9"/>
      <c r="K22" s="9">
        <f t="shared" si="2"/>
        <v>-21</v>
      </c>
    </row>
    <row r="23" customHeight="1" spans="1:11">
      <c r="A23" s="9">
        <v>21</v>
      </c>
      <c r="B23" s="9">
        <v>752</v>
      </c>
      <c r="C23" s="9" t="s">
        <v>12</v>
      </c>
      <c r="D23" s="9" t="s">
        <v>34</v>
      </c>
      <c r="E23" s="9">
        <v>1744</v>
      </c>
      <c r="F23" s="9">
        <v>2325</v>
      </c>
      <c r="G23" s="9">
        <v>836.46</v>
      </c>
      <c r="H23" s="9">
        <f t="shared" si="0"/>
        <v>-907.54</v>
      </c>
      <c r="I23" s="9" t="s">
        <v>14</v>
      </c>
      <c r="J23" s="9"/>
      <c r="K23" s="9">
        <f t="shared" si="2"/>
        <v>-27</v>
      </c>
    </row>
    <row r="24" customHeight="1" spans="1:11">
      <c r="A24" s="9">
        <v>22</v>
      </c>
      <c r="B24" s="9">
        <v>339</v>
      </c>
      <c r="C24" s="9" t="s">
        <v>12</v>
      </c>
      <c r="D24" s="9" t="s">
        <v>35</v>
      </c>
      <c r="E24" s="9">
        <v>2321</v>
      </c>
      <c r="F24" s="9">
        <v>3095</v>
      </c>
      <c r="G24" s="9">
        <v>632.17</v>
      </c>
      <c r="H24" s="9">
        <f t="shared" si="0"/>
        <v>-1688.83</v>
      </c>
      <c r="I24" s="9" t="s">
        <v>14</v>
      </c>
      <c r="J24" s="9"/>
      <c r="K24" s="9">
        <f t="shared" si="2"/>
        <v>-51</v>
      </c>
    </row>
    <row r="25" customHeight="1" spans="1:11">
      <c r="A25" s="9">
        <v>23</v>
      </c>
      <c r="B25" s="9">
        <v>570</v>
      </c>
      <c r="C25" s="9" t="s">
        <v>12</v>
      </c>
      <c r="D25" s="9" t="s">
        <v>36</v>
      </c>
      <c r="E25" s="9">
        <v>2046</v>
      </c>
      <c r="F25" s="9">
        <v>2728</v>
      </c>
      <c r="G25" s="9">
        <v>887.33</v>
      </c>
      <c r="H25" s="9">
        <f t="shared" si="0"/>
        <v>-1158.67</v>
      </c>
      <c r="I25" s="9" t="s">
        <v>14</v>
      </c>
      <c r="J25" s="9"/>
      <c r="K25" s="9">
        <f t="shared" si="2"/>
        <v>-35</v>
      </c>
    </row>
    <row r="26" customHeight="1" spans="1:11">
      <c r="A26" s="9">
        <v>24</v>
      </c>
      <c r="B26" s="9">
        <v>347</v>
      </c>
      <c r="C26" s="9" t="s">
        <v>12</v>
      </c>
      <c r="D26" s="9" t="s">
        <v>37</v>
      </c>
      <c r="E26" s="9">
        <v>1451</v>
      </c>
      <c r="F26" s="9">
        <v>1935</v>
      </c>
      <c r="G26" s="9">
        <v>449.75</v>
      </c>
      <c r="H26" s="9">
        <f t="shared" si="0"/>
        <v>-1001.25</v>
      </c>
      <c r="I26" s="9" t="s">
        <v>14</v>
      </c>
      <c r="J26" s="9"/>
      <c r="K26" s="9">
        <f t="shared" si="2"/>
        <v>-30</v>
      </c>
    </row>
    <row r="27" customHeight="1" spans="1:11">
      <c r="A27" s="9">
        <v>25</v>
      </c>
      <c r="B27" s="9">
        <v>311</v>
      </c>
      <c r="C27" s="9" t="s">
        <v>12</v>
      </c>
      <c r="D27" s="9" t="s">
        <v>38</v>
      </c>
      <c r="E27" s="9">
        <v>2036</v>
      </c>
      <c r="F27" s="9">
        <v>2715</v>
      </c>
      <c r="G27" s="9">
        <v>294.8</v>
      </c>
      <c r="H27" s="9">
        <f t="shared" si="0"/>
        <v>-1741.2</v>
      </c>
      <c r="I27" s="9" t="s">
        <v>14</v>
      </c>
      <c r="J27" s="9"/>
      <c r="K27" s="9">
        <f t="shared" si="2"/>
        <v>-52</v>
      </c>
    </row>
    <row r="28" customHeight="1" spans="1:11">
      <c r="A28" s="9">
        <v>26</v>
      </c>
      <c r="B28" s="9">
        <v>108277</v>
      </c>
      <c r="C28" s="9" t="s">
        <v>12</v>
      </c>
      <c r="D28" s="9" t="s">
        <v>39</v>
      </c>
      <c r="E28" s="9">
        <v>1611</v>
      </c>
      <c r="F28" s="9">
        <v>2148</v>
      </c>
      <c r="G28" s="9">
        <v>837.24</v>
      </c>
      <c r="H28" s="9">
        <f t="shared" si="0"/>
        <v>-773.76</v>
      </c>
      <c r="I28" s="9" t="s">
        <v>14</v>
      </c>
      <c r="J28" s="9"/>
      <c r="K28" s="9">
        <f t="shared" si="2"/>
        <v>-23</v>
      </c>
    </row>
    <row r="29" customHeight="1" spans="1:11">
      <c r="A29" s="9">
        <v>27</v>
      </c>
      <c r="B29" s="9">
        <v>112888</v>
      </c>
      <c r="C29" s="9" t="s">
        <v>12</v>
      </c>
      <c r="D29" s="9" t="s">
        <v>40</v>
      </c>
      <c r="E29" s="9">
        <v>1451</v>
      </c>
      <c r="F29" s="9">
        <v>1935</v>
      </c>
      <c r="G29" s="9">
        <v>368.5</v>
      </c>
      <c r="H29" s="9">
        <f t="shared" si="0"/>
        <v>-1082.5</v>
      </c>
      <c r="I29" s="9" t="s">
        <v>14</v>
      </c>
      <c r="J29" s="9"/>
      <c r="K29" s="9">
        <f t="shared" si="2"/>
        <v>-32</v>
      </c>
    </row>
    <row r="30" customHeight="1" spans="1:11">
      <c r="A30" s="9">
        <v>28</v>
      </c>
      <c r="B30" s="9">
        <v>112415</v>
      </c>
      <c r="C30" s="9" t="s">
        <v>12</v>
      </c>
      <c r="D30" s="9" t="s">
        <v>41</v>
      </c>
      <c r="E30" s="9">
        <v>1451</v>
      </c>
      <c r="F30" s="9">
        <v>1935</v>
      </c>
      <c r="G30" s="9">
        <v>1105.53</v>
      </c>
      <c r="H30" s="9">
        <f t="shared" si="0"/>
        <v>-345.47</v>
      </c>
      <c r="I30" s="9" t="s">
        <v>14</v>
      </c>
      <c r="J30" s="9"/>
      <c r="K30" s="9">
        <f t="shared" si="2"/>
        <v>-10</v>
      </c>
    </row>
    <row r="31" customHeight="1" spans="1:11">
      <c r="A31" s="9">
        <v>29</v>
      </c>
      <c r="B31" s="9">
        <v>114286</v>
      </c>
      <c r="C31" s="9" t="s">
        <v>12</v>
      </c>
      <c r="D31" s="9" t="s">
        <v>42</v>
      </c>
      <c r="E31" s="9">
        <v>1484</v>
      </c>
      <c r="F31" s="9">
        <v>1979</v>
      </c>
      <c r="G31" s="9">
        <v>612.48</v>
      </c>
      <c r="H31" s="9">
        <f t="shared" si="0"/>
        <v>-871.52</v>
      </c>
      <c r="I31" s="9" t="s">
        <v>14</v>
      </c>
      <c r="J31" s="9"/>
      <c r="K31" s="9">
        <f t="shared" si="2"/>
        <v>-26</v>
      </c>
    </row>
    <row r="32" customHeight="1" spans="1:11">
      <c r="A32" s="9">
        <v>30</v>
      </c>
      <c r="B32" s="9">
        <v>104429</v>
      </c>
      <c r="C32" s="9" t="s">
        <v>12</v>
      </c>
      <c r="D32" s="9" t="s">
        <v>43</v>
      </c>
      <c r="E32" s="9">
        <v>967</v>
      </c>
      <c r="F32" s="9">
        <v>1289</v>
      </c>
      <c r="G32" s="9">
        <v>339.47</v>
      </c>
      <c r="H32" s="9">
        <f t="shared" si="0"/>
        <v>-627.53</v>
      </c>
      <c r="I32" s="9" t="s">
        <v>14</v>
      </c>
      <c r="J32" s="9"/>
      <c r="K32" s="9">
        <f t="shared" si="2"/>
        <v>-19</v>
      </c>
    </row>
    <row r="33" customHeight="1" spans="1:11">
      <c r="A33" s="9">
        <v>31</v>
      </c>
      <c r="B33" s="9">
        <v>113298</v>
      </c>
      <c r="C33" s="9" t="s">
        <v>12</v>
      </c>
      <c r="D33" s="9" t="s">
        <v>44</v>
      </c>
      <c r="E33" s="9">
        <v>1319</v>
      </c>
      <c r="F33" s="9">
        <v>1759</v>
      </c>
      <c r="G33" s="9">
        <v>471.46</v>
      </c>
      <c r="H33" s="9">
        <f t="shared" si="0"/>
        <v>-847.54</v>
      </c>
      <c r="I33" s="9" t="s">
        <v>14</v>
      </c>
      <c r="J33" s="9"/>
      <c r="K33" s="9">
        <f t="shared" si="2"/>
        <v>-25</v>
      </c>
    </row>
    <row r="34" customHeight="1" spans="1:11">
      <c r="A34" s="9">
        <v>32</v>
      </c>
      <c r="B34" s="9">
        <v>113025</v>
      </c>
      <c r="C34" s="9" t="s">
        <v>12</v>
      </c>
      <c r="D34" s="9" t="s">
        <v>45</v>
      </c>
      <c r="E34" s="9">
        <v>1193</v>
      </c>
      <c r="F34" s="9">
        <v>1591</v>
      </c>
      <c r="G34" s="9">
        <v>612.98</v>
      </c>
      <c r="H34" s="9">
        <f t="shared" si="0"/>
        <v>-580.02</v>
      </c>
      <c r="I34" s="9" t="s">
        <v>14</v>
      </c>
      <c r="J34" s="9"/>
      <c r="K34" s="9">
        <f t="shared" si="2"/>
        <v>-17</v>
      </c>
    </row>
    <row r="35" customHeight="1" spans="1:11">
      <c r="A35" s="9">
        <v>33</v>
      </c>
      <c r="B35" s="9">
        <v>113833</v>
      </c>
      <c r="C35" s="9" t="s">
        <v>12</v>
      </c>
      <c r="D35" s="9" t="s">
        <v>46</v>
      </c>
      <c r="E35" s="9">
        <v>967</v>
      </c>
      <c r="F35" s="9">
        <v>1289</v>
      </c>
      <c r="G35" s="9">
        <v>1094.82</v>
      </c>
      <c r="H35" s="9">
        <f t="shared" si="0"/>
        <v>127.82</v>
      </c>
      <c r="I35" s="9" t="s">
        <v>5</v>
      </c>
      <c r="J35" s="9">
        <f>G35*0.02</f>
        <v>21.8964</v>
      </c>
      <c r="K35" s="9"/>
    </row>
    <row r="36" customHeight="1" spans="1:11">
      <c r="A36" s="9">
        <v>34</v>
      </c>
      <c r="B36" s="9">
        <v>307</v>
      </c>
      <c r="C36" s="9" t="s">
        <v>47</v>
      </c>
      <c r="D36" s="9" t="s">
        <v>48</v>
      </c>
      <c r="E36" s="9">
        <v>7736</v>
      </c>
      <c r="F36" s="9">
        <v>10305</v>
      </c>
      <c r="G36" s="9">
        <v>2210.32</v>
      </c>
      <c r="H36" s="9">
        <f t="shared" ref="H36:H67" si="3">G36-E36</f>
        <v>-5525.68</v>
      </c>
      <c r="I36" s="9" t="s">
        <v>14</v>
      </c>
      <c r="J36" s="9"/>
      <c r="K36" s="9">
        <f t="shared" ref="K36:K67" si="4">ROUND(H36*0.03,0)</f>
        <v>-166</v>
      </c>
    </row>
    <row r="37" customHeight="1" spans="1:11">
      <c r="A37" s="9">
        <v>35</v>
      </c>
      <c r="B37" s="9">
        <v>742</v>
      </c>
      <c r="C37" s="9" t="s">
        <v>47</v>
      </c>
      <c r="D37" s="9" t="s">
        <v>49</v>
      </c>
      <c r="E37" s="9">
        <v>2901</v>
      </c>
      <c r="F37" s="9">
        <v>3868</v>
      </c>
      <c r="G37" s="9">
        <v>441.35</v>
      </c>
      <c r="H37" s="9">
        <f t="shared" si="3"/>
        <v>-2459.65</v>
      </c>
      <c r="I37" s="9" t="s">
        <v>14</v>
      </c>
      <c r="J37" s="9"/>
      <c r="K37" s="9">
        <f t="shared" si="4"/>
        <v>-74</v>
      </c>
    </row>
    <row r="38" customHeight="1" spans="1:11">
      <c r="A38" s="9">
        <v>36</v>
      </c>
      <c r="B38" s="9">
        <v>106066</v>
      </c>
      <c r="C38" s="9" t="s">
        <v>47</v>
      </c>
      <c r="D38" s="9" t="s">
        <v>50</v>
      </c>
      <c r="E38" s="9">
        <v>2547</v>
      </c>
      <c r="F38" s="9">
        <v>3396</v>
      </c>
      <c r="G38" s="9">
        <v>1152.47</v>
      </c>
      <c r="H38" s="9">
        <f t="shared" si="3"/>
        <v>-1394.53</v>
      </c>
      <c r="I38" s="9" t="s">
        <v>14</v>
      </c>
      <c r="J38" s="9"/>
      <c r="K38" s="9">
        <f t="shared" si="4"/>
        <v>-42</v>
      </c>
    </row>
    <row r="39" customHeight="1" spans="1:11">
      <c r="A39" s="9">
        <v>37</v>
      </c>
      <c r="B39" s="9">
        <v>750</v>
      </c>
      <c r="C39" s="9" t="s">
        <v>51</v>
      </c>
      <c r="D39" s="9" t="s">
        <v>52</v>
      </c>
      <c r="E39" s="9">
        <v>6258</v>
      </c>
      <c r="F39" s="9">
        <v>8344</v>
      </c>
      <c r="G39" s="9">
        <v>3027.91</v>
      </c>
      <c r="H39" s="9">
        <f t="shared" si="3"/>
        <v>-3230.09</v>
      </c>
      <c r="I39" s="9" t="s">
        <v>14</v>
      </c>
      <c r="J39" s="9"/>
      <c r="K39" s="9">
        <f t="shared" si="4"/>
        <v>-97</v>
      </c>
    </row>
    <row r="40" customHeight="1" spans="1:11">
      <c r="A40" s="9">
        <v>38</v>
      </c>
      <c r="B40" s="9">
        <v>712</v>
      </c>
      <c r="C40" s="9" t="s">
        <v>51</v>
      </c>
      <c r="D40" s="9" t="s">
        <v>53</v>
      </c>
      <c r="E40" s="9">
        <v>4442</v>
      </c>
      <c r="F40" s="9">
        <v>5923</v>
      </c>
      <c r="G40" s="9">
        <v>1389.9</v>
      </c>
      <c r="H40" s="9">
        <f t="shared" si="3"/>
        <v>-3052.1</v>
      </c>
      <c r="I40" s="9" t="s">
        <v>14</v>
      </c>
      <c r="J40" s="9"/>
      <c r="K40" s="9">
        <f t="shared" si="4"/>
        <v>-92</v>
      </c>
    </row>
    <row r="41" customHeight="1" spans="1:11">
      <c r="A41" s="9">
        <v>39</v>
      </c>
      <c r="B41" s="9">
        <v>707</v>
      </c>
      <c r="C41" s="9" t="s">
        <v>51</v>
      </c>
      <c r="D41" s="9" t="s">
        <v>54</v>
      </c>
      <c r="E41" s="9">
        <v>4310</v>
      </c>
      <c r="F41" s="9">
        <v>5747</v>
      </c>
      <c r="G41" s="9">
        <v>2166.83</v>
      </c>
      <c r="H41" s="9">
        <f t="shared" si="3"/>
        <v>-2143.17</v>
      </c>
      <c r="I41" s="9" t="s">
        <v>14</v>
      </c>
      <c r="J41" s="9"/>
      <c r="K41" s="9">
        <f t="shared" si="4"/>
        <v>-64</v>
      </c>
    </row>
    <row r="42" customHeight="1" spans="1:11">
      <c r="A42" s="9">
        <v>40</v>
      </c>
      <c r="B42" s="9">
        <v>571</v>
      </c>
      <c r="C42" s="9" t="s">
        <v>51</v>
      </c>
      <c r="D42" s="9" t="s">
        <v>55</v>
      </c>
      <c r="E42" s="9">
        <v>3974</v>
      </c>
      <c r="F42" s="9">
        <v>5299</v>
      </c>
      <c r="G42" s="9">
        <v>3367.85</v>
      </c>
      <c r="H42" s="9">
        <f t="shared" si="3"/>
        <v>-606.15</v>
      </c>
      <c r="I42" s="9" t="s">
        <v>14</v>
      </c>
      <c r="J42" s="9"/>
      <c r="K42" s="9">
        <f t="shared" si="4"/>
        <v>-18</v>
      </c>
    </row>
    <row r="43" customHeight="1" spans="1:11">
      <c r="A43" s="9">
        <v>41</v>
      </c>
      <c r="B43" s="9">
        <v>546</v>
      </c>
      <c r="C43" s="9" t="s">
        <v>51</v>
      </c>
      <c r="D43" s="9" t="s">
        <v>56</v>
      </c>
      <c r="E43" s="9">
        <v>3165</v>
      </c>
      <c r="F43" s="9">
        <v>4220</v>
      </c>
      <c r="G43" s="9">
        <v>1598.73</v>
      </c>
      <c r="H43" s="9">
        <f t="shared" si="3"/>
        <v>-1566.27</v>
      </c>
      <c r="I43" s="9" t="s">
        <v>14</v>
      </c>
      <c r="J43" s="9"/>
      <c r="K43" s="9">
        <f t="shared" si="4"/>
        <v>-47</v>
      </c>
    </row>
    <row r="44" customHeight="1" spans="1:11">
      <c r="A44" s="9">
        <v>42</v>
      </c>
      <c r="B44" s="9">
        <v>724</v>
      </c>
      <c r="C44" s="9" t="s">
        <v>51</v>
      </c>
      <c r="D44" s="9" t="s">
        <v>57</v>
      </c>
      <c r="E44" s="9">
        <v>3628</v>
      </c>
      <c r="F44" s="9">
        <v>4837</v>
      </c>
      <c r="G44" s="9">
        <v>943.09</v>
      </c>
      <c r="H44" s="9">
        <f t="shared" si="3"/>
        <v>-2684.91</v>
      </c>
      <c r="I44" s="9" t="s">
        <v>14</v>
      </c>
      <c r="J44" s="9"/>
      <c r="K44" s="9">
        <f t="shared" si="4"/>
        <v>-81</v>
      </c>
    </row>
    <row r="45" customHeight="1" spans="1:11">
      <c r="A45" s="9">
        <v>43</v>
      </c>
      <c r="B45" s="9">
        <v>387</v>
      </c>
      <c r="C45" s="9" t="s">
        <v>51</v>
      </c>
      <c r="D45" s="9" t="s">
        <v>58</v>
      </c>
      <c r="E45" s="9">
        <v>2901</v>
      </c>
      <c r="F45" s="9">
        <v>3868</v>
      </c>
      <c r="G45" s="9">
        <v>1001.65</v>
      </c>
      <c r="H45" s="9">
        <f t="shared" si="3"/>
        <v>-1899.35</v>
      </c>
      <c r="I45" s="9" t="s">
        <v>14</v>
      </c>
      <c r="J45" s="9"/>
      <c r="K45" s="9">
        <f t="shared" si="4"/>
        <v>-57</v>
      </c>
    </row>
    <row r="46" customHeight="1" spans="1:11">
      <c r="A46" s="9">
        <v>44</v>
      </c>
      <c r="B46" s="9">
        <v>737</v>
      </c>
      <c r="C46" s="9" t="s">
        <v>51</v>
      </c>
      <c r="D46" s="9" t="s">
        <v>59</v>
      </c>
      <c r="E46" s="9">
        <v>2901</v>
      </c>
      <c r="F46" s="9">
        <v>3868</v>
      </c>
      <c r="G46" s="9">
        <v>1106</v>
      </c>
      <c r="H46" s="9">
        <f t="shared" si="3"/>
        <v>-1795</v>
      </c>
      <c r="I46" s="9" t="s">
        <v>14</v>
      </c>
      <c r="J46" s="9"/>
      <c r="K46" s="9">
        <f t="shared" si="4"/>
        <v>-54</v>
      </c>
    </row>
    <row r="47" customHeight="1" spans="1:11">
      <c r="A47" s="9">
        <v>45</v>
      </c>
      <c r="B47" s="9">
        <v>399</v>
      </c>
      <c r="C47" s="9" t="s">
        <v>51</v>
      </c>
      <c r="D47" s="9" t="s">
        <v>60</v>
      </c>
      <c r="E47" s="9">
        <v>2514</v>
      </c>
      <c r="F47" s="9">
        <v>3352</v>
      </c>
      <c r="G47" s="9">
        <v>801.74</v>
      </c>
      <c r="H47" s="9">
        <f t="shared" si="3"/>
        <v>-1712.26</v>
      </c>
      <c r="I47" s="9" t="s">
        <v>14</v>
      </c>
      <c r="J47" s="9"/>
      <c r="K47" s="9">
        <f t="shared" si="4"/>
        <v>-51</v>
      </c>
    </row>
    <row r="48" customHeight="1" spans="1:11">
      <c r="A48" s="9">
        <v>46</v>
      </c>
      <c r="B48" s="9">
        <v>105751</v>
      </c>
      <c r="C48" s="9" t="s">
        <v>51</v>
      </c>
      <c r="D48" s="9" t="s">
        <v>61</v>
      </c>
      <c r="E48" s="9">
        <v>2514</v>
      </c>
      <c r="F48" s="9">
        <v>3352</v>
      </c>
      <c r="G48" s="9">
        <v>1990.46</v>
      </c>
      <c r="H48" s="9">
        <f t="shared" si="3"/>
        <v>-523.54</v>
      </c>
      <c r="I48" s="9" t="s">
        <v>14</v>
      </c>
      <c r="J48" s="9"/>
      <c r="K48" s="9">
        <f t="shared" si="4"/>
        <v>-16</v>
      </c>
    </row>
    <row r="49" customHeight="1" spans="1:11">
      <c r="A49" s="9">
        <v>47</v>
      </c>
      <c r="B49" s="9">
        <v>103639</v>
      </c>
      <c r="C49" s="9" t="s">
        <v>51</v>
      </c>
      <c r="D49" s="9" t="s">
        <v>62</v>
      </c>
      <c r="E49" s="9">
        <v>2120</v>
      </c>
      <c r="F49" s="9">
        <v>2827</v>
      </c>
      <c r="G49" s="9">
        <v>1956.48</v>
      </c>
      <c r="H49" s="9">
        <f t="shared" si="3"/>
        <v>-163.52</v>
      </c>
      <c r="I49" s="9" t="s">
        <v>14</v>
      </c>
      <c r="J49" s="9"/>
      <c r="K49" s="9">
        <f t="shared" si="4"/>
        <v>-5</v>
      </c>
    </row>
    <row r="50" customHeight="1" spans="1:11">
      <c r="A50" s="9">
        <v>48</v>
      </c>
      <c r="B50" s="9">
        <v>598</v>
      </c>
      <c r="C50" s="9" t="s">
        <v>51</v>
      </c>
      <c r="D50" s="9" t="s">
        <v>63</v>
      </c>
      <c r="E50" s="9">
        <v>2901</v>
      </c>
      <c r="F50" s="9">
        <v>3868</v>
      </c>
      <c r="G50" s="9">
        <v>1475.48</v>
      </c>
      <c r="H50" s="9">
        <f t="shared" si="3"/>
        <v>-1425.52</v>
      </c>
      <c r="I50" s="9" t="s">
        <v>14</v>
      </c>
      <c r="J50" s="9"/>
      <c r="K50" s="9">
        <f t="shared" si="4"/>
        <v>-43</v>
      </c>
    </row>
    <row r="51" customHeight="1" spans="1:11">
      <c r="A51" s="9">
        <v>49</v>
      </c>
      <c r="B51" s="9">
        <v>377</v>
      </c>
      <c r="C51" s="9" t="s">
        <v>51</v>
      </c>
      <c r="D51" s="9" t="s">
        <v>64</v>
      </c>
      <c r="E51" s="9">
        <v>2460</v>
      </c>
      <c r="F51" s="9">
        <v>3280</v>
      </c>
      <c r="G51" s="9">
        <v>1003.34</v>
      </c>
      <c r="H51" s="9">
        <f t="shared" si="3"/>
        <v>-1456.66</v>
      </c>
      <c r="I51" s="9" t="s">
        <v>14</v>
      </c>
      <c r="J51" s="9"/>
      <c r="K51" s="9">
        <f t="shared" si="4"/>
        <v>-44</v>
      </c>
    </row>
    <row r="52" customHeight="1" spans="1:11">
      <c r="A52" s="9">
        <v>50</v>
      </c>
      <c r="B52" s="9">
        <v>743</v>
      </c>
      <c r="C52" s="9" t="s">
        <v>51</v>
      </c>
      <c r="D52" s="9" t="s">
        <v>65</v>
      </c>
      <c r="E52" s="9">
        <v>2301</v>
      </c>
      <c r="F52" s="9">
        <v>3068</v>
      </c>
      <c r="G52" s="9">
        <v>766.91</v>
      </c>
      <c r="H52" s="9">
        <f t="shared" si="3"/>
        <v>-1534.09</v>
      </c>
      <c r="I52" s="9" t="s">
        <v>14</v>
      </c>
      <c r="J52" s="9"/>
      <c r="K52" s="9">
        <f t="shared" si="4"/>
        <v>-46</v>
      </c>
    </row>
    <row r="53" customHeight="1" spans="1:11">
      <c r="A53" s="9">
        <v>51</v>
      </c>
      <c r="B53" s="9">
        <v>740</v>
      </c>
      <c r="C53" s="9" t="s">
        <v>51</v>
      </c>
      <c r="D53" s="9" t="s">
        <v>66</v>
      </c>
      <c r="E53" s="9">
        <v>1451</v>
      </c>
      <c r="F53" s="9">
        <v>1935</v>
      </c>
      <c r="G53" s="9">
        <v>639.03</v>
      </c>
      <c r="H53" s="9">
        <f t="shared" si="3"/>
        <v>-811.97</v>
      </c>
      <c r="I53" s="9" t="s">
        <v>14</v>
      </c>
      <c r="J53" s="9"/>
      <c r="K53" s="9">
        <f t="shared" si="4"/>
        <v>-24</v>
      </c>
    </row>
    <row r="54" customHeight="1" spans="1:11">
      <c r="A54" s="9">
        <v>52</v>
      </c>
      <c r="B54" s="9">
        <v>733</v>
      </c>
      <c r="C54" s="9" t="s">
        <v>51</v>
      </c>
      <c r="D54" s="9" t="s">
        <v>67</v>
      </c>
      <c r="E54" s="9">
        <v>2321</v>
      </c>
      <c r="F54" s="9">
        <v>3095</v>
      </c>
      <c r="G54" s="9">
        <v>850.42</v>
      </c>
      <c r="H54" s="9">
        <f t="shared" si="3"/>
        <v>-1470.58</v>
      </c>
      <c r="I54" s="9" t="s">
        <v>14</v>
      </c>
      <c r="J54" s="9"/>
      <c r="K54" s="9">
        <f t="shared" si="4"/>
        <v>-44</v>
      </c>
    </row>
    <row r="55" customHeight="1" spans="1:11">
      <c r="A55" s="9">
        <v>53</v>
      </c>
      <c r="B55" s="9">
        <v>573</v>
      </c>
      <c r="C55" s="9" t="s">
        <v>51</v>
      </c>
      <c r="D55" s="9" t="s">
        <v>68</v>
      </c>
      <c r="E55" s="9">
        <v>1451</v>
      </c>
      <c r="F55" s="9">
        <v>1935</v>
      </c>
      <c r="G55" s="9">
        <v>736.62</v>
      </c>
      <c r="H55" s="9">
        <f t="shared" si="3"/>
        <v>-714.38</v>
      </c>
      <c r="I55" s="9" t="s">
        <v>14</v>
      </c>
      <c r="J55" s="9"/>
      <c r="K55" s="9">
        <f t="shared" si="4"/>
        <v>-21</v>
      </c>
    </row>
    <row r="56" customHeight="1" spans="1:11">
      <c r="A56" s="9">
        <v>54</v>
      </c>
      <c r="B56" s="9">
        <v>105910</v>
      </c>
      <c r="C56" s="9" t="s">
        <v>51</v>
      </c>
      <c r="D56" s="9" t="s">
        <v>69</v>
      </c>
      <c r="E56" s="9">
        <v>2720</v>
      </c>
      <c r="F56" s="9">
        <v>3627</v>
      </c>
      <c r="G56" s="9">
        <v>1350.06</v>
      </c>
      <c r="H56" s="9">
        <f t="shared" si="3"/>
        <v>-1369.94</v>
      </c>
      <c r="I56" s="9" t="s">
        <v>14</v>
      </c>
      <c r="J56" s="9"/>
      <c r="K56" s="9">
        <f t="shared" si="4"/>
        <v>-41</v>
      </c>
    </row>
    <row r="57" customHeight="1" spans="1:11">
      <c r="A57" s="9">
        <v>55</v>
      </c>
      <c r="B57" s="9">
        <v>106485</v>
      </c>
      <c r="C57" s="9" t="s">
        <v>51</v>
      </c>
      <c r="D57" s="9" t="s">
        <v>70</v>
      </c>
      <c r="E57" s="9">
        <v>1451</v>
      </c>
      <c r="F57" s="9">
        <v>1935</v>
      </c>
      <c r="G57" s="9">
        <v>462.14</v>
      </c>
      <c r="H57" s="9">
        <f t="shared" si="3"/>
        <v>-988.86</v>
      </c>
      <c r="I57" s="9" t="s">
        <v>14</v>
      </c>
      <c r="J57" s="9"/>
      <c r="K57" s="9">
        <f t="shared" si="4"/>
        <v>-30</v>
      </c>
    </row>
    <row r="58" customHeight="1" spans="1:11">
      <c r="A58" s="9">
        <v>56</v>
      </c>
      <c r="B58" s="9">
        <v>106568</v>
      </c>
      <c r="C58" s="9" t="s">
        <v>51</v>
      </c>
      <c r="D58" s="9" t="s">
        <v>71</v>
      </c>
      <c r="E58" s="9">
        <v>1693</v>
      </c>
      <c r="F58" s="9">
        <v>2257</v>
      </c>
      <c r="G58" s="9">
        <v>1094.67</v>
      </c>
      <c r="H58" s="9">
        <f t="shared" si="3"/>
        <v>-598.33</v>
      </c>
      <c r="I58" s="9" t="s">
        <v>14</v>
      </c>
      <c r="J58" s="9"/>
      <c r="K58" s="9">
        <f t="shared" si="4"/>
        <v>-18</v>
      </c>
    </row>
    <row r="59" customHeight="1" spans="1:11">
      <c r="A59" s="9">
        <v>57</v>
      </c>
      <c r="B59" s="9">
        <v>105396</v>
      </c>
      <c r="C59" s="9" t="s">
        <v>51</v>
      </c>
      <c r="D59" s="9" t="s">
        <v>72</v>
      </c>
      <c r="E59" s="9">
        <v>1257</v>
      </c>
      <c r="F59" s="9">
        <v>1676</v>
      </c>
      <c r="G59" s="9">
        <v>689.21</v>
      </c>
      <c r="H59" s="9">
        <f t="shared" si="3"/>
        <v>-567.79</v>
      </c>
      <c r="I59" s="9" t="s">
        <v>14</v>
      </c>
      <c r="J59" s="9"/>
      <c r="K59" s="9">
        <f t="shared" si="4"/>
        <v>-17</v>
      </c>
    </row>
    <row r="60" customHeight="1" spans="1:11">
      <c r="A60" s="9">
        <v>58</v>
      </c>
      <c r="B60" s="9">
        <v>104430</v>
      </c>
      <c r="C60" s="9" t="s">
        <v>51</v>
      </c>
      <c r="D60" s="9" t="s">
        <v>73</v>
      </c>
      <c r="E60" s="9">
        <v>1257</v>
      </c>
      <c r="F60" s="9">
        <v>1676</v>
      </c>
      <c r="G60" s="9">
        <v>657.05</v>
      </c>
      <c r="H60" s="9">
        <f t="shared" si="3"/>
        <v>-599.95</v>
      </c>
      <c r="I60" s="9" t="s">
        <v>14</v>
      </c>
      <c r="J60" s="9"/>
      <c r="K60" s="9">
        <f t="shared" si="4"/>
        <v>-18</v>
      </c>
    </row>
    <row r="61" customHeight="1" spans="1:11">
      <c r="A61" s="9">
        <v>59</v>
      </c>
      <c r="B61" s="9">
        <v>753</v>
      </c>
      <c r="C61" s="9" t="s">
        <v>51</v>
      </c>
      <c r="D61" s="9" t="s">
        <v>74</v>
      </c>
      <c r="E61" s="9">
        <v>2321</v>
      </c>
      <c r="F61" s="9">
        <v>3095</v>
      </c>
      <c r="G61" s="9">
        <v>889.35</v>
      </c>
      <c r="H61" s="9">
        <f t="shared" si="3"/>
        <v>-1431.65</v>
      </c>
      <c r="I61" s="9" t="s">
        <v>14</v>
      </c>
      <c r="J61" s="9"/>
      <c r="K61" s="9">
        <f t="shared" si="4"/>
        <v>-43</v>
      </c>
    </row>
    <row r="62" customHeight="1" spans="1:11">
      <c r="A62" s="9">
        <v>60</v>
      </c>
      <c r="B62" s="9">
        <v>545</v>
      </c>
      <c r="C62" s="9" t="s">
        <v>51</v>
      </c>
      <c r="D62" s="9" t="s">
        <v>75</v>
      </c>
      <c r="E62" s="9">
        <v>967</v>
      </c>
      <c r="F62" s="9">
        <v>1289</v>
      </c>
      <c r="G62" s="9">
        <v>442.22</v>
      </c>
      <c r="H62" s="9">
        <f t="shared" si="3"/>
        <v>-524.78</v>
      </c>
      <c r="I62" s="9" t="s">
        <v>14</v>
      </c>
      <c r="J62" s="9"/>
      <c r="K62" s="9">
        <f t="shared" si="4"/>
        <v>-16</v>
      </c>
    </row>
    <row r="63" customHeight="1" spans="1:11">
      <c r="A63" s="9">
        <v>61</v>
      </c>
      <c r="B63" s="9">
        <v>114069</v>
      </c>
      <c r="C63" s="9" t="s">
        <v>51</v>
      </c>
      <c r="D63" s="9" t="s">
        <v>76</v>
      </c>
      <c r="E63" s="9">
        <v>1128</v>
      </c>
      <c r="F63" s="9">
        <v>1504</v>
      </c>
      <c r="G63" s="9">
        <v>394.45</v>
      </c>
      <c r="H63" s="9">
        <f t="shared" si="3"/>
        <v>-733.55</v>
      </c>
      <c r="I63" s="9" t="s">
        <v>14</v>
      </c>
      <c r="J63" s="9"/>
      <c r="K63" s="9">
        <f t="shared" si="4"/>
        <v>-22</v>
      </c>
    </row>
    <row r="64" customHeight="1" spans="1:11">
      <c r="A64" s="9">
        <v>62</v>
      </c>
      <c r="B64" s="9">
        <v>113008</v>
      </c>
      <c r="C64" s="9" t="s">
        <v>51</v>
      </c>
      <c r="D64" s="9" t="s">
        <v>77</v>
      </c>
      <c r="E64" s="9">
        <v>774</v>
      </c>
      <c r="F64" s="9">
        <v>1032</v>
      </c>
      <c r="G64" s="9">
        <v>338.16</v>
      </c>
      <c r="H64" s="9">
        <f t="shared" si="3"/>
        <v>-435.84</v>
      </c>
      <c r="I64" s="9" t="s">
        <v>14</v>
      </c>
      <c r="J64" s="9"/>
      <c r="K64" s="9">
        <f t="shared" si="4"/>
        <v>-13</v>
      </c>
    </row>
    <row r="65" customHeight="1" spans="1:11">
      <c r="A65" s="9">
        <v>63</v>
      </c>
      <c r="B65" s="9">
        <v>115971</v>
      </c>
      <c r="C65" s="9" t="s">
        <v>51</v>
      </c>
      <c r="D65" s="9" t="s">
        <v>78</v>
      </c>
      <c r="E65" s="9">
        <v>800</v>
      </c>
      <c r="F65" s="9">
        <v>1067</v>
      </c>
      <c r="G65" s="9">
        <v>313.63</v>
      </c>
      <c r="H65" s="9">
        <f t="shared" si="3"/>
        <v>-486.37</v>
      </c>
      <c r="I65" s="9" t="s">
        <v>14</v>
      </c>
      <c r="J65" s="9"/>
      <c r="K65" s="9">
        <f t="shared" si="4"/>
        <v>-15</v>
      </c>
    </row>
    <row r="66" customHeight="1" spans="1:11">
      <c r="A66" s="9">
        <v>64</v>
      </c>
      <c r="B66" s="9">
        <v>337</v>
      </c>
      <c r="C66" s="9" t="s">
        <v>79</v>
      </c>
      <c r="D66" s="9" t="s">
        <v>80</v>
      </c>
      <c r="E66" s="9">
        <v>2958</v>
      </c>
      <c r="F66" s="9">
        <v>3944</v>
      </c>
      <c r="G66" s="9">
        <v>1929.24</v>
      </c>
      <c r="H66" s="9">
        <f t="shared" si="3"/>
        <v>-1028.76</v>
      </c>
      <c r="I66" s="9" t="s">
        <v>14</v>
      </c>
      <c r="J66" s="9"/>
      <c r="K66" s="9">
        <f t="shared" si="4"/>
        <v>-31</v>
      </c>
    </row>
    <row r="67" customHeight="1" spans="1:11">
      <c r="A67" s="9">
        <v>65</v>
      </c>
      <c r="B67" s="9">
        <v>517</v>
      </c>
      <c r="C67" s="9" t="s">
        <v>79</v>
      </c>
      <c r="D67" s="9" t="s">
        <v>81</v>
      </c>
      <c r="E67" s="9">
        <v>2901</v>
      </c>
      <c r="F67" s="9">
        <v>3868</v>
      </c>
      <c r="G67" s="9">
        <v>2027.43</v>
      </c>
      <c r="H67" s="9">
        <f t="shared" si="3"/>
        <v>-873.57</v>
      </c>
      <c r="I67" s="9" t="s">
        <v>14</v>
      </c>
      <c r="J67" s="9"/>
      <c r="K67" s="9">
        <f t="shared" si="4"/>
        <v>-26</v>
      </c>
    </row>
    <row r="68" customHeight="1" spans="1:11">
      <c r="A68" s="9">
        <v>66</v>
      </c>
      <c r="B68" s="9">
        <v>114685</v>
      </c>
      <c r="C68" s="9" t="s">
        <v>79</v>
      </c>
      <c r="D68" s="9" t="s">
        <v>82</v>
      </c>
      <c r="E68" s="9">
        <v>2901</v>
      </c>
      <c r="F68" s="9">
        <v>3868</v>
      </c>
      <c r="G68" s="9">
        <v>550.74</v>
      </c>
      <c r="H68" s="9">
        <f t="shared" ref="H68:H99" si="5">G68-E68</f>
        <v>-2350.26</v>
      </c>
      <c r="I68" s="9" t="s">
        <v>14</v>
      </c>
      <c r="J68" s="9"/>
      <c r="K68" s="9">
        <f t="shared" ref="K68:K99" si="6">ROUND(H68*0.03,0)</f>
        <v>-71</v>
      </c>
    </row>
    <row r="69" customHeight="1" spans="1:11">
      <c r="A69" s="9">
        <v>67</v>
      </c>
      <c r="B69" s="9">
        <v>578</v>
      </c>
      <c r="C69" s="9" t="s">
        <v>79</v>
      </c>
      <c r="D69" s="9" t="s">
        <v>83</v>
      </c>
      <c r="E69" s="9">
        <v>2901</v>
      </c>
      <c r="F69" s="9">
        <v>3868</v>
      </c>
      <c r="G69" s="9">
        <v>835.75</v>
      </c>
      <c r="H69" s="9">
        <f t="shared" si="5"/>
        <v>-2065.25</v>
      </c>
      <c r="I69" s="9" t="s">
        <v>14</v>
      </c>
      <c r="J69" s="9"/>
      <c r="K69" s="9">
        <f t="shared" si="6"/>
        <v>-62</v>
      </c>
    </row>
    <row r="70" customHeight="1" spans="1:11">
      <c r="A70" s="9">
        <v>68</v>
      </c>
      <c r="B70" s="9">
        <v>373</v>
      </c>
      <c r="C70" s="9" t="s">
        <v>79</v>
      </c>
      <c r="D70" s="9" t="s">
        <v>84</v>
      </c>
      <c r="E70" s="9">
        <v>2285</v>
      </c>
      <c r="F70" s="9">
        <v>3047</v>
      </c>
      <c r="G70" s="9">
        <v>1139.93</v>
      </c>
      <c r="H70" s="9">
        <f t="shared" si="5"/>
        <v>-1145.07</v>
      </c>
      <c r="I70" s="9" t="s">
        <v>14</v>
      </c>
      <c r="J70" s="9"/>
      <c r="K70" s="9">
        <f t="shared" si="6"/>
        <v>-34</v>
      </c>
    </row>
    <row r="71" customHeight="1" spans="1:11">
      <c r="A71" s="9">
        <v>69</v>
      </c>
      <c r="B71" s="9">
        <v>511</v>
      </c>
      <c r="C71" s="9" t="s">
        <v>79</v>
      </c>
      <c r="D71" s="9" t="s">
        <v>85</v>
      </c>
      <c r="E71" s="9">
        <v>3202</v>
      </c>
      <c r="F71" s="9">
        <v>4269</v>
      </c>
      <c r="G71" s="9">
        <v>1130.05</v>
      </c>
      <c r="H71" s="9">
        <f t="shared" si="5"/>
        <v>-2071.95</v>
      </c>
      <c r="I71" s="9" t="s">
        <v>14</v>
      </c>
      <c r="J71" s="9"/>
      <c r="K71" s="9">
        <f t="shared" si="6"/>
        <v>-62</v>
      </c>
    </row>
    <row r="72" customHeight="1" spans="1:11">
      <c r="A72" s="9">
        <v>70</v>
      </c>
      <c r="B72" s="9">
        <v>581</v>
      </c>
      <c r="C72" s="9" t="s">
        <v>79</v>
      </c>
      <c r="D72" s="9" t="s">
        <v>86</v>
      </c>
      <c r="E72" s="9">
        <v>2653</v>
      </c>
      <c r="F72" s="9">
        <v>3537</v>
      </c>
      <c r="G72" s="9">
        <v>1101.1</v>
      </c>
      <c r="H72" s="9">
        <f t="shared" si="5"/>
        <v>-1551.9</v>
      </c>
      <c r="I72" s="9" t="s">
        <v>14</v>
      </c>
      <c r="J72" s="9"/>
      <c r="K72" s="9">
        <f t="shared" si="6"/>
        <v>-47</v>
      </c>
    </row>
    <row r="73" customHeight="1" spans="1:11">
      <c r="A73" s="9">
        <v>71</v>
      </c>
      <c r="B73" s="9">
        <v>744</v>
      </c>
      <c r="C73" s="9" t="s">
        <v>79</v>
      </c>
      <c r="D73" s="9" t="s">
        <v>87</v>
      </c>
      <c r="E73" s="9">
        <v>2996</v>
      </c>
      <c r="F73" s="9">
        <v>3995</v>
      </c>
      <c r="G73" s="9">
        <v>562.7</v>
      </c>
      <c r="H73" s="9">
        <f t="shared" si="5"/>
        <v>-2433.3</v>
      </c>
      <c r="I73" s="9" t="s">
        <v>14</v>
      </c>
      <c r="J73" s="9"/>
      <c r="K73" s="9">
        <f t="shared" si="6"/>
        <v>-73</v>
      </c>
    </row>
    <row r="74" customHeight="1" spans="1:11">
      <c r="A74" s="9">
        <v>72</v>
      </c>
      <c r="B74" s="9">
        <v>585</v>
      </c>
      <c r="C74" s="9" t="s">
        <v>79</v>
      </c>
      <c r="D74" s="9" t="s">
        <v>88</v>
      </c>
      <c r="E74" s="9">
        <v>2514</v>
      </c>
      <c r="F74" s="9">
        <v>3352</v>
      </c>
      <c r="G74" s="9">
        <v>1859.89</v>
      </c>
      <c r="H74" s="9">
        <f t="shared" si="5"/>
        <v>-654.11</v>
      </c>
      <c r="I74" s="9" t="s">
        <v>14</v>
      </c>
      <c r="J74" s="9"/>
      <c r="K74" s="9">
        <f t="shared" si="6"/>
        <v>-20</v>
      </c>
    </row>
    <row r="75" customHeight="1" spans="1:11">
      <c r="A75" s="9">
        <v>73</v>
      </c>
      <c r="B75" s="9">
        <v>747</v>
      </c>
      <c r="C75" s="9" t="s">
        <v>79</v>
      </c>
      <c r="D75" s="9" t="s">
        <v>89</v>
      </c>
      <c r="E75" s="9">
        <v>2514</v>
      </c>
      <c r="F75" s="9">
        <v>3352</v>
      </c>
      <c r="G75" s="9">
        <v>747.4</v>
      </c>
      <c r="H75" s="9">
        <f t="shared" si="5"/>
        <v>-1766.6</v>
      </c>
      <c r="I75" s="9" t="s">
        <v>14</v>
      </c>
      <c r="J75" s="9"/>
      <c r="K75" s="9">
        <f t="shared" si="6"/>
        <v>-53</v>
      </c>
    </row>
    <row r="76" customHeight="1" spans="1:11">
      <c r="A76" s="9">
        <v>74</v>
      </c>
      <c r="B76" s="9">
        <v>515</v>
      </c>
      <c r="C76" s="9" t="s">
        <v>79</v>
      </c>
      <c r="D76" s="9" t="s">
        <v>90</v>
      </c>
      <c r="E76" s="9">
        <v>2718</v>
      </c>
      <c r="F76" s="9">
        <v>3624</v>
      </c>
      <c r="G76" s="9">
        <v>717.53</v>
      </c>
      <c r="H76" s="9">
        <f t="shared" si="5"/>
        <v>-2000.47</v>
      </c>
      <c r="I76" s="9" t="s">
        <v>14</v>
      </c>
      <c r="J76" s="9"/>
      <c r="K76" s="9">
        <f t="shared" si="6"/>
        <v>-60</v>
      </c>
    </row>
    <row r="77" customHeight="1" spans="1:11">
      <c r="A77" s="9">
        <v>75</v>
      </c>
      <c r="B77" s="9">
        <v>114622</v>
      </c>
      <c r="C77" s="9" t="s">
        <v>79</v>
      </c>
      <c r="D77" s="9" t="s">
        <v>91</v>
      </c>
      <c r="E77" s="9">
        <v>2127</v>
      </c>
      <c r="F77" s="9">
        <v>2836</v>
      </c>
      <c r="G77" s="9">
        <v>1474.87</v>
      </c>
      <c r="H77" s="9">
        <f t="shared" si="5"/>
        <v>-652.13</v>
      </c>
      <c r="I77" s="9" t="s">
        <v>14</v>
      </c>
      <c r="J77" s="9"/>
      <c r="K77" s="9">
        <f t="shared" si="6"/>
        <v>-20</v>
      </c>
    </row>
    <row r="78" customHeight="1" spans="1:11">
      <c r="A78" s="9">
        <v>76</v>
      </c>
      <c r="B78" s="9">
        <v>103199</v>
      </c>
      <c r="C78" s="9" t="s">
        <v>79</v>
      </c>
      <c r="D78" s="9" t="s">
        <v>92</v>
      </c>
      <c r="E78" s="9">
        <v>2678</v>
      </c>
      <c r="F78" s="9">
        <v>3571</v>
      </c>
      <c r="G78" s="9">
        <v>991.34</v>
      </c>
      <c r="H78" s="9">
        <f t="shared" si="5"/>
        <v>-1686.66</v>
      </c>
      <c r="I78" s="9" t="s">
        <v>14</v>
      </c>
      <c r="J78" s="9"/>
      <c r="K78" s="9">
        <f t="shared" si="6"/>
        <v>-51</v>
      </c>
    </row>
    <row r="79" customHeight="1" spans="1:11">
      <c r="A79" s="9">
        <v>77</v>
      </c>
      <c r="B79" s="9">
        <v>391</v>
      </c>
      <c r="C79" s="9" t="s">
        <v>79</v>
      </c>
      <c r="D79" s="9" t="s">
        <v>93</v>
      </c>
      <c r="E79" s="9">
        <v>1949</v>
      </c>
      <c r="F79" s="9">
        <v>2599</v>
      </c>
      <c r="G79" s="9">
        <v>435.63</v>
      </c>
      <c r="H79" s="9">
        <f t="shared" si="5"/>
        <v>-1513.37</v>
      </c>
      <c r="I79" s="9" t="s">
        <v>14</v>
      </c>
      <c r="J79" s="9"/>
      <c r="K79" s="9">
        <f t="shared" si="6"/>
        <v>-45</v>
      </c>
    </row>
    <row r="80" customHeight="1" spans="1:11">
      <c r="A80" s="9">
        <v>78</v>
      </c>
      <c r="B80" s="9">
        <v>102479</v>
      </c>
      <c r="C80" s="9" t="s">
        <v>79</v>
      </c>
      <c r="D80" s="9" t="s">
        <v>94</v>
      </c>
      <c r="E80" s="9">
        <v>2127</v>
      </c>
      <c r="F80" s="9">
        <v>2836</v>
      </c>
      <c r="G80" s="9">
        <v>1600.79</v>
      </c>
      <c r="H80" s="9">
        <f t="shared" si="5"/>
        <v>-526.21</v>
      </c>
      <c r="I80" s="9" t="s">
        <v>14</v>
      </c>
      <c r="J80" s="9"/>
      <c r="K80" s="9">
        <f t="shared" si="6"/>
        <v>-16</v>
      </c>
    </row>
    <row r="81" customHeight="1" spans="1:11">
      <c r="A81" s="9">
        <v>79</v>
      </c>
      <c r="B81" s="9">
        <v>572</v>
      </c>
      <c r="C81" s="9" t="s">
        <v>79</v>
      </c>
      <c r="D81" s="9" t="s">
        <v>95</v>
      </c>
      <c r="E81" s="9">
        <v>2901</v>
      </c>
      <c r="F81" s="9">
        <v>3868</v>
      </c>
      <c r="G81" s="9">
        <v>1467.15</v>
      </c>
      <c r="H81" s="9">
        <f t="shared" si="5"/>
        <v>-1433.85</v>
      </c>
      <c r="I81" s="9" t="s">
        <v>14</v>
      </c>
      <c r="J81" s="9"/>
      <c r="K81" s="9">
        <f t="shared" si="6"/>
        <v>-43</v>
      </c>
    </row>
    <row r="82" customHeight="1" spans="1:11">
      <c r="A82" s="9">
        <v>80</v>
      </c>
      <c r="B82" s="9">
        <v>308</v>
      </c>
      <c r="C82" s="9" t="s">
        <v>79</v>
      </c>
      <c r="D82" s="9" t="s">
        <v>96</v>
      </c>
      <c r="E82" s="9">
        <v>2127</v>
      </c>
      <c r="F82" s="9">
        <v>2836</v>
      </c>
      <c r="G82" s="9">
        <v>464.77</v>
      </c>
      <c r="H82" s="9">
        <f t="shared" si="5"/>
        <v>-1662.23</v>
      </c>
      <c r="I82" s="9" t="s">
        <v>14</v>
      </c>
      <c r="J82" s="9"/>
      <c r="K82" s="9">
        <f t="shared" si="6"/>
        <v>-50</v>
      </c>
    </row>
    <row r="83" customHeight="1" spans="1:11">
      <c r="A83" s="9">
        <v>81</v>
      </c>
      <c r="B83" s="9">
        <v>114844</v>
      </c>
      <c r="C83" s="9" t="s">
        <v>79</v>
      </c>
      <c r="D83" s="9" t="s">
        <v>97</v>
      </c>
      <c r="E83" s="9">
        <v>2127</v>
      </c>
      <c r="F83" s="9">
        <v>2836</v>
      </c>
      <c r="G83" s="9">
        <v>552</v>
      </c>
      <c r="H83" s="9">
        <f t="shared" si="5"/>
        <v>-1575</v>
      </c>
      <c r="I83" s="9" t="s">
        <v>14</v>
      </c>
      <c r="J83" s="9"/>
      <c r="K83" s="9">
        <f t="shared" si="6"/>
        <v>-47</v>
      </c>
    </row>
    <row r="84" customHeight="1" spans="1:11">
      <c r="A84" s="9">
        <v>82</v>
      </c>
      <c r="B84" s="9">
        <v>102935</v>
      </c>
      <c r="C84" s="9" t="s">
        <v>79</v>
      </c>
      <c r="D84" s="9" t="s">
        <v>98</v>
      </c>
      <c r="E84" s="9">
        <v>2321</v>
      </c>
      <c r="F84" s="9">
        <v>3095</v>
      </c>
      <c r="G84" s="9">
        <v>553.47</v>
      </c>
      <c r="H84" s="9">
        <f t="shared" si="5"/>
        <v>-1767.53</v>
      </c>
      <c r="I84" s="9" t="s">
        <v>14</v>
      </c>
      <c r="J84" s="9"/>
      <c r="K84" s="9">
        <f t="shared" si="6"/>
        <v>-53</v>
      </c>
    </row>
    <row r="85" customHeight="1" spans="1:11">
      <c r="A85" s="9">
        <v>83</v>
      </c>
      <c r="B85" s="9">
        <v>106865</v>
      </c>
      <c r="C85" s="9" t="s">
        <v>79</v>
      </c>
      <c r="D85" s="9" t="s">
        <v>99</v>
      </c>
      <c r="E85" s="9">
        <v>1090</v>
      </c>
      <c r="F85" s="9">
        <v>1453</v>
      </c>
      <c r="G85" s="9">
        <v>631.8</v>
      </c>
      <c r="H85" s="9">
        <f t="shared" si="5"/>
        <v>-458.2</v>
      </c>
      <c r="I85" s="9" t="s">
        <v>14</v>
      </c>
      <c r="J85" s="9"/>
      <c r="K85" s="9">
        <f t="shared" si="6"/>
        <v>-14</v>
      </c>
    </row>
    <row r="86" customHeight="1" spans="1:11">
      <c r="A86" s="9">
        <v>84</v>
      </c>
      <c r="B86" s="9">
        <v>355</v>
      </c>
      <c r="C86" s="9" t="s">
        <v>79</v>
      </c>
      <c r="D86" s="9" t="s">
        <v>100</v>
      </c>
      <c r="E86" s="9">
        <v>1826</v>
      </c>
      <c r="F86" s="9">
        <v>2435</v>
      </c>
      <c r="G86" s="9">
        <v>555.53</v>
      </c>
      <c r="H86" s="9">
        <f t="shared" si="5"/>
        <v>-1270.47</v>
      </c>
      <c r="I86" s="9" t="s">
        <v>14</v>
      </c>
      <c r="J86" s="9"/>
      <c r="K86" s="9">
        <f t="shared" si="6"/>
        <v>-38</v>
      </c>
    </row>
    <row r="87" customHeight="1" spans="1:11">
      <c r="A87" s="9">
        <v>85</v>
      </c>
      <c r="B87" s="9">
        <v>723</v>
      </c>
      <c r="C87" s="9" t="s">
        <v>79</v>
      </c>
      <c r="D87" s="9" t="s">
        <v>101</v>
      </c>
      <c r="E87" s="9">
        <v>2321</v>
      </c>
      <c r="F87" s="9">
        <v>3095</v>
      </c>
      <c r="G87" s="9">
        <v>1408.62</v>
      </c>
      <c r="H87" s="9">
        <f t="shared" si="5"/>
        <v>-912.38</v>
      </c>
      <c r="I87" s="9" t="s">
        <v>14</v>
      </c>
      <c r="J87" s="9"/>
      <c r="K87" s="9">
        <f t="shared" si="6"/>
        <v>-27</v>
      </c>
    </row>
    <row r="88" customHeight="1" spans="1:11">
      <c r="A88" s="9">
        <v>86</v>
      </c>
      <c r="B88" s="9">
        <v>349</v>
      </c>
      <c r="C88" s="9" t="s">
        <v>79</v>
      </c>
      <c r="D88" s="9" t="s">
        <v>102</v>
      </c>
      <c r="E88" s="9">
        <v>1451</v>
      </c>
      <c r="F88" s="9">
        <v>1935</v>
      </c>
      <c r="G88" s="9">
        <v>741.74</v>
      </c>
      <c r="H88" s="9">
        <f t="shared" si="5"/>
        <v>-709.26</v>
      </c>
      <c r="I88" s="9" t="s">
        <v>14</v>
      </c>
      <c r="J88" s="9"/>
      <c r="K88" s="9">
        <f t="shared" si="6"/>
        <v>-21</v>
      </c>
    </row>
    <row r="89" customHeight="1" spans="1:11">
      <c r="A89" s="9">
        <v>87</v>
      </c>
      <c r="B89" s="9">
        <v>116482</v>
      </c>
      <c r="C89" s="9" t="s">
        <v>79</v>
      </c>
      <c r="D89" s="9" t="s">
        <v>103</v>
      </c>
      <c r="E89" s="9">
        <v>967</v>
      </c>
      <c r="F89" s="9">
        <v>1289</v>
      </c>
      <c r="G89" s="9">
        <v>547.28</v>
      </c>
      <c r="H89" s="9">
        <f t="shared" si="5"/>
        <v>-419.72</v>
      </c>
      <c r="I89" s="9" t="s">
        <v>14</v>
      </c>
      <c r="J89" s="9"/>
      <c r="K89" s="9">
        <f t="shared" si="6"/>
        <v>-13</v>
      </c>
    </row>
    <row r="90" customHeight="1" spans="1:11">
      <c r="A90" s="9">
        <v>88</v>
      </c>
      <c r="B90" s="9">
        <v>107829</v>
      </c>
      <c r="C90" s="9" t="s">
        <v>79</v>
      </c>
      <c r="D90" s="9" t="s">
        <v>104</v>
      </c>
      <c r="E90" s="9">
        <v>967</v>
      </c>
      <c r="F90" s="9">
        <v>1289</v>
      </c>
      <c r="G90" s="9">
        <v>321.57</v>
      </c>
      <c r="H90" s="9">
        <f t="shared" si="5"/>
        <v>-645.43</v>
      </c>
      <c r="I90" s="9" t="s">
        <v>14</v>
      </c>
      <c r="J90" s="9"/>
      <c r="K90" s="9">
        <f t="shared" si="6"/>
        <v>-19</v>
      </c>
    </row>
    <row r="91" customHeight="1" spans="1:11">
      <c r="A91" s="9">
        <v>89</v>
      </c>
      <c r="B91" s="9">
        <v>102478</v>
      </c>
      <c r="C91" s="9" t="s">
        <v>79</v>
      </c>
      <c r="D91" s="9" t="s">
        <v>105</v>
      </c>
      <c r="E91" s="9">
        <v>1820</v>
      </c>
      <c r="F91" s="9">
        <v>2427</v>
      </c>
      <c r="G91" s="9">
        <v>360.79</v>
      </c>
      <c r="H91" s="9">
        <f t="shared" si="5"/>
        <v>-1459.21</v>
      </c>
      <c r="I91" s="9" t="s">
        <v>14</v>
      </c>
      <c r="J91" s="9"/>
      <c r="K91" s="9">
        <f t="shared" si="6"/>
        <v>-44</v>
      </c>
    </row>
    <row r="92" customHeight="1" spans="1:11">
      <c r="A92" s="9">
        <v>90</v>
      </c>
      <c r="B92" s="9">
        <v>113023</v>
      </c>
      <c r="C92" s="9" t="s">
        <v>79</v>
      </c>
      <c r="D92" s="9" t="s">
        <v>106</v>
      </c>
      <c r="E92" s="9">
        <v>1158</v>
      </c>
      <c r="F92" s="9">
        <v>1544</v>
      </c>
      <c r="G92" s="9">
        <v>537.78</v>
      </c>
      <c r="H92" s="9">
        <f t="shared" si="5"/>
        <v>-620.22</v>
      </c>
      <c r="I92" s="9" t="s">
        <v>14</v>
      </c>
      <c r="J92" s="9"/>
      <c r="K92" s="9">
        <f t="shared" si="6"/>
        <v>-19</v>
      </c>
    </row>
    <row r="93" customHeight="1" spans="1:11">
      <c r="A93" s="9">
        <v>91</v>
      </c>
      <c r="B93" s="9">
        <v>113299</v>
      </c>
      <c r="C93" s="9" t="s">
        <v>79</v>
      </c>
      <c r="D93" s="9" t="s">
        <v>107</v>
      </c>
      <c r="E93" s="9">
        <v>1921</v>
      </c>
      <c r="F93" s="9">
        <v>2561</v>
      </c>
      <c r="G93" s="9">
        <v>852.99</v>
      </c>
      <c r="H93" s="9">
        <f t="shared" si="5"/>
        <v>-1068.01</v>
      </c>
      <c r="I93" s="9" t="s">
        <v>14</v>
      </c>
      <c r="J93" s="9"/>
      <c r="K93" s="9">
        <f t="shared" si="6"/>
        <v>-32</v>
      </c>
    </row>
    <row r="94" customHeight="1" spans="1:11">
      <c r="A94" s="9">
        <v>92</v>
      </c>
      <c r="B94" s="9">
        <v>385</v>
      </c>
      <c r="C94" s="9" t="s">
        <v>108</v>
      </c>
      <c r="D94" s="9" t="s">
        <v>109</v>
      </c>
      <c r="E94" s="9">
        <v>2901</v>
      </c>
      <c r="F94" s="9">
        <v>3868</v>
      </c>
      <c r="G94" s="9">
        <v>646.15</v>
      </c>
      <c r="H94" s="9">
        <f t="shared" si="5"/>
        <v>-2254.85</v>
      </c>
      <c r="I94" s="9" t="s">
        <v>14</v>
      </c>
      <c r="J94" s="9"/>
      <c r="K94" s="9">
        <f t="shared" si="6"/>
        <v>-68</v>
      </c>
    </row>
    <row r="95" customHeight="1" spans="1:11">
      <c r="A95" s="9">
        <v>93</v>
      </c>
      <c r="B95" s="9">
        <v>514</v>
      </c>
      <c r="C95" s="9" t="s">
        <v>108</v>
      </c>
      <c r="D95" s="9" t="s">
        <v>110</v>
      </c>
      <c r="E95" s="9">
        <v>3591</v>
      </c>
      <c r="F95" s="9">
        <v>4788</v>
      </c>
      <c r="G95" s="9">
        <v>1442.15</v>
      </c>
      <c r="H95" s="9">
        <f t="shared" si="5"/>
        <v>-2148.85</v>
      </c>
      <c r="I95" s="9" t="s">
        <v>14</v>
      </c>
      <c r="J95" s="9"/>
      <c r="K95" s="9">
        <f t="shared" si="6"/>
        <v>-64</v>
      </c>
    </row>
    <row r="96" customHeight="1" spans="1:11">
      <c r="A96" s="9">
        <v>94</v>
      </c>
      <c r="B96" s="9">
        <v>108656</v>
      </c>
      <c r="C96" s="9" t="s">
        <v>108</v>
      </c>
      <c r="D96" s="9" t="s">
        <v>111</v>
      </c>
      <c r="E96" s="9">
        <v>2127</v>
      </c>
      <c r="F96" s="9">
        <v>2836</v>
      </c>
      <c r="G96" s="9">
        <v>741.11</v>
      </c>
      <c r="H96" s="9">
        <f t="shared" si="5"/>
        <v>-1385.89</v>
      </c>
      <c r="I96" s="9" t="s">
        <v>14</v>
      </c>
      <c r="J96" s="9"/>
      <c r="K96" s="9">
        <f t="shared" si="6"/>
        <v>-42</v>
      </c>
    </row>
    <row r="97" customHeight="1" spans="1:11">
      <c r="A97" s="9">
        <v>95</v>
      </c>
      <c r="B97" s="9">
        <v>371</v>
      </c>
      <c r="C97" s="9" t="s">
        <v>108</v>
      </c>
      <c r="D97" s="9" t="s">
        <v>112</v>
      </c>
      <c r="E97" s="9">
        <v>1257</v>
      </c>
      <c r="F97" s="9">
        <v>1676</v>
      </c>
      <c r="G97" s="9">
        <v>298.1</v>
      </c>
      <c r="H97" s="9">
        <f t="shared" si="5"/>
        <v>-958.9</v>
      </c>
      <c r="I97" s="9" t="s">
        <v>14</v>
      </c>
      <c r="J97" s="9"/>
      <c r="K97" s="9">
        <f t="shared" si="6"/>
        <v>-29</v>
      </c>
    </row>
    <row r="98" customHeight="1" spans="1:11">
      <c r="A98" s="9">
        <v>96</v>
      </c>
      <c r="B98" s="9">
        <v>102567</v>
      </c>
      <c r="C98" s="9" t="s">
        <v>108</v>
      </c>
      <c r="D98" s="9" t="s">
        <v>113</v>
      </c>
      <c r="E98" s="9">
        <v>1508</v>
      </c>
      <c r="F98" s="9">
        <v>2011</v>
      </c>
      <c r="G98" s="9">
        <v>285.66</v>
      </c>
      <c r="H98" s="9">
        <f t="shared" si="5"/>
        <v>-1222.34</v>
      </c>
      <c r="I98" s="9" t="s">
        <v>14</v>
      </c>
      <c r="J98" s="9"/>
      <c r="K98" s="9">
        <f t="shared" si="6"/>
        <v>-37</v>
      </c>
    </row>
    <row r="99" customHeight="1" spans="1:11">
      <c r="A99" s="9">
        <v>97</v>
      </c>
      <c r="B99" s="9">
        <v>341</v>
      </c>
      <c r="C99" s="9" t="s">
        <v>114</v>
      </c>
      <c r="D99" s="9" t="s">
        <v>115</v>
      </c>
      <c r="E99" s="9">
        <v>3056</v>
      </c>
      <c r="F99" s="9">
        <v>4075</v>
      </c>
      <c r="G99" s="9">
        <v>1719.86</v>
      </c>
      <c r="H99" s="9">
        <f t="shared" si="5"/>
        <v>-1336.14</v>
      </c>
      <c r="I99" s="9" t="s">
        <v>14</v>
      </c>
      <c r="J99" s="9"/>
      <c r="K99" s="9">
        <f t="shared" si="6"/>
        <v>-40</v>
      </c>
    </row>
    <row r="100" customHeight="1" spans="1:11">
      <c r="A100" s="9">
        <v>98</v>
      </c>
      <c r="B100" s="9">
        <v>111400</v>
      </c>
      <c r="C100" s="9" t="s">
        <v>114</v>
      </c>
      <c r="D100" s="9" t="s">
        <v>116</v>
      </c>
      <c r="E100" s="9">
        <v>2514</v>
      </c>
      <c r="F100" s="9">
        <v>3352</v>
      </c>
      <c r="G100" s="9">
        <v>678.39</v>
      </c>
      <c r="H100" s="9">
        <f t="shared" ref="H100:H133" si="7">G100-E100</f>
        <v>-1835.61</v>
      </c>
      <c r="I100" s="9" t="s">
        <v>14</v>
      </c>
      <c r="J100" s="9"/>
      <c r="K100" s="9">
        <f t="shared" ref="K100:K132" si="8">ROUND(H100*0.03,0)</f>
        <v>-55</v>
      </c>
    </row>
    <row r="101" customHeight="1" spans="1:11">
      <c r="A101" s="9">
        <v>99</v>
      </c>
      <c r="B101" s="9">
        <v>721</v>
      </c>
      <c r="C101" s="9" t="s">
        <v>114</v>
      </c>
      <c r="D101" s="9" t="s">
        <v>117</v>
      </c>
      <c r="E101" s="9">
        <v>2965</v>
      </c>
      <c r="F101" s="9">
        <v>3953</v>
      </c>
      <c r="G101" s="9">
        <v>912.47</v>
      </c>
      <c r="H101" s="9">
        <f t="shared" si="7"/>
        <v>-2052.53</v>
      </c>
      <c r="I101" s="9" t="s">
        <v>14</v>
      </c>
      <c r="J101" s="9"/>
      <c r="K101" s="9">
        <f t="shared" si="8"/>
        <v>-62</v>
      </c>
    </row>
    <row r="102" customHeight="1" spans="1:11">
      <c r="A102" s="9">
        <v>100</v>
      </c>
      <c r="B102" s="9">
        <v>102564</v>
      </c>
      <c r="C102" s="9" t="s">
        <v>114</v>
      </c>
      <c r="D102" s="9" t="s">
        <v>118</v>
      </c>
      <c r="E102" s="9">
        <v>1452</v>
      </c>
      <c r="F102" s="9">
        <v>1936</v>
      </c>
      <c r="G102" s="9">
        <v>894.33</v>
      </c>
      <c r="H102" s="9">
        <f t="shared" si="7"/>
        <v>-557.67</v>
      </c>
      <c r="I102" s="9" t="s">
        <v>14</v>
      </c>
      <c r="J102" s="9"/>
      <c r="K102" s="9">
        <f t="shared" si="8"/>
        <v>-17</v>
      </c>
    </row>
    <row r="103" customHeight="1" spans="1:11">
      <c r="A103" s="9">
        <v>101</v>
      </c>
      <c r="B103" s="9">
        <v>732</v>
      </c>
      <c r="C103" s="9" t="s">
        <v>114</v>
      </c>
      <c r="D103" s="9" t="s">
        <v>119</v>
      </c>
      <c r="E103" s="9">
        <v>1805</v>
      </c>
      <c r="F103" s="9">
        <v>2407</v>
      </c>
      <c r="G103" s="9">
        <v>555.49</v>
      </c>
      <c r="H103" s="9">
        <f t="shared" si="7"/>
        <v>-1249.51</v>
      </c>
      <c r="I103" s="9" t="s">
        <v>14</v>
      </c>
      <c r="J103" s="9"/>
      <c r="K103" s="9">
        <f t="shared" si="8"/>
        <v>-37</v>
      </c>
    </row>
    <row r="104" customHeight="1" spans="1:11">
      <c r="A104" s="9">
        <v>102</v>
      </c>
      <c r="B104" s="9">
        <v>591</v>
      </c>
      <c r="C104" s="9" t="s">
        <v>114</v>
      </c>
      <c r="D104" s="9" t="s">
        <v>120</v>
      </c>
      <c r="E104" s="9">
        <v>1257</v>
      </c>
      <c r="F104" s="9">
        <v>1676</v>
      </c>
      <c r="G104" s="9">
        <v>518.79</v>
      </c>
      <c r="H104" s="9">
        <f t="shared" si="7"/>
        <v>-738.21</v>
      </c>
      <c r="I104" s="9" t="s">
        <v>14</v>
      </c>
      <c r="J104" s="9"/>
      <c r="K104" s="9">
        <f t="shared" si="8"/>
        <v>-22</v>
      </c>
    </row>
    <row r="105" customHeight="1" spans="1:11">
      <c r="A105" s="9">
        <v>103</v>
      </c>
      <c r="B105" s="9">
        <v>111064</v>
      </c>
      <c r="C105" s="9" t="s">
        <v>114</v>
      </c>
      <c r="D105" s="9" t="s">
        <v>121</v>
      </c>
      <c r="E105" s="9">
        <v>1084</v>
      </c>
      <c r="F105" s="9">
        <v>1445</v>
      </c>
      <c r="G105" s="9">
        <v>457.13</v>
      </c>
      <c r="H105" s="9">
        <f t="shared" si="7"/>
        <v>-626.87</v>
      </c>
      <c r="I105" s="9" t="s">
        <v>14</v>
      </c>
      <c r="J105" s="9"/>
      <c r="K105" s="9">
        <f t="shared" si="8"/>
        <v>-19</v>
      </c>
    </row>
    <row r="106" customHeight="1" spans="1:11">
      <c r="A106" s="9">
        <v>104</v>
      </c>
      <c r="B106" s="9">
        <v>746</v>
      </c>
      <c r="C106" s="9" t="s">
        <v>122</v>
      </c>
      <c r="D106" s="9" t="s">
        <v>123</v>
      </c>
      <c r="E106" s="9">
        <v>2936</v>
      </c>
      <c r="F106" s="9">
        <v>3915</v>
      </c>
      <c r="G106" s="9">
        <v>1089</v>
      </c>
      <c r="H106" s="9">
        <f t="shared" si="7"/>
        <v>-1847</v>
      </c>
      <c r="I106" s="9" t="s">
        <v>14</v>
      </c>
      <c r="J106" s="9"/>
      <c r="K106" s="9">
        <f t="shared" si="8"/>
        <v>-55</v>
      </c>
    </row>
    <row r="107" customHeight="1" spans="1:11">
      <c r="A107" s="9">
        <v>105</v>
      </c>
      <c r="B107" s="9">
        <v>717</v>
      </c>
      <c r="C107" s="9" t="s">
        <v>122</v>
      </c>
      <c r="D107" s="9" t="s">
        <v>124</v>
      </c>
      <c r="E107" s="9">
        <v>2127</v>
      </c>
      <c r="F107" s="9">
        <v>2836</v>
      </c>
      <c r="G107" s="9">
        <v>925.16</v>
      </c>
      <c r="H107" s="9">
        <f t="shared" si="7"/>
        <v>-1201.84</v>
      </c>
      <c r="I107" s="9" t="s">
        <v>14</v>
      </c>
      <c r="J107" s="9"/>
      <c r="K107" s="9">
        <f t="shared" si="8"/>
        <v>-36</v>
      </c>
    </row>
    <row r="108" customHeight="1" spans="1:11">
      <c r="A108" s="9">
        <v>106</v>
      </c>
      <c r="B108" s="9">
        <v>539</v>
      </c>
      <c r="C108" s="9" t="s">
        <v>122</v>
      </c>
      <c r="D108" s="9" t="s">
        <v>125</v>
      </c>
      <c r="E108" s="9">
        <v>2127</v>
      </c>
      <c r="F108" s="9">
        <v>2836</v>
      </c>
      <c r="G108" s="9">
        <v>1501.94</v>
      </c>
      <c r="H108" s="9">
        <f t="shared" si="7"/>
        <v>-625.06</v>
      </c>
      <c r="I108" s="9" t="s">
        <v>14</v>
      </c>
      <c r="J108" s="9"/>
      <c r="K108" s="9">
        <f t="shared" si="8"/>
        <v>-19</v>
      </c>
    </row>
    <row r="109" customHeight="1" spans="1:11">
      <c r="A109" s="9">
        <v>107</v>
      </c>
      <c r="B109" s="9">
        <v>716</v>
      </c>
      <c r="C109" s="9" t="s">
        <v>122</v>
      </c>
      <c r="D109" s="9" t="s">
        <v>126</v>
      </c>
      <c r="E109" s="9">
        <v>2901</v>
      </c>
      <c r="F109" s="9">
        <v>3868</v>
      </c>
      <c r="G109" s="9">
        <v>2139.81</v>
      </c>
      <c r="H109" s="9">
        <f t="shared" si="7"/>
        <v>-761.19</v>
      </c>
      <c r="I109" s="9" t="s">
        <v>14</v>
      </c>
      <c r="J109" s="9"/>
      <c r="K109" s="9">
        <f t="shared" si="8"/>
        <v>-23</v>
      </c>
    </row>
    <row r="110" customHeight="1" spans="1:11">
      <c r="A110" s="9">
        <v>108</v>
      </c>
      <c r="B110" s="9">
        <v>107728</v>
      </c>
      <c r="C110" s="9" t="s">
        <v>122</v>
      </c>
      <c r="D110" s="9" t="s">
        <v>127</v>
      </c>
      <c r="E110" s="9">
        <v>2127</v>
      </c>
      <c r="F110" s="9">
        <v>2836</v>
      </c>
      <c r="G110" s="9">
        <v>830.9</v>
      </c>
      <c r="H110" s="9">
        <f t="shared" si="7"/>
        <v>-1296.1</v>
      </c>
      <c r="I110" s="9" t="s">
        <v>14</v>
      </c>
      <c r="J110" s="9"/>
      <c r="K110" s="9">
        <f t="shared" si="8"/>
        <v>-39</v>
      </c>
    </row>
    <row r="111" customHeight="1" spans="1:11">
      <c r="A111" s="9">
        <v>109</v>
      </c>
      <c r="B111" s="9">
        <v>748</v>
      </c>
      <c r="C111" s="9" t="s">
        <v>122</v>
      </c>
      <c r="D111" s="9" t="s">
        <v>128</v>
      </c>
      <c r="E111" s="9">
        <v>2708</v>
      </c>
      <c r="F111" s="9">
        <v>3611</v>
      </c>
      <c r="G111" s="9">
        <v>1690.45</v>
      </c>
      <c r="H111" s="9">
        <f t="shared" si="7"/>
        <v>-1017.55</v>
      </c>
      <c r="I111" s="9" t="s">
        <v>14</v>
      </c>
      <c r="J111" s="9"/>
      <c r="K111" s="9">
        <f t="shared" si="8"/>
        <v>-31</v>
      </c>
    </row>
    <row r="112" customHeight="1" spans="1:11">
      <c r="A112" s="9">
        <v>110</v>
      </c>
      <c r="B112" s="9">
        <v>549</v>
      </c>
      <c r="C112" s="9" t="s">
        <v>122</v>
      </c>
      <c r="D112" s="9" t="s">
        <v>129</v>
      </c>
      <c r="E112" s="9">
        <v>1451</v>
      </c>
      <c r="F112" s="9">
        <v>1935</v>
      </c>
      <c r="G112" s="9">
        <v>704.64</v>
      </c>
      <c r="H112" s="9">
        <f t="shared" si="7"/>
        <v>-746.36</v>
      </c>
      <c r="I112" s="9" t="s">
        <v>14</v>
      </c>
      <c r="J112" s="9"/>
      <c r="K112" s="9">
        <f t="shared" si="8"/>
        <v>-22</v>
      </c>
    </row>
    <row r="113" customHeight="1" spans="1:11">
      <c r="A113" s="9">
        <v>111</v>
      </c>
      <c r="B113" s="9">
        <v>104533</v>
      </c>
      <c r="C113" s="9" t="s">
        <v>122</v>
      </c>
      <c r="D113" s="9" t="s">
        <v>130</v>
      </c>
      <c r="E113" s="9">
        <v>2321</v>
      </c>
      <c r="F113" s="9">
        <v>3095</v>
      </c>
      <c r="G113" s="9">
        <v>1380.48</v>
      </c>
      <c r="H113" s="9">
        <f t="shared" si="7"/>
        <v>-940.52</v>
      </c>
      <c r="I113" s="9" t="s">
        <v>14</v>
      </c>
      <c r="J113" s="9"/>
      <c r="K113" s="9">
        <f t="shared" si="8"/>
        <v>-28</v>
      </c>
    </row>
    <row r="114" customHeight="1" spans="1:11">
      <c r="A114" s="9">
        <v>112</v>
      </c>
      <c r="B114" s="9">
        <v>594</v>
      </c>
      <c r="C114" s="9" t="s">
        <v>122</v>
      </c>
      <c r="D114" s="9" t="s">
        <v>131</v>
      </c>
      <c r="E114" s="9">
        <v>1890</v>
      </c>
      <c r="F114" s="9">
        <v>2520</v>
      </c>
      <c r="G114" s="9">
        <v>543.95</v>
      </c>
      <c r="H114" s="9">
        <f t="shared" si="7"/>
        <v>-1346.05</v>
      </c>
      <c r="I114" s="9" t="s">
        <v>14</v>
      </c>
      <c r="J114" s="9"/>
      <c r="K114" s="9">
        <f t="shared" si="8"/>
        <v>-40</v>
      </c>
    </row>
    <row r="115" customHeight="1" spans="1:11">
      <c r="A115" s="9">
        <v>113</v>
      </c>
      <c r="B115" s="9">
        <v>720</v>
      </c>
      <c r="C115" s="9" t="s">
        <v>122</v>
      </c>
      <c r="D115" s="9" t="s">
        <v>132</v>
      </c>
      <c r="E115" s="9">
        <v>1451</v>
      </c>
      <c r="F115" s="9">
        <v>1935</v>
      </c>
      <c r="G115" s="9">
        <v>1393.39</v>
      </c>
      <c r="H115" s="9">
        <f t="shared" si="7"/>
        <v>-57.6099999999999</v>
      </c>
      <c r="I115" s="9" t="s">
        <v>14</v>
      </c>
      <c r="J115" s="9"/>
      <c r="K115" s="9">
        <f t="shared" si="8"/>
        <v>-2</v>
      </c>
    </row>
    <row r="116" customHeight="1" spans="1:11">
      <c r="A116" s="9">
        <v>114</v>
      </c>
      <c r="B116" s="9">
        <v>54</v>
      </c>
      <c r="C116" s="9" t="s">
        <v>133</v>
      </c>
      <c r="D116" s="9" t="s">
        <v>134</v>
      </c>
      <c r="E116" s="9">
        <v>2963</v>
      </c>
      <c r="F116" s="9">
        <v>3951</v>
      </c>
      <c r="G116" s="9">
        <v>2051.43</v>
      </c>
      <c r="H116" s="9">
        <f t="shared" si="7"/>
        <v>-911.57</v>
      </c>
      <c r="I116" s="9" t="s">
        <v>14</v>
      </c>
      <c r="J116" s="9"/>
      <c r="K116" s="9">
        <f t="shared" si="8"/>
        <v>-27</v>
      </c>
    </row>
    <row r="117" customHeight="1" spans="1:11">
      <c r="A117" s="9">
        <v>115</v>
      </c>
      <c r="B117" s="9">
        <v>754</v>
      </c>
      <c r="C117" s="9" t="s">
        <v>133</v>
      </c>
      <c r="D117" s="9" t="s">
        <v>135</v>
      </c>
      <c r="E117" s="9">
        <v>2901</v>
      </c>
      <c r="F117" s="9">
        <v>3868</v>
      </c>
      <c r="G117" s="9">
        <v>1161.18</v>
      </c>
      <c r="H117" s="9">
        <f t="shared" si="7"/>
        <v>-1739.82</v>
      </c>
      <c r="I117" s="9" t="s">
        <v>14</v>
      </c>
      <c r="J117" s="9"/>
      <c r="K117" s="9">
        <f t="shared" si="8"/>
        <v>-52</v>
      </c>
    </row>
    <row r="118" customHeight="1" spans="1:11">
      <c r="A118" s="9">
        <v>116</v>
      </c>
      <c r="B118" s="9">
        <v>101453</v>
      </c>
      <c r="C118" s="9" t="s">
        <v>133</v>
      </c>
      <c r="D118" s="9" t="s">
        <v>136</v>
      </c>
      <c r="E118" s="9">
        <v>2901</v>
      </c>
      <c r="F118" s="9">
        <v>3868</v>
      </c>
      <c r="G118" s="9">
        <v>1760.8</v>
      </c>
      <c r="H118" s="9">
        <f t="shared" si="7"/>
        <v>-1140.2</v>
      </c>
      <c r="I118" s="9" t="s">
        <v>14</v>
      </c>
      <c r="J118" s="9"/>
      <c r="K118" s="9">
        <f t="shared" si="8"/>
        <v>-34</v>
      </c>
    </row>
    <row r="119" customHeight="1" spans="1:11">
      <c r="A119" s="9">
        <v>117</v>
      </c>
      <c r="B119" s="9">
        <v>367</v>
      </c>
      <c r="C119" s="9" t="s">
        <v>133</v>
      </c>
      <c r="D119" s="9" t="s">
        <v>137</v>
      </c>
      <c r="E119" s="9">
        <v>2664</v>
      </c>
      <c r="F119" s="9">
        <v>3552</v>
      </c>
      <c r="G119" s="9">
        <v>756.47</v>
      </c>
      <c r="H119" s="9">
        <f t="shared" si="7"/>
        <v>-1907.53</v>
      </c>
      <c r="I119" s="9" t="s">
        <v>14</v>
      </c>
      <c r="J119" s="9"/>
      <c r="K119" s="9">
        <f t="shared" si="8"/>
        <v>-57</v>
      </c>
    </row>
    <row r="120" customHeight="1" spans="1:11">
      <c r="A120" s="9">
        <v>118</v>
      </c>
      <c r="B120" s="9">
        <v>104428</v>
      </c>
      <c r="C120" s="9" t="s">
        <v>133</v>
      </c>
      <c r="D120" s="9" t="s">
        <v>138</v>
      </c>
      <c r="E120" s="9">
        <v>2127</v>
      </c>
      <c r="F120" s="9">
        <v>2836</v>
      </c>
      <c r="G120" s="9">
        <v>784.75</v>
      </c>
      <c r="H120" s="9">
        <f t="shared" si="7"/>
        <v>-1342.25</v>
      </c>
      <c r="I120" s="9" t="s">
        <v>14</v>
      </c>
      <c r="J120" s="9"/>
      <c r="K120" s="9">
        <f t="shared" si="8"/>
        <v>-40</v>
      </c>
    </row>
    <row r="121" customHeight="1" spans="1:11">
      <c r="A121" s="9">
        <v>119</v>
      </c>
      <c r="B121" s="9">
        <v>587</v>
      </c>
      <c r="C121" s="9" t="s">
        <v>133</v>
      </c>
      <c r="D121" s="9" t="s">
        <v>139</v>
      </c>
      <c r="E121" s="9">
        <v>2901</v>
      </c>
      <c r="F121" s="9">
        <v>3868</v>
      </c>
      <c r="G121" s="9">
        <v>656.83</v>
      </c>
      <c r="H121" s="9">
        <f t="shared" si="7"/>
        <v>-2244.17</v>
      </c>
      <c r="I121" s="9" t="s">
        <v>14</v>
      </c>
      <c r="J121" s="9"/>
      <c r="K121" s="9">
        <f t="shared" si="8"/>
        <v>-67</v>
      </c>
    </row>
    <row r="122" customHeight="1" spans="1:11">
      <c r="A122" s="9">
        <v>120</v>
      </c>
      <c r="B122" s="9">
        <v>56</v>
      </c>
      <c r="C122" s="9" t="s">
        <v>133</v>
      </c>
      <c r="D122" s="9" t="s">
        <v>140</v>
      </c>
      <c r="E122" s="9">
        <v>1451</v>
      </c>
      <c r="F122" s="9">
        <v>1935</v>
      </c>
      <c r="G122" s="9">
        <v>955.73</v>
      </c>
      <c r="H122" s="9">
        <f t="shared" si="7"/>
        <v>-495.27</v>
      </c>
      <c r="I122" s="9" t="s">
        <v>14</v>
      </c>
      <c r="J122" s="9"/>
      <c r="K122" s="9">
        <f t="shared" si="8"/>
        <v>-15</v>
      </c>
    </row>
    <row r="123" customHeight="1" spans="1:11">
      <c r="A123" s="9">
        <v>121</v>
      </c>
      <c r="B123" s="9">
        <v>704</v>
      </c>
      <c r="C123" s="9" t="s">
        <v>133</v>
      </c>
      <c r="D123" s="9" t="s">
        <v>141</v>
      </c>
      <c r="E123" s="9">
        <v>1821</v>
      </c>
      <c r="F123" s="9">
        <v>2428</v>
      </c>
      <c r="G123" s="9">
        <v>980.88</v>
      </c>
      <c r="H123" s="9">
        <f t="shared" si="7"/>
        <v>-840.12</v>
      </c>
      <c r="I123" s="9" t="s">
        <v>14</v>
      </c>
      <c r="J123" s="9"/>
      <c r="K123" s="9">
        <f t="shared" si="8"/>
        <v>-25</v>
      </c>
    </row>
    <row r="124" customHeight="1" spans="1:11">
      <c r="A124" s="9">
        <v>122</v>
      </c>
      <c r="B124" s="9">
        <v>52</v>
      </c>
      <c r="C124" s="9" t="s">
        <v>133</v>
      </c>
      <c r="D124" s="9" t="s">
        <v>142</v>
      </c>
      <c r="E124" s="9">
        <v>1528</v>
      </c>
      <c r="F124" s="9">
        <v>2037</v>
      </c>
      <c r="G124" s="9">
        <v>1460.71</v>
      </c>
      <c r="H124" s="9">
        <f t="shared" si="7"/>
        <v>-67.29</v>
      </c>
      <c r="I124" s="9" t="s">
        <v>14</v>
      </c>
      <c r="J124" s="9"/>
      <c r="K124" s="9">
        <f t="shared" si="8"/>
        <v>-2</v>
      </c>
    </row>
    <row r="125" customHeight="1" spans="1:11">
      <c r="A125" s="9">
        <v>123</v>
      </c>
      <c r="B125" s="9">
        <v>104838</v>
      </c>
      <c r="C125" s="9" t="s">
        <v>133</v>
      </c>
      <c r="D125" s="9" t="s">
        <v>143</v>
      </c>
      <c r="E125" s="9">
        <v>1463</v>
      </c>
      <c r="F125" s="9">
        <v>1951</v>
      </c>
      <c r="G125" s="9">
        <v>909.87</v>
      </c>
      <c r="H125" s="9">
        <f t="shared" si="7"/>
        <v>-553.13</v>
      </c>
      <c r="I125" s="9" t="s">
        <v>14</v>
      </c>
      <c r="J125" s="9"/>
      <c r="K125" s="9">
        <f t="shared" si="8"/>
        <v>-17</v>
      </c>
    </row>
    <row r="126" customHeight="1" spans="1:11">
      <c r="A126" s="9">
        <v>124</v>
      </c>
      <c r="B126" s="9">
        <v>329</v>
      </c>
      <c r="C126" s="9" t="s">
        <v>133</v>
      </c>
      <c r="D126" s="9" t="s">
        <v>144</v>
      </c>
      <c r="E126" s="9">
        <v>1828</v>
      </c>
      <c r="F126" s="9">
        <v>2437</v>
      </c>
      <c r="G126" s="9">
        <v>419.9</v>
      </c>
      <c r="H126" s="9">
        <f t="shared" si="7"/>
        <v>-1408.1</v>
      </c>
      <c r="I126" s="9" t="s">
        <v>14</v>
      </c>
      <c r="J126" s="9"/>
      <c r="K126" s="9">
        <f t="shared" si="8"/>
        <v>-42</v>
      </c>
    </row>
    <row r="127" customHeight="1" spans="1:11">
      <c r="A127" s="9">
        <v>125</v>
      </c>
      <c r="B127" s="9">
        <v>351</v>
      </c>
      <c r="C127" s="9" t="s">
        <v>133</v>
      </c>
      <c r="D127" s="9" t="s">
        <v>145</v>
      </c>
      <c r="E127" s="9">
        <v>1653</v>
      </c>
      <c r="F127" s="9">
        <v>2204</v>
      </c>
      <c r="G127" s="9">
        <v>716.28</v>
      </c>
      <c r="H127" s="9">
        <f t="shared" si="7"/>
        <v>-936.72</v>
      </c>
      <c r="I127" s="9" t="s">
        <v>14</v>
      </c>
      <c r="J127" s="9"/>
      <c r="K127" s="9">
        <f t="shared" si="8"/>
        <v>-28</v>
      </c>
    </row>
    <row r="128" customHeight="1" spans="1:11">
      <c r="A128" s="9">
        <v>126</v>
      </c>
      <c r="B128" s="9">
        <v>738</v>
      </c>
      <c r="C128" s="9" t="s">
        <v>133</v>
      </c>
      <c r="D128" s="9" t="s">
        <v>146</v>
      </c>
      <c r="E128" s="9">
        <v>2044</v>
      </c>
      <c r="F128" s="9">
        <v>2725</v>
      </c>
      <c r="G128" s="9">
        <v>924.59</v>
      </c>
      <c r="H128" s="9">
        <f t="shared" si="7"/>
        <v>-1119.41</v>
      </c>
      <c r="I128" s="9" t="s">
        <v>14</v>
      </c>
      <c r="J128" s="9"/>
      <c r="K128" s="9">
        <f t="shared" si="8"/>
        <v>-34</v>
      </c>
    </row>
    <row r="129" customHeight="1" spans="1:11">
      <c r="A129" s="9">
        <v>127</v>
      </c>
      <c r="B129" s="9">
        <v>713</v>
      </c>
      <c r="C129" s="9" t="s">
        <v>133</v>
      </c>
      <c r="D129" s="9" t="s">
        <v>147</v>
      </c>
      <c r="E129" s="9">
        <v>2321</v>
      </c>
      <c r="F129" s="9">
        <v>3095</v>
      </c>
      <c r="G129" s="9">
        <v>766.93</v>
      </c>
      <c r="H129" s="9">
        <f t="shared" si="7"/>
        <v>-1554.07</v>
      </c>
      <c r="I129" s="9" t="s">
        <v>14</v>
      </c>
      <c r="J129" s="9"/>
      <c r="K129" s="9">
        <f t="shared" si="8"/>
        <v>-47</v>
      </c>
    </row>
    <row r="130" customHeight="1" spans="1:11">
      <c r="A130" s="9">
        <v>128</v>
      </c>
      <c r="B130" s="9">
        <v>706</v>
      </c>
      <c r="C130" s="9" t="s">
        <v>133</v>
      </c>
      <c r="D130" s="9" t="s">
        <v>148</v>
      </c>
      <c r="E130" s="9">
        <v>1551</v>
      </c>
      <c r="F130" s="9">
        <v>2068</v>
      </c>
      <c r="G130" s="9">
        <v>650.95</v>
      </c>
      <c r="H130" s="9">
        <f t="shared" si="7"/>
        <v>-900.05</v>
      </c>
      <c r="I130" s="9" t="s">
        <v>14</v>
      </c>
      <c r="J130" s="9"/>
      <c r="K130" s="9">
        <f t="shared" si="8"/>
        <v>-27</v>
      </c>
    </row>
    <row r="131" customHeight="1" spans="1:11">
      <c r="A131" s="9">
        <v>129</v>
      </c>
      <c r="B131" s="9">
        <v>710</v>
      </c>
      <c r="C131" s="9" t="s">
        <v>133</v>
      </c>
      <c r="D131" s="9" t="s">
        <v>149</v>
      </c>
      <c r="E131" s="9">
        <v>2321</v>
      </c>
      <c r="F131" s="9">
        <v>3095</v>
      </c>
      <c r="G131" s="9">
        <v>1300.91</v>
      </c>
      <c r="H131" s="9">
        <f t="shared" si="7"/>
        <v>-1020.09</v>
      </c>
      <c r="I131" s="9" t="s">
        <v>14</v>
      </c>
      <c r="J131" s="9"/>
      <c r="K131" s="9">
        <f t="shared" si="8"/>
        <v>-31</v>
      </c>
    </row>
    <row r="132" customHeight="1" spans="1:11">
      <c r="A132" s="9">
        <v>130</v>
      </c>
      <c r="B132" s="9">
        <v>110378</v>
      </c>
      <c r="C132" s="9" t="s">
        <v>133</v>
      </c>
      <c r="D132" s="9" t="s">
        <v>150</v>
      </c>
      <c r="E132" s="9">
        <v>1365</v>
      </c>
      <c r="F132" s="9">
        <v>1820</v>
      </c>
      <c r="G132" s="9">
        <v>543.57</v>
      </c>
      <c r="H132" s="9">
        <f t="shared" si="7"/>
        <v>-821.43</v>
      </c>
      <c r="I132" s="9" t="s">
        <v>14</v>
      </c>
      <c r="J132" s="9"/>
      <c r="K132" s="9">
        <f t="shared" si="8"/>
        <v>-25</v>
      </c>
    </row>
    <row r="133" customHeight="1" spans="1:11">
      <c r="A133" s="9"/>
      <c r="B133" s="9"/>
      <c r="C133" s="9" t="s">
        <v>151</v>
      </c>
      <c r="D133" s="9"/>
      <c r="E133" s="9">
        <f>SUM(E3:E132)</f>
        <v>302610</v>
      </c>
      <c r="F133" s="9">
        <f t="shared" ref="F133:K133" si="9">SUM(F3:F132)</f>
        <v>403483</v>
      </c>
      <c r="G133" s="9">
        <f t="shared" si="9"/>
        <v>137771.43</v>
      </c>
      <c r="H133" s="9">
        <f t="shared" si="9"/>
        <v>-164838.57</v>
      </c>
      <c r="I133" s="9">
        <f t="shared" si="9"/>
        <v>0</v>
      </c>
      <c r="J133" s="9">
        <f t="shared" si="9"/>
        <v>142.6971</v>
      </c>
      <c r="K133" s="9">
        <f t="shared" si="9"/>
        <v>-4984</v>
      </c>
    </row>
  </sheetData>
  <sortState ref="B2:F132">
    <sortCondition ref="C2" descending="1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opLeftCell="A19" workbookViewId="0">
      <selection activeCell="J32" sqref="J32"/>
    </sheetView>
  </sheetViews>
  <sheetFormatPr defaultColWidth="9" defaultRowHeight="20" customHeight="1" outlineLevelCol="6"/>
  <cols>
    <col min="4" max="4" width="29.625" customWidth="1"/>
  </cols>
  <sheetData>
    <row r="1" customHeight="1" spans="1:7">
      <c r="A1" s="1" t="s">
        <v>152</v>
      </c>
      <c r="B1" s="1"/>
      <c r="C1" s="1"/>
      <c r="D1" s="2" t="s">
        <v>153</v>
      </c>
      <c r="E1" s="2" t="s">
        <v>154</v>
      </c>
      <c r="F1" s="1" t="s">
        <v>155</v>
      </c>
      <c r="G1" s="1" t="s">
        <v>156</v>
      </c>
    </row>
    <row r="2" customHeight="1" spans="1:7">
      <c r="A2" s="3">
        <v>142709</v>
      </c>
      <c r="B2" s="3" t="s">
        <v>157</v>
      </c>
      <c r="C2" s="3" t="s">
        <v>158</v>
      </c>
      <c r="D2" s="4" t="s">
        <v>159</v>
      </c>
      <c r="E2" s="4" t="s">
        <v>160</v>
      </c>
      <c r="F2" s="3">
        <v>29.8</v>
      </c>
      <c r="G2" s="3" t="s">
        <v>161</v>
      </c>
    </row>
    <row r="3" customHeight="1" spans="1:7">
      <c r="A3" s="3">
        <v>157343</v>
      </c>
      <c r="B3" s="3" t="s">
        <v>157</v>
      </c>
      <c r="C3" s="3" t="s">
        <v>162</v>
      </c>
      <c r="D3" s="4" t="s">
        <v>163</v>
      </c>
      <c r="E3" s="4" t="s">
        <v>164</v>
      </c>
      <c r="F3" s="1">
        <v>118</v>
      </c>
      <c r="G3" s="1" t="s">
        <v>165</v>
      </c>
    </row>
    <row r="4" customHeight="1" spans="1:7">
      <c r="A4" s="3">
        <v>189076</v>
      </c>
      <c r="B4" s="3" t="s">
        <v>157</v>
      </c>
      <c r="C4" s="3" t="s">
        <v>166</v>
      </c>
      <c r="D4" s="4" t="s">
        <v>167</v>
      </c>
      <c r="E4" s="4" t="s">
        <v>168</v>
      </c>
      <c r="F4" s="1">
        <v>20</v>
      </c>
      <c r="G4" s="1" t="s">
        <v>165</v>
      </c>
    </row>
    <row r="5" customHeight="1" spans="1:7">
      <c r="A5" s="3">
        <v>167971</v>
      </c>
      <c r="B5" s="3" t="s">
        <v>157</v>
      </c>
      <c r="C5" s="3" t="s">
        <v>169</v>
      </c>
      <c r="D5" s="4" t="s">
        <v>170</v>
      </c>
      <c r="E5" s="4" t="s">
        <v>171</v>
      </c>
      <c r="F5" s="1">
        <v>49</v>
      </c>
      <c r="G5" s="1" t="s">
        <v>165</v>
      </c>
    </row>
    <row r="6" customHeight="1" spans="1:7">
      <c r="A6" s="3">
        <v>167972</v>
      </c>
      <c r="B6" s="3" t="s">
        <v>157</v>
      </c>
      <c r="C6" s="3" t="s">
        <v>172</v>
      </c>
      <c r="D6" s="4" t="s">
        <v>170</v>
      </c>
      <c r="E6" s="4" t="s">
        <v>173</v>
      </c>
      <c r="F6" s="1">
        <v>49</v>
      </c>
      <c r="G6" s="1" t="s">
        <v>165</v>
      </c>
    </row>
    <row r="7" customHeight="1" spans="1:7">
      <c r="A7" s="3">
        <v>155346</v>
      </c>
      <c r="B7" s="3" t="s">
        <v>157</v>
      </c>
      <c r="C7" s="3" t="s">
        <v>174</v>
      </c>
      <c r="D7" s="4" t="s">
        <v>170</v>
      </c>
      <c r="E7" s="4" t="s">
        <v>175</v>
      </c>
      <c r="F7" s="1">
        <v>49</v>
      </c>
      <c r="G7" s="1" t="s">
        <v>165</v>
      </c>
    </row>
    <row r="8" customHeight="1" spans="1:7">
      <c r="A8" s="3">
        <v>142674</v>
      </c>
      <c r="B8" s="3" t="s">
        <v>157</v>
      </c>
      <c r="C8" s="3" t="s">
        <v>176</v>
      </c>
      <c r="D8" s="4" t="s">
        <v>177</v>
      </c>
      <c r="E8" s="4" t="s">
        <v>178</v>
      </c>
      <c r="F8" s="1">
        <v>68</v>
      </c>
      <c r="G8" s="1" t="s">
        <v>165</v>
      </c>
    </row>
    <row r="9" customHeight="1" spans="1:7">
      <c r="A9" s="3">
        <v>71230</v>
      </c>
      <c r="B9" s="3" t="s">
        <v>157</v>
      </c>
      <c r="C9" s="3" t="s">
        <v>179</v>
      </c>
      <c r="D9" s="4" t="s">
        <v>180</v>
      </c>
      <c r="E9" s="4" t="s">
        <v>181</v>
      </c>
      <c r="F9" s="1">
        <v>98</v>
      </c>
      <c r="G9" s="1" t="s">
        <v>165</v>
      </c>
    </row>
    <row r="10" customHeight="1" spans="1:7">
      <c r="A10" s="3">
        <v>151981</v>
      </c>
      <c r="B10" s="3" t="s">
        <v>157</v>
      </c>
      <c r="C10" s="3" t="s">
        <v>182</v>
      </c>
      <c r="D10" s="4" t="s">
        <v>183</v>
      </c>
      <c r="E10" s="4" t="s">
        <v>184</v>
      </c>
      <c r="F10" s="1">
        <v>68</v>
      </c>
      <c r="G10" s="1" t="s">
        <v>165</v>
      </c>
    </row>
    <row r="11" customHeight="1" spans="1:7">
      <c r="A11" s="3">
        <v>156696</v>
      </c>
      <c r="B11" s="3" t="s">
        <v>157</v>
      </c>
      <c r="C11" s="3" t="s">
        <v>185</v>
      </c>
      <c r="D11" s="4" t="s">
        <v>186</v>
      </c>
      <c r="E11" s="4" t="s">
        <v>187</v>
      </c>
      <c r="F11" s="1">
        <v>69</v>
      </c>
      <c r="G11" s="1" t="s">
        <v>165</v>
      </c>
    </row>
    <row r="12" customHeight="1" spans="1:7">
      <c r="A12" s="3">
        <v>73477</v>
      </c>
      <c r="B12" s="3" t="s">
        <v>157</v>
      </c>
      <c r="C12" s="3" t="s">
        <v>188</v>
      </c>
      <c r="D12" s="4" t="s">
        <v>189</v>
      </c>
      <c r="E12" s="4" t="s">
        <v>190</v>
      </c>
      <c r="F12" s="1">
        <v>16</v>
      </c>
      <c r="G12" s="1"/>
    </row>
    <row r="13" customHeight="1" spans="1:7">
      <c r="A13" s="3">
        <v>56052</v>
      </c>
      <c r="B13" s="3" t="s">
        <v>157</v>
      </c>
      <c r="C13" s="3" t="s">
        <v>191</v>
      </c>
      <c r="D13" s="4" t="s">
        <v>192</v>
      </c>
      <c r="E13" s="4" t="s">
        <v>193</v>
      </c>
      <c r="F13" s="1">
        <v>28</v>
      </c>
      <c r="G13" s="1"/>
    </row>
    <row r="14" customHeight="1" spans="1:7">
      <c r="A14" s="3">
        <v>142927</v>
      </c>
      <c r="B14" s="3" t="s">
        <v>157</v>
      </c>
      <c r="C14" s="3" t="s">
        <v>194</v>
      </c>
      <c r="D14" s="4" t="s">
        <v>195</v>
      </c>
      <c r="E14" s="4" t="s">
        <v>196</v>
      </c>
      <c r="F14" s="1">
        <v>68</v>
      </c>
      <c r="G14" s="1"/>
    </row>
    <row r="15" customHeight="1" spans="1:7">
      <c r="A15" s="3">
        <v>112373</v>
      </c>
      <c r="B15" s="3" t="s">
        <v>157</v>
      </c>
      <c r="C15" s="3" t="s">
        <v>197</v>
      </c>
      <c r="D15" s="4" t="s">
        <v>198</v>
      </c>
      <c r="E15" s="4" t="s">
        <v>199</v>
      </c>
      <c r="F15" s="3">
        <v>24</v>
      </c>
      <c r="G15" s="3"/>
    </row>
    <row r="16" customHeight="1" spans="1:7">
      <c r="A16" s="3">
        <v>155857</v>
      </c>
      <c r="B16" s="3" t="s">
        <v>157</v>
      </c>
      <c r="C16" s="3" t="s">
        <v>200</v>
      </c>
      <c r="D16" s="4" t="s">
        <v>201</v>
      </c>
      <c r="E16" s="4" t="s">
        <v>202</v>
      </c>
      <c r="F16" s="1">
        <v>29.8</v>
      </c>
      <c r="G16" s="1"/>
    </row>
    <row r="17" customHeight="1" spans="1:7">
      <c r="A17" s="3">
        <v>68950</v>
      </c>
      <c r="B17" s="3" t="s">
        <v>157</v>
      </c>
      <c r="C17" s="3" t="s">
        <v>203</v>
      </c>
      <c r="D17" s="4" t="s">
        <v>204</v>
      </c>
      <c r="E17" s="4" t="s">
        <v>205</v>
      </c>
      <c r="F17" s="1">
        <v>25</v>
      </c>
      <c r="G17" s="1"/>
    </row>
    <row r="18" customHeight="1" spans="1:7">
      <c r="A18" s="3">
        <v>156672</v>
      </c>
      <c r="B18" s="3" t="s">
        <v>157</v>
      </c>
      <c r="C18" s="3" t="s">
        <v>206</v>
      </c>
      <c r="D18" s="4" t="s">
        <v>207</v>
      </c>
      <c r="E18" s="4" t="s">
        <v>208</v>
      </c>
      <c r="F18" s="1">
        <v>29.8</v>
      </c>
      <c r="G18" s="1"/>
    </row>
    <row r="19" customHeight="1" spans="1:7">
      <c r="A19" s="3">
        <v>142827</v>
      </c>
      <c r="B19" s="3" t="s">
        <v>157</v>
      </c>
      <c r="C19" s="3" t="s">
        <v>209</v>
      </c>
      <c r="D19" s="4" t="s">
        <v>210</v>
      </c>
      <c r="E19" s="4" t="s">
        <v>211</v>
      </c>
      <c r="F19" s="1">
        <v>30</v>
      </c>
      <c r="G19" s="1"/>
    </row>
    <row r="20" customHeight="1" spans="1:7">
      <c r="A20" s="3">
        <v>74870</v>
      </c>
      <c r="B20" s="3" t="s">
        <v>157</v>
      </c>
      <c r="C20" s="3" t="s">
        <v>212</v>
      </c>
      <c r="D20" s="4" t="s">
        <v>213</v>
      </c>
      <c r="E20" s="4" t="s">
        <v>214</v>
      </c>
      <c r="F20" s="1">
        <v>19.8</v>
      </c>
      <c r="G20" s="1"/>
    </row>
    <row r="21" customHeight="1" spans="1:7">
      <c r="A21" s="3">
        <v>189335</v>
      </c>
      <c r="B21" s="3" t="s">
        <v>157</v>
      </c>
      <c r="C21" s="3" t="s">
        <v>215</v>
      </c>
      <c r="D21" s="4" t="s">
        <v>216</v>
      </c>
      <c r="E21" s="4" t="s">
        <v>217</v>
      </c>
      <c r="F21" s="1">
        <v>16</v>
      </c>
      <c r="G21" s="1"/>
    </row>
    <row r="22" customHeight="1" spans="1:7">
      <c r="A22" s="3">
        <v>177577</v>
      </c>
      <c r="B22" s="3" t="s">
        <v>157</v>
      </c>
      <c r="C22" s="3" t="s">
        <v>218</v>
      </c>
      <c r="D22" s="4" t="s">
        <v>219</v>
      </c>
      <c r="E22" s="4" t="s">
        <v>220</v>
      </c>
      <c r="F22" s="1">
        <v>30</v>
      </c>
      <c r="G22" s="1"/>
    </row>
    <row r="23" customHeight="1" spans="1:7">
      <c r="A23" s="3">
        <v>152231</v>
      </c>
      <c r="B23" s="3" t="s">
        <v>157</v>
      </c>
      <c r="C23" s="3" t="s">
        <v>221</v>
      </c>
      <c r="D23" s="4" t="s">
        <v>222</v>
      </c>
      <c r="E23" s="4" t="s">
        <v>223</v>
      </c>
      <c r="F23" s="3">
        <v>32</v>
      </c>
      <c r="G23" s="3"/>
    </row>
    <row r="24" customHeight="1" spans="1:7">
      <c r="A24" s="3">
        <v>142824</v>
      </c>
      <c r="B24" s="3" t="s">
        <v>157</v>
      </c>
      <c r="C24" s="3" t="s">
        <v>224</v>
      </c>
      <c r="D24" s="4" t="s">
        <v>225</v>
      </c>
      <c r="E24" s="4" t="s">
        <v>226</v>
      </c>
      <c r="F24" s="1">
        <v>21</v>
      </c>
      <c r="G24" s="1"/>
    </row>
    <row r="25" customHeight="1" spans="1:7">
      <c r="A25" s="3">
        <v>33811</v>
      </c>
      <c r="B25" s="3" t="s">
        <v>157</v>
      </c>
      <c r="C25" s="3" t="s">
        <v>227</v>
      </c>
      <c r="D25" s="4" t="s">
        <v>228</v>
      </c>
      <c r="E25" s="4" t="s">
        <v>229</v>
      </c>
      <c r="F25" s="1">
        <v>22</v>
      </c>
      <c r="G25" s="1"/>
    </row>
    <row r="26" customHeight="1" spans="1:7">
      <c r="A26" s="3">
        <v>112254</v>
      </c>
      <c r="B26" s="3" t="s">
        <v>157</v>
      </c>
      <c r="C26" s="3" t="s">
        <v>230</v>
      </c>
      <c r="D26" s="4" t="s">
        <v>231</v>
      </c>
      <c r="E26" s="4" t="s">
        <v>232</v>
      </c>
      <c r="F26" s="1">
        <v>29.8</v>
      </c>
      <c r="G26" s="1"/>
    </row>
    <row r="27" customHeight="1" spans="1:7">
      <c r="A27" s="3">
        <v>113774</v>
      </c>
      <c r="B27" s="3" t="s">
        <v>157</v>
      </c>
      <c r="C27" s="3" t="s">
        <v>233</v>
      </c>
      <c r="D27" s="4" t="s">
        <v>234</v>
      </c>
      <c r="E27" s="4" t="s">
        <v>235</v>
      </c>
      <c r="F27" s="1">
        <v>24.5</v>
      </c>
      <c r="G27" s="1"/>
    </row>
    <row r="28" customHeight="1" spans="1:7">
      <c r="A28" s="3">
        <v>154801</v>
      </c>
      <c r="B28" s="3" t="s">
        <v>157</v>
      </c>
      <c r="C28" s="3" t="s">
        <v>236</v>
      </c>
      <c r="D28" s="4" t="s">
        <v>237</v>
      </c>
      <c r="E28" s="4" t="s">
        <v>238</v>
      </c>
      <c r="F28" s="1">
        <v>28</v>
      </c>
      <c r="G28" s="1"/>
    </row>
    <row r="29" customHeight="1" spans="1:7">
      <c r="A29" s="3">
        <v>189328</v>
      </c>
      <c r="B29" s="3" t="s">
        <v>157</v>
      </c>
      <c r="C29" s="3" t="s">
        <v>239</v>
      </c>
      <c r="D29" s="4" t="s">
        <v>240</v>
      </c>
      <c r="E29" s="4" t="s">
        <v>241</v>
      </c>
      <c r="F29" s="1">
        <v>20</v>
      </c>
      <c r="G29" s="1"/>
    </row>
    <row r="30" customHeight="1" spans="1:7">
      <c r="A30" s="3">
        <v>26448</v>
      </c>
      <c r="B30" s="3" t="s">
        <v>157</v>
      </c>
      <c r="C30" s="3" t="s">
        <v>242</v>
      </c>
      <c r="D30" s="4" t="s">
        <v>243</v>
      </c>
      <c r="E30" s="4" t="s">
        <v>244</v>
      </c>
      <c r="F30" s="1">
        <v>20</v>
      </c>
      <c r="G30" s="1"/>
    </row>
    <row r="31" customHeight="1" spans="1:7">
      <c r="A31" s="3">
        <v>142533</v>
      </c>
      <c r="B31" s="3" t="s">
        <v>157</v>
      </c>
      <c r="C31" s="3" t="s">
        <v>245</v>
      </c>
      <c r="D31" s="4" t="s">
        <v>246</v>
      </c>
      <c r="E31" s="4" t="s">
        <v>214</v>
      </c>
      <c r="F31" s="1">
        <v>18</v>
      </c>
      <c r="G31" s="1"/>
    </row>
    <row r="32" customHeight="1" spans="1:7">
      <c r="A32" s="3">
        <v>168104</v>
      </c>
      <c r="B32" s="3" t="s">
        <v>157</v>
      </c>
      <c r="C32" s="3" t="s">
        <v>247</v>
      </c>
      <c r="D32" s="4" t="s">
        <v>170</v>
      </c>
      <c r="E32" s="4" t="s">
        <v>248</v>
      </c>
      <c r="F32" s="1">
        <v>59</v>
      </c>
      <c r="G32" s="1"/>
    </row>
    <row r="33" customHeight="1" spans="1:7">
      <c r="A33" s="3">
        <v>63497</v>
      </c>
      <c r="B33" s="3" t="s">
        <v>157</v>
      </c>
      <c r="C33" s="3" t="s">
        <v>249</v>
      </c>
      <c r="D33" s="4" t="s">
        <v>250</v>
      </c>
      <c r="E33" s="4" t="s">
        <v>214</v>
      </c>
      <c r="F33" s="1">
        <v>18</v>
      </c>
      <c r="G33" s="1"/>
    </row>
    <row r="34" customHeight="1" spans="1:7">
      <c r="A34" s="3">
        <v>63538</v>
      </c>
      <c r="B34" s="3" t="s">
        <v>157</v>
      </c>
      <c r="C34" s="3" t="s">
        <v>251</v>
      </c>
      <c r="D34" s="4" t="s">
        <v>252</v>
      </c>
      <c r="E34" s="4" t="s">
        <v>253</v>
      </c>
      <c r="F34" s="1">
        <v>23</v>
      </c>
      <c r="G34" s="1"/>
    </row>
    <row r="35" customHeight="1" spans="1:7">
      <c r="A35" s="3">
        <v>54176</v>
      </c>
      <c r="B35" s="3" t="s">
        <v>157</v>
      </c>
      <c r="C35" s="3" t="s">
        <v>254</v>
      </c>
      <c r="D35" s="4" t="s">
        <v>255</v>
      </c>
      <c r="E35" s="4" t="s">
        <v>168</v>
      </c>
      <c r="F35" s="1">
        <v>19.8</v>
      </c>
      <c r="G35" s="1"/>
    </row>
    <row r="36" customHeight="1" spans="1:7">
      <c r="A36" s="3">
        <v>142706</v>
      </c>
      <c r="B36" s="3" t="s">
        <v>157</v>
      </c>
      <c r="C36" s="3" t="s">
        <v>256</v>
      </c>
      <c r="D36" s="4" t="s">
        <v>257</v>
      </c>
      <c r="E36" s="4" t="s">
        <v>258</v>
      </c>
      <c r="F36" s="3">
        <v>16</v>
      </c>
      <c r="G36" s="3"/>
    </row>
    <row r="37" customHeight="1" spans="1:7">
      <c r="A37" s="3">
        <v>38380</v>
      </c>
      <c r="B37" s="3" t="s">
        <v>157</v>
      </c>
      <c r="C37" s="3" t="s">
        <v>259</v>
      </c>
      <c r="D37" s="4" t="s">
        <v>260</v>
      </c>
      <c r="E37" s="4" t="s">
        <v>261</v>
      </c>
      <c r="F37" s="1">
        <v>22</v>
      </c>
      <c r="G37" s="1"/>
    </row>
    <row r="38" customHeight="1" spans="1:7">
      <c r="A38" s="3">
        <v>30496</v>
      </c>
      <c r="B38" s="3" t="s">
        <v>157</v>
      </c>
      <c r="C38" s="3" t="s">
        <v>262</v>
      </c>
      <c r="D38" s="4" t="s">
        <v>263</v>
      </c>
      <c r="E38" s="4" t="s">
        <v>264</v>
      </c>
      <c r="F38" s="3">
        <v>29</v>
      </c>
      <c r="G38" s="3"/>
    </row>
    <row r="39" customHeight="1" spans="1:7">
      <c r="A39" s="3">
        <v>179809</v>
      </c>
      <c r="B39" s="3" t="s">
        <v>157</v>
      </c>
      <c r="C39" s="3" t="s">
        <v>265</v>
      </c>
      <c r="D39" s="4" t="s">
        <v>266</v>
      </c>
      <c r="E39" s="4" t="s">
        <v>267</v>
      </c>
      <c r="F39" s="1">
        <v>28</v>
      </c>
      <c r="G39" s="1"/>
    </row>
    <row r="40" customHeight="1" spans="1:7">
      <c r="A40" s="3">
        <v>153362</v>
      </c>
      <c r="B40" s="3" t="s">
        <v>157</v>
      </c>
      <c r="C40" s="3" t="s">
        <v>268</v>
      </c>
      <c r="D40" s="4" t="s">
        <v>269</v>
      </c>
      <c r="E40" s="4" t="s">
        <v>270</v>
      </c>
      <c r="F40" s="1">
        <v>28</v>
      </c>
      <c r="G40" s="1"/>
    </row>
    <row r="41" customHeight="1" spans="1:7">
      <c r="A41" s="3">
        <v>159015</v>
      </c>
      <c r="B41" s="3" t="s">
        <v>157</v>
      </c>
      <c r="C41" s="3" t="s">
        <v>271</v>
      </c>
      <c r="D41" s="4" t="s">
        <v>272</v>
      </c>
      <c r="E41" s="4" t="s">
        <v>273</v>
      </c>
      <c r="F41" s="1">
        <v>21</v>
      </c>
      <c r="G41" s="1"/>
    </row>
    <row r="42" customHeight="1" spans="1:7">
      <c r="A42" s="3">
        <v>109981</v>
      </c>
      <c r="B42" s="3" t="s">
        <v>157</v>
      </c>
      <c r="C42" s="3" t="s">
        <v>274</v>
      </c>
      <c r="D42" s="4" t="s">
        <v>275</v>
      </c>
      <c r="E42" s="4" t="s">
        <v>276</v>
      </c>
      <c r="F42" s="1">
        <v>26</v>
      </c>
      <c r="G42" s="1"/>
    </row>
    <row r="43" customHeight="1" spans="1:7">
      <c r="A43" s="3">
        <v>95357</v>
      </c>
      <c r="B43" s="3" t="s">
        <v>157</v>
      </c>
      <c r="C43" s="3" t="s">
        <v>277</v>
      </c>
      <c r="D43" s="4" t="s">
        <v>278</v>
      </c>
      <c r="E43" s="4" t="s">
        <v>279</v>
      </c>
      <c r="F43" s="1">
        <v>29.8</v>
      </c>
      <c r="G43" s="1"/>
    </row>
    <row r="44" customHeight="1" spans="1:7">
      <c r="A44" s="3">
        <v>142795</v>
      </c>
      <c r="B44" s="3" t="s">
        <v>157</v>
      </c>
      <c r="C44" s="3" t="s">
        <v>280</v>
      </c>
      <c r="D44" s="4" t="s">
        <v>281</v>
      </c>
      <c r="E44" s="4" t="s">
        <v>282</v>
      </c>
      <c r="F44" s="1">
        <v>28</v>
      </c>
      <c r="G44" s="1"/>
    </row>
    <row r="45" customHeight="1" spans="1:7">
      <c r="A45" s="3">
        <v>142527</v>
      </c>
      <c r="B45" s="3" t="s">
        <v>157</v>
      </c>
      <c r="C45" s="3" t="s">
        <v>283</v>
      </c>
      <c r="D45" s="4" t="s">
        <v>284</v>
      </c>
      <c r="E45" s="4" t="s">
        <v>285</v>
      </c>
      <c r="F45" s="1">
        <v>24.5</v>
      </c>
      <c r="G45" s="1"/>
    </row>
    <row r="46" customHeight="1" spans="1:7">
      <c r="A46" s="3">
        <v>154800</v>
      </c>
      <c r="B46" s="3" t="s">
        <v>157</v>
      </c>
      <c r="C46" s="3" t="s">
        <v>286</v>
      </c>
      <c r="D46" s="4" t="s">
        <v>287</v>
      </c>
      <c r="E46" s="4" t="s">
        <v>288</v>
      </c>
      <c r="F46" s="1">
        <v>20</v>
      </c>
      <c r="G46" s="1"/>
    </row>
    <row r="47" customHeight="1" spans="1:7">
      <c r="A47" s="3">
        <v>177859</v>
      </c>
      <c r="B47" s="3" t="s">
        <v>157</v>
      </c>
      <c r="C47" s="3" t="s">
        <v>289</v>
      </c>
      <c r="D47" s="4" t="s">
        <v>290</v>
      </c>
      <c r="E47" s="4" t="s">
        <v>291</v>
      </c>
      <c r="F47" s="1">
        <v>16</v>
      </c>
      <c r="G47" s="1"/>
    </row>
    <row r="48" customHeight="1" spans="1:7">
      <c r="A48" s="3">
        <v>177854</v>
      </c>
      <c r="B48" s="3" t="s">
        <v>157</v>
      </c>
      <c r="C48" s="3" t="s">
        <v>292</v>
      </c>
      <c r="D48" s="4" t="s">
        <v>293</v>
      </c>
      <c r="E48" s="4" t="s">
        <v>294</v>
      </c>
      <c r="F48" s="1">
        <v>23.8</v>
      </c>
      <c r="G48" s="1"/>
    </row>
    <row r="49" customHeight="1" spans="1:7">
      <c r="A49" s="3">
        <v>27749</v>
      </c>
      <c r="B49" s="3" t="s">
        <v>157</v>
      </c>
      <c r="C49" s="3" t="s">
        <v>295</v>
      </c>
      <c r="D49" s="4" t="s">
        <v>296</v>
      </c>
      <c r="E49" s="4" t="s">
        <v>297</v>
      </c>
      <c r="F49" s="1">
        <v>32</v>
      </c>
      <c r="G49" s="1"/>
    </row>
    <row r="50" customHeight="1" spans="1:7">
      <c r="A50" s="3">
        <v>177678</v>
      </c>
      <c r="B50" s="3" t="s">
        <v>157</v>
      </c>
      <c r="C50" s="3" t="s">
        <v>298</v>
      </c>
      <c r="D50" s="4" t="s">
        <v>299</v>
      </c>
      <c r="E50" s="4" t="s">
        <v>300</v>
      </c>
      <c r="F50" s="1">
        <v>22</v>
      </c>
      <c r="G50" s="1"/>
    </row>
    <row r="51" customHeight="1" spans="1:7">
      <c r="A51" s="3">
        <v>179628</v>
      </c>
      <c r="B51" s="3" t="s">
        <v>157</v>
      </c>
      <c r="C51" s="3" t="s">
        <v>301</v>
      </c>
      <c r="D51" s="4" t="s">
        <v>302</v>
      </c>
      <c r="E51" s="4" t="s">
        <v>303</v>
      </c>
      <c r="F51" s="1">
        <v>32</v>
      </c>
      <c r="G51" s="1"/>
    </row>
    <row r="52" customHeight="1" spans="1:7">
      <c r="A52" s="3">
        <v>112252</v>
      </c>
      <c r="B52" s="3" t="s">
        <v>157</v>
      </c>
      <c r="C52" s="3" t="s">
        <v>304</v>
      </c>
      <c r="D52" s="4" t="s">
        <v>305</v>
      </c>
      <c r="E52" s="4" t="s">
        <v>306</v>
      </c>
      <c r="F52" s="1">
        <v>28</v>
      </c>
      <c r="G52" s="1"/>
    </row>
    <row r="53" customHeight="1" spans="1:7">
      <c r="A53" s="3">
        <v>186704</v>
      </c>
      <c r="B53" s="3" t="s">
        <v>157</v>
      </c>
      <c r="C53" s="3" t="s">
        <v>307</v>
      </c>
      <c r="D53" s="4" t="s">
        <v>308</v>
      </c>
      <c r="E53" s="4" t="s">
        <v>309</v>
      </c>
      <c r="F53" s="1">
        <v>25.8</v>
      </c>
      <c r="G53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完成情况</vt:lpstr>
      <vt:lpstr>品种清单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2020-11-30T07:27:00Z</dcterms:created>
  <dcterms:modified xsi:type="dcterms:W3CDTF">2021-02-22T08:36:32Z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