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2" sheetId="2" r:id="rId1"/>
  </sheets>
  <definedNames>
    <definedName name="_xlnm._FilterDatabase" localSheetId="0" hidden="1">Sheet2!$A$1:$P$143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Administrator:加上退何丽莎账63盒</t>
        </r>
      </text>
    </comment>
    <comment ref="H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扣除张志玲506盒</t>
        </r>
      </text>
    </comment>
    <comment ref="H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扣除张智玲210盒</t>
        </r>
      </text>
    </comment>
    <comment ref="H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扣除杨昕280盒</t>
        </r>
      </text>
    </comment>
    <comment ref="H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扣除后勤下账140盒</t>
        </r>
      </text>
    </comment>
  </commentList>
</comments>
</file>

<file path=xl/sharedStrings.xml><?xml version="1.0" encoding="utf-8"?>
<sst xmlns="http://schemas.openxmlformats.org/spreadsheetml/2006/main" count="296" uniqueCount="162">
  <si>
    <t>序号</t>
  </si>
  <si>
    <t>门店ID</t>
  </si>
  <si>
    <t>门店名称</t>
  </si>
  <si>
    <t>片区</t>
  </si>
  <si>
    <t>任务</t>
  </si>
  <si>
    <t>1846（5支装）</t>
  </si>
  <si>
    <t>47683（10支装）</t>
  </si>
  <si>
    <t>完成情况</t>
  </si>
  <si>
    <t>基础奖励</t>
  </si>
  <si>
    <t>超额奖励</t>
  </si>
  <si>
    <t>合计提成</t>
  </si>
  <si>
    <t>四川太极旗舰店</t>
  </si>
  <si>
    <t>旗舰片区</t>
  </si>
  <si>
    <t>5只装按0.5盒计算</t>
  </si>
  <si>
    <t>四川太极青羊区十二桥药店</t>
  </si>
  <si>
    <t>西门片区</t>
  </si>
  <si>
    <t>四川太极青羊区北东街店</t>
  </si>
  <si>
    <t>城中片区</t>
  </si>
  <si>
    <t>成都成汉太极大药房有限公司</t>
  </si>
  <si>
    <t>四川太极浆洗街药店</t>
  </si>
  <si>
    <t>四川太极青羊区青龙街药店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</si>
  <si>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</si>
  <si>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</si>
  <si>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</si>
  <si>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</si>
  <si>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</si>
  <si>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四川太极成华区万科路药店</t>
  </si>
  <si>
    <t>四川太极邛崃中心药店</t>
  </si>
  <si>
    <t>城郊一片</t>
  </si>
  <si>
    <t>四川太极锦江区庆云南街药店</t>
  </si>
  <si>
    <t>四川太极成华区华泰路药店</t>
  </si>
  <si>
    <t>四川太极光华村街药店</t>
  </si>
  <si>
    <t>四川太极高新区大源北街药店</t>
  </si>
  <si>
    <t>四川太极邛崃市文君街道杏林路药店</t>
  </si>
  <si>
    <t>四川太极新都区新繁镇繁江北路药店</t>
  </si>
  <si>
    <t>北门片区</t>
  </si>
  <si>
    <t>四川太极新津邓双镇岷江店</t>
  </si>
  <si>
    <t>四川太极枣子巷药店</t>
  </si>
  <si>
    <t>四川太极锦江区榕声路店</t>
  </si>
  <si>
    <t>四川太极土龙路药店</t>
  </si>
  <si>
    <t>四川太极通盈街药店</t>
  </si>
  <si>
    <t>四川太极成华杉板桥南一路店</t>
  </si>
  <si>
    <t>四川太极成华区二环路北四段药店（汇融名城）</t>
  </si>
  <si>
    <t>四川太极成华区羊子山西路药店（兴元华盛）</t>
  </si>
  <si>
    <t>四川太极温江店</t>
  </si>
  <si>
    <t>城郊二片</t>
  </si>
  <si>
    <t>四川太极金牛区花照壁中横街药店</t>
  </si>
  <si>
    <t>四川太极锦江区梨花街药店</t>
  </si>
  <si>
    <t>四川太极锦江区观音桥街药店</t>
  </si>
  <si>
    <t>四川太极怀远店</t>
  </si>
  <si>
    <t>四川太极成华区培华东路药店</t>
  </si>
  <si>
    <t>四川太极新乐中街药店</t>
  </si>
  <si>
    <t>四川太极武侯区顺和街店</t>
  </si>
  <si>
    <t>四川太极成华区华油路药店</t>
  </si>
  <si>
    <t>四川太极清江东路药店</t>
  </si>
  <si>
    <t>四川太极郫县郫筒镇一环路东南段药店</t>
  </si>
  <si>
    <t>四川太极新都区马超东路店</t>
  </si>
  <si>
    <t>四川太极西部店</t>
  </si>
  <si>
    <t>四川太极新都区新都街道万和北路药店</t>
  </si>
  <si>
    <t>四川太极新津县五津镇五津西路二药房</t>
  </si>
  <si>
    <t>四川太极金牛区蜀汉路药店</t>
  </si>
  <si>
    <t>四川太极大邑县晋原镇内蒙古大道桃源药店</t>
  </si>
  <si>
    <t>四川太极金牛区花照壁药店</t>
  </si>
  <si>
    <t>四川太极金牛区交大路第三药店</t>
  </si>
  <si>
    <t>四川太极青羊区蜀辉路药店</t>
  </si>
  <si>
    <t>四川太极新园大道药店</t>
  </si>
  <si>
    <t>四川太极青羊区贝森北路药店</t>
  </si>
  <si>
    <t>四川太极锦江区水杉街药店</t>
  </si>
  <si>
    <t>四川太极成华区东昌路一药店</t>
  </si>
  <si>
    <t>四川太极金牛区银河北街药店</t>
  </si>
  <si>
    <t>四川太极温江区公平街道江安路药店</t>
  </si>
  <si>
    <t>四川太极锦江区静沙南路药店</t>
  </si>
  <si>
    <t>四川太极成华区崔家店路药店</t>
  </si>
  <si>
    <t>四川太极高新区新下街药店</t>
  </si>
  <si>
    <t>四川太极高新天久北巷药店</t>
  </si>
  <si>
    <t>四川太极武侯区佳灵路药店</t>
  </si>
  <si>
    <t>四川太极邛崃市临邛镇洪川小区药店</t>
  </si>
  <si>
    <t>四川太极武侯区大悦路药店</t>
  </si>
  <si>
    <t>四川太极大邑县晋原镇子龙路店</t>
  </si>
  <si>
    <t>四川太极高新区紫薇东路药店</t>
  </si>
  <si>
    <t>四川太极武侯区科华街药店</t>
  </si>
  <si>
    <t>四川太极成华区金马河路药店</t>
  </si>
  <si>
    <t>四川太极崇州市崇阳镇尚贤坊街药店</t>
  </si>
  <si>
    <t>四川太极大邑县晋原镇东街药店</t>
  </si>
  <si>
    <t>四川太极大邑县沙渠镇方圆路药店</t>
  </si>
  <si>
    <t>四川太极都江堰景中路店</t>
  </si>
  <si>
    <t>四川太极金丝街药店</t>
  </si>
  <si>
    <t>四川太极大邑县晋原镇通达东路五段药店</t>
  </si>
  <si>
    <t>四川太极双林路药店</t>
  </si>
  <si>
    <t>四川太极大邑县安仁镇千禧街药店</t>
  </si>
  <si>
    <t xml:space="preserve">四川太极崇州市崇阳镇永康东路药店 </t>
  </si>
  <si>
    <t>四川太极郫县郫筒镇东大街药店</t>
  </si>
  <si>
    <t>四川太极金牛区金沙路药店</t>
  </si>
  <si>
    <t>四川太极金牛区银沙路药店</t>
  </si>
  <si>
    <t>四川太极青羊区清江东路三药店</t>
  </si>
  <si>
    <t>四川太极青羊区光华北五路药店</t>
  </si>
  <si>
    <t>四川太极大邑县晋原镇北街药店</t>
  </si>
  <si>
    <t>四川太极大药房连锁有限公司武侯区聚萃街药店</t>
  </si>
  <si>
    <t>四川太极武侯区丝竹路药店</t>
  </si>
  <si>
    <t>四川太极人民中路店</t>
  </si>
  <si>
    <t>四川太极锦江区劼人路药店</t>
  </si>
  <si>
    <t>四川太极金带街药店</t>
  </si>
  <si>
    <t>四川太极双流区东升街道三强西路药店</t>
  </si>
  <si>
    <t>四川太极大邑县新场镇文昌街药店</t>
  </si>
  <si>
    <t>四川太极成华区万宇路药店</t>
  </si>
  <si>
    <t>四川太极都江堰市蒲阳镇堰问道西路药店</t>
  </si>
  <si>
    <t>四川太极红星店</t>
  </si>
  <si>
    <t>四川太极都江堰药店</t>
  </si>
  <si>
    <t>四川太极成华区华康路药店</t>
  </si>
  <si>
    <t>四川太极成华区西林一街药店</t>
  </si>
  <si>
    <t>四川太极双流县西航港街道锦华路一段药店</t>
  </si>
  <si>
    <t>四川太极武侯区科华北路药店</t>
  </si>
  <si>
    <t>四川太极都江堰奎光路中段药店</t>
  </si>
  <si>
    <t>四川太极大邑县晋源镇东壕沟段药店</t>
  </si>
  <si>
    <t>四川太极锦江区柳翠路药店</t>
  </si>
  <si>
    <t>四川太极高新区中和大道药店</t>
  </si>
  <si>
    <t>四川太极锦江区宏济中路药店</t>
  </si>
  <si>
    <t>四川太极武侯区双楠路药店</t>
  </si>
  <si>
    <t>四川太极青羊区童子街药店</t>
  </si>
  <si>
    <t>四川太极邛崃市临邛镇翠荫街药店</t>
  </si>
  <si>
    <t>四川太极都江堰市蒲阳路药店</t>
  </si>
  <si>
    <t>四川太极成都高新区元华二巷药店</t>
  </si>
  <si>
    <t>四川太极都江堰聚源镇药店</t>
  </si>
  <si>
    <t>四川太极邛崃市羊安镇永康大道药店</t>
  </si>
  <si>
    <t>四川太极高新区天顺路药店</t>
  </si>
  <si>
    <t>四川太极都江堰幸福镇翔凤路药店</t>
  </si>
  <si>
    <t>四川太极大邑县晋原镇潘家街药店</t>
  </si>
  <si>
    <t>四川太极崇州市崇阳镇蜀州中路药店</t>
  </si>
  <si>
    <t>四川太极沙河源药店</t>
  </si>
  <si>
    <t>四川太极金牛区五福桥东路药店</t>
  </si>
  <si>
    <t>四川太极金牛区黄苑东街药店</t>
  </si>
  <si>
    <t>四川太极武侯区倪家桥路药店</t>
  </si>
  <si>
    <t>四川太极青羊区大石西路药店</t>
  </si>
  <si>
    <t>四川太极青羊区蜀鑫路药店</t>
  </si>
  <si>
    <t>四川太极武侯区航中街药店</t>
  </si>
  <si>
    <t>四川太极武侯区逸都路药店</t>
  </si>
  <si>
    <t>四川太极武侯区长寿路药店</t>
  </si>
  <si>
    <t>四川太极兴义镇万兴路药店</t>
  </si>
  <si>
    <t>四川太极三江店</t>
  </si>
  <si>
    <t>四川太极青羊区经一路药店</t>
  </si>
  <si>
    <t>四川太极武侯区大华街药店</t>
  </si>
  <si>
    <t>四川太极青羊区光华西一路药店</t>
  </si>
  <si>
    <t>四川太极都江堰市永丰街道宝莲路药店</t>
  </si>
  <si>
    <t>四川太极新津县五津镇武阳西路药店</t>
  </si>
  <si>
    <t>四川太极高新区泰和二街药店</t>
  </si>
  <si>
    <t>四川太极崇州中心店</t>
  </si>
  <si>
    <t>四川太极金牛区沙湾东一路药店</t>
  </si>
  <si>
    <t>四川太极高新区剑南大道药店</t>
  </si>
  <si>
    <t>四川太极高新区中和公济桥路药店</t>
  </si>
  <si>
    <t>四川太极大邑晋原街道金巷西街药店</t>
  </si>
  <si>
    <t>四川太极青羊区金祥路药店</t>
  </si>
  <si>
    <t>四川太极青羊区蜀源路药店保管帐</t>
  </si>
  <si>
    <t>四川太极锦江区合欢树街药店</t>
  </si>
  <si>
    <t>四川太极成华区龙潭西路药店</t>
  </si>
  <si>
    <t>四川太极成华区水碾河路药店</t>
  </si>
  <si>
    <t>四川太极大邑县观音阁街西段店</t>
  </si>
  <si>
    <t>四川太极成华区云龙南路药店</t>
  </si>
  <si>
    <t>四川太极邛崃市临邛街道涌泉街药店</t>
  </si>
  <si>
    <t>四川太极邛崃市临邛镇长安大道药店</t>
  </si>
  <si>
    <t>驷马桥</t>
  </si>
  <si>
    <t>彭州店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</si>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</sst>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11" applyNumberFormat="1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176" fontId="1" fillId="0" borderId="1" xfId="1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3"/>
  <sheetViews>
    <sheetView tabSelected="1" topLeftCell="B1" workbookViewId="0">
      <selection activeCell="H5" sqref="H5"/>
    </sheetView>
  </sheetViews>
  <sheetFormatPr defaultColWidth="9" defaultRowHeight="18" customHeight="1"/>
  <cols>
    <col min="1" max="2" width="9" style="2"/>
    <col min="3" max="3" width="37" style="2" customWidth="1"/>
    <col min="4" max="4" width="9" style="2"/>
    <col min="5" max="5" width="14.625" style="3" hidden="1" customWidth="1"/>
    <col min="6" max="6" width="11.25" style="2" customWidth="1"/>
    <col min="7" max="12" width="11.25" style="3" customWidth="1"/>
    <col min="13" max="13" width="15" style="3" customWidth="1"/>
    <col min="14" max="14" width="39.25" style="2" customWidth="1"/>
    <col min="15" max="16384" width="9" style="2"/>
  </cols>
  <sheetData>
    <row r="1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</row>
    <row r="2" customHeight="1" spans="1:14">
      <c r="A2" s="4">
        <v>1</v>
      </c>
      <c r="B2" s="4">
        <v>307</v>
      </c>
      <c r="C2" s="4" t="s">
        <v>11</v>
      </c>
      <c r="D2" s="4" t="s">
        <v>12</v>
      </c>
      <c r="E2" s="5">
        <v>2680</v>
      </c>
      <c r="F2" s="5">
        <v>3216</v>
      </c>
      <c r="G2" s="6">
        <v>302</v>
      </c>
      <c r="H2" s="6">
        <v>12836</v>
      </c>
      <c r="I2" s="10">
        <f>(G2/2+H2)-F2</f>
        <v>9771</v>
      </c>
      <c r="J2" s="11">
        <f>H2*1</f>
        <v>12836</v>
      </c>
      <c r="K2" s="6">
        <f>I2*0.2</f>
        <v>1954.2</v>
      </c>
      <c r="L2" s="6">
        <f>ROUND(J2+K2,1)</f>
        <v>14790.2</v>
      </c>
      <c r="N2" s="3" t="s">
        <v>13</v>
      </c>
    </row>
    <row r="3" customHeight="1" spans="1:12">
      <c r="A3" s="4">
        <v>2</v>
      </c>
      <c r="B3" s="4">
        <v>582</v>
      </c>
      <c r="C3" s="4" t="s">
        <v>14</v>
      </c>
      <c r="D3" s="4" t="s">
        <v>15</v>
      </c>
      <c r="E3" s="5">
        <v>154</v>
      </c>
      <c r="F3" s="5">
        <v>185</v>
      </c>
      <c r="G3" s="6">
        <v>39</v>
      </c>
      <c r="H3" s="6">
        <v>365</v>
      </c>
      <c r="I3" s="10">
        <f t="shared" ref="I3:I34" si="0">(G3/2+H3)-F3</f>
        <v>199.5</v>
      </c>
      <c r="J3" s="11">
        <f>H3*1</f>
        <v>365</v>
      </c>
      <c r="K3" s="6">
        <f>I3*0.2</f>
        <v>39.9</v>
      </c>
      <c r="L3" s="6">
        <f t="shared" ref="L3:L34" si="1">ROUND(J3+K3,1)</f>
        <v>404.9</v>
      </c>
    </row>
    <row r="4" customHeight="1" spans="1:12">
      <c r="A4" s="4">
        <v>3</v>
      </c>
      <c r="B4" s="4">
        <v>517</v>
      </c>
      <c r="C4" s="4" t="s">
        <v>16</v>
      </c>
      <c r="D4" s="4" t="s">
        <v>17</v>
      </c>
      <c r="E4" s="5">
        <v>160</v>
      </c>
      <c r="F4" s="5">
        <v>192</v>
      </c>
      <c r="G4" s="6">
        <v>17</v>
      </c>
      <c r="H4" s="6">
        <v>142</v>
      </c>
      <c r="I4" s="10">
        <f t="shared" si="0"/>
        <v>-41.5</v>
      </c>
      <c r="J4" s="11">
        <f>H4*0.8</f>
        <v>113.6</v>
      </c>
      <c r="K4" s="6"/>
      <c r="L4" s="6">
        <f t="shared" si="1"/>
        <v>113.6</v>
      </c>
    </row>
    <row r="5" customHeight="1" spans="1:12">
      <c r="A5" s="4">
        <v>4</v>
      </c>
      <c r="B5" s="4">
        <v>750</v>
      </c>
      <c r="C5" s="4" t="s">
        <v>18</v>
      </c>
      <c r="D5" s="4" t="s">
        <v>12</v>
      </c>
      <c r="E5" s="5">
        <v>426</v>
      </c>
      <c r="F5" s="5">
        <v>511</v>
      </c>
      <c r="G5" s="6">
        <v>25</v>
      </c>
      <c r="H5" s="6">
        <v>293</v>
      </c>
      <c r="I5" s="10">
        <f t="shared" si="0"/>
        <v>-205.5</v>
      </c>
      <c r="J5" s="11">
        <f>H5*0.8</f>
        <v>234.4</v>
      </c>
      <c r="K5" s="6"/>
      <c r="L5" s="6">
        <f t="shared" si="1"/>
        <v>234.4</v>
      </c>
    </row>
    <row r="6" s="1" customFormat="1" customHeight="1" spans="1:13">
      <c r="A6" s="7">
        <v>5</v>
      </c>
      <c r="B6" s="7">
        <v>337</v>
      </c>
      <c r="C6" s="7" t="s">
        <v>19</v>
      </c>
      <c r="D6" s="7" t="s">
        <v>17</v>
      </c>
      <c r="E6" s="8">
        <v>795</v>
      </c>
      <c r="F6" s="8">
        <v>954</v>
      </c>
      <c r="G6" s="9">
        <v>33</v>
      </c>
      <c r="H6" s="9">
        <v>815</v>
      </c>
      <c r="I6" s="12">
        <f t="shared" si="0"/>
        <v>-122.5</v>
      </c>
      <c r="J6" s="13">
        <f>H6*1</f>
        <v>815</v>
      </c>
      <c r="K6" s="9"/>
      <c r="L6" s="6">
        <f t="shared" si="1"/>
        <v>815</v>
      </c>
      <c r="M6" s="14"/>
    </row>
    <row r="7" customHeight="1" spans="1:12">
      <c r="A7" s="4">
        <v>6</v>
      </c>
      <c r="B7" s="4">
        <v>114685</v>
      </c>
      <c r="C7" s="4" t="s">
        <v>20</v>
      </c>
      <c r="D7" s="4" t="s">
        <v>17</v>
      </c>
      <c r="E7" s="5">
        <v>177</v>
      </c>
      <c r="F7" s="5">
        <v>212</v>
      </c>
      <c r="G7" s="6">
        <v>0</v>
      </c>
      <c r="H7" s="6">
        <v>91</v>
      </c>
      <c r="I7" s="10">
        <f t="shared" si="0"/>
        <v>-121</v>
      </c>
      <c r="J7" s="11">
        <f>H7*0.8</f>
        <v>72.8</v>
      </c>
      <c r="K7" s="6"/>
      <c r="L7" s="6">
        <f t="shared" si="1"/>
        <v>72.8</v>
      </c>
    </row>
    <row r="8" customHeight="1" spans="1:12">
      <c r="A8" s="4">
        <v>7</v>
      </c>
      <c r="B8" s="4">
        <v>343</v>
      </c>
      <c r="C8" s="4" t="s">
        <v>21</v>
      </c>
      <c r="D8" s="4" t="s">
        <v>15</v>
      </c>
      <c r="E8" s="5">
        <v>194</v>
      </c>
      <c r="F8" s="5">
        <v>233</v>
      </c>
      <c r="G8" s="6">
        <v>135.05</v>
      </c>
      <c r="H8" s="6">
        <v>781</v>
      </c>
      <c r="I8" s="10">
        <f t="shared" si="0"/>
        <v>615.525</v>
      </c>
      <c r="J8" s="11">
        <f>H8*1</f>
        <v>781</v>
      </c>
      <c r="K8" s="6">
        <f>I8*0.2</f>
        <v>123.105</v>
      </c>
      <c r="L8" s="6">
        <f t="shared" si="1"/>
        <v>904.1</v>
      </c>
    </row>
    <row r="9" customHeight="1" spans="1:12">
      <c r="A9" s="4">
        <v>8</v>
      </c>
      <c r="B9" s="4">
        <v>385</v>
      </c>
      <c r="C9" s="4" t="s">
        <v>22</v>
      </c>
      <c r="D9" s="4" t="s">
        <v>23</v>
      </c>
      <c r="E9" s="5">
        <v>5344</v>
      </c>
      <c r="F9" s="5">
        <v>5800</v>
      </c>
      <c r="G9" s="6">
        <v>144</v>
      </c>
      <c r="H9" s="6">
        <v>9265</v>
      </c>
      <c r="I9" s="10">
        <f t="shared" si="0"/>
        <v>3537</v>
      </c>
      <c r="J9" s="11">
        <f>H9*1</f>
        <v>9265</v>
      </c>
      <c r="K9" s="6">
        <f>I9*0.2</f>
        <v>707.4</v>
      </c>
      <c r="L9" s="6">
        <f t="shared" si="1"/>
        <v>9972.4</v>
      </c>
    </row>
    <row r="10" customHeight="1" spans="1:12">
      <c r="A10" s="4">
        <v>9</v>
      </c>
      <c r="B10" s="4">
        <v>571</v>
      </c>
      <c r="C10" s="4" t="s">
        <v>24</v>
      </c>
      <c r="D10" s="4" t="s">
        <v>25</v>
      </c>
      <c r="E10" s="5">
        <v>412</v>
      </c>
      <c r="F10" s="5">
        <v>494</v>
      </c>
      <c r="G10" s="6">
        <v>20</v>
      </c>
      <c r="H10" s="6">
        <v>285</v>
      </c>
      <c r="I10" s="10">
        <f t="shared" si="0"/>
        <v>-199</v>
      </c>
      <c r="J10" s="11">
        <f>H10*0.8</f>
        <v>228</v>
      </c>
      <c r="K10" s="6"/>
      <c r="L10" s="6">
        <f t="shared" si="1"/>
        <v>228</v>
      </c>
    </row>
    <row r="11" customHeight="1" spans="1:12">
      <c r="A11" s="4">
        <v>10</v>
      </c>
      <c r="B11" s="4">
        <v>707</v>
      </c>
      <c r="C11" s="4" t="s">
        <v>26</v>
      </c>
      <c r="D11" s="4" t="s">
        <v>25</v>
      </c>
      <c r="E11" s="5">
        <v>351</v>
      </c>
      <c r="F11" s="5">
        <v>421</v>
      </c>
      <c r="G11" s="6">
        <v>40</v>
      </c>
      <c r="H11" s="6">
        <v>332</v>
      </c>
      <c r="I11" s="10">
        <f t="shared" si="0"/>
        <v>-69</v>
      </c>
      <c r="J11" s="11">
        <f>H11*0.8</f>
        <v>265.6</v>
      </c>
      <c r="K11" s="6"/>
      <c r="L11" s="6">
        <f t="shared" si="1"/>
        <v>265.6</v>
      </c>
    </row>
    <row r="12" customHeight="1" spans="1:12">
      <c r="A12" s="4">
        <v>11</v>
      </c>
      <c r="B12" s="4">
        <v>341</v>
      </c>
      <c r="C12" s="4" t="s">
        <v>27</v>
      </c>
      <c r="D12" s="4" t="s">
        <v>28</v>
      </c>
      <c r="E12" s="5">
        <v>306</v>
      </c>
      <c r="F12" s="5">
        <v>367</v>
      </c>
      <c r="G12" s="6">
        <v>70</v>
      </c>
      <c r="H12" s="6">
        <v>543</v>
      </c>
      <c r="I12" s="10">
        <f t="shared" si="0"/>
        <v>211</v>
      </c>
      <c r="J12" s="11">
        <f>H12*1</f>
        <v>543</v>
      </c>
      <c r="K12" s="6">
        <f>I12*0.2</f>
        <v>42.2</v>
      </c>
      <c r="L12" s="6">
        <f t="shared" si="1"/>
        <v>585.2</v>
      </c>
    </row>
    <row r="13" customHeight="1" spans="1:12">
      <c r="A13" s="4">
        <v>12</v>
      </c>
      <c r="B13" s="4">
        <v>742</v>
      </c>
      <c r="C13" s="4" t="s">
        <v>29</v>
      </c>
      <c r="D13" s="4" t="s">
        <v>12</v>
      </c>
      <c r="E13" s="5">
        <v>189</v>
      </c>
      <c r="F13" s="5">
        <v>227</v>
      </c>
      <c r="G13" s="6">
        <v>7</v>
      </c>
      <c r="H13" s="6">
        <v>188</v>
      </c>
      <c r="I13" s="10">
        <f t="shared" si="0"/>
        <v>-35.5</v>
      </c>
      <c r="J13" s="11">
        <f>H13*0.8</f>
        <v>150.4</v>
      </c>
      <c r="K13" s="6"/>
      <c r="L13" s="6">
        <f t="shared" si="1"/>
        <v>150.4</v>
      </c>
    </row>
    <row r="14" customHeight="1" spans="1:12">
      <c r="A14" s="4">
        <v>13</v>
      </c>
      <c r="B14" s="4">
        <v>712</v>
      </c>
      <c r="C14" s="4" t="s">
        <v>30</v>
      </c>
      <c r="D14" s="4" t="s">
        <v>25</v>
      </c>
      <c r="E14" s="5">
        <v>1040</v>
      </c>
      <c r="F14" s="5">
        <v>1248</v>
      </c>
      <c r="G14" s="6">
        <v>30</v>
      </c>
      <c r="H14" s="6">
        <v>1018</v>
      </c>
      <c r="I14" s="10">
        <f t="shared" si="0"/>
        <v>-215</v>
      </c>
      <c r="J14" s="11">
        <f>H14*0.8</f>
        <v>814.4</v>
      </c>
      <c r="K14" s="6"/>
      <c r="L14" s="6">
        <f t="shared" si="1"/>
        <v>814.4</v>
      </c>
    </row>
    <row r="15" customHeight="1" spans="1:12">
      <c r="A15" s="4">
        <v>14</v>
      </c>
      <c r="B15" s="4">
        <v>365</v>
      </c>
      <c r="C15" s="4" t="s">
        <v>31</v>
      </c>
      <c r="D15" s="4" t="s">
        <v>15</v>
      </c>
      <c r="E15" s="5">
        <v>180</v>
      </c>
      <c r="F15" s="5">
        <v>216</v>
      </c>
      <c r="G15" s="6">
        <v>20</v>
      </c>
      <c r="H15" s="6">
        <v>287</v>
      </c>
      <c r="I15" s="10">
        <f t="shared" si="0"/>
        <v>81</v>
      </c>
      <c r="J15" s="11">
        <f>H15*1</f>
        <v>287</v>
      </c>
      <c r="K15" s="6">
        <f>I15*0.2</f>
        <v>16.2</v>
      </c>
      <c r="L15" s="6">
        <f t="shared" si="1"/>
        <v>303.2</v>
      </c>
    </row>
    <row r="16" customHeight="1" spans="1:12">
      <c r="A16" s="4">
        <v>15</v>
      </c>
      <c r="B16" s="4">
        <v>737</v>
      </c>
      <c r="C16" s="4" t="s">
        <v>32</v>
      </c>
      <c r="D16" s="4" t="s">
        <v>25</v>
      </c>
      <c r="E16" s="5">
        <v>150</v>
      </c>
      <c r="F16" s="5">
        <v>180</v>
      </c>
      <c r="G16" s="6">
        <v>12030</v>
      </c>
      <c r="H16" s="6">
        <v>454</v>
      </c>
      <c r="I16" s="10">
        <f t="shared" si="0"/>
        <v>6289</v>
      </c>
      <c r="J16" s="11">
        <f>H16*1</f>
        <v>454</v>
      </c>
      <c r="K16" s="6">
        <f>I16*0.2</f>
        <v>1257.8</v>
      </c>
      <c r="L16" s="6">
        <f t="shared" si="1"/>
        <v>1711.8</v>
      </c>
    </row>
    <row r="17" customHeight="1" spans="1:12">
      <c r="A17" s="4">
        <v>16</v>
      </c>
      <c r="B17" s="4">
        <v>111400</v>
      </c>
      <c r="C17" s="4" t="s">
        <v>33</v>
      </c>
      <c r="D17" s="4" t="s">
        <v>28</v>
      </c>
      <c r="E17" s="5">
        <v>80</v>
      </c>
      <c r="F17" s="5">
        <v>120</v>
      </c>
      <c r="G17" s="6">
        <v>8</v>
      </c>
      <c r="H17" s="6">
        <v>26</v>
      </c>
      <c r="I17" s="10">
        <f t="shared" si="0"/>
        <v>-90</v>
      </c>
      <c r="J17" s="11">
        <f>H17*0.8</f>
        <v>20.8</v>
      </c>
      <c r="K17" s="6"/>
      <c r="L17" s="6">
        <f t="shared" si="1"/>
        <v>20.8</v>
      </c>
    </row>
    <row r="18" customHeight="1" spans="1:12">
      <c r="A18" s="4">
        <v>17</v>
      </c>
      <c r="B18" s="4">
        <v>730</v>
      </c>
      <c r="C18" s="4" t="s">
        <v>34</v>
      </c>
      <c r="D18" s="4" t="s">
        <v>35</v>
      </c>
      <c r="E18" s="5">
        <v>378</v>
      </c>
      <c r="F18" s="5">
        <v>454</v>
      </c>
      <c r="G18" s="6">
        <v>37</v>
      </c>
      <c r="H18" s="6">
        <v>688</v>
      </c>
      <c r="I18" s="10">
        <f t="shared" si="0"/>
        <v>252.5</v>
      </c>
      <c r="J18" s="11">
        <f>H18*1</f>
        <v>688</v>
      </c>
      <c r="K18" s="6">
        <f>I18*0.2</f>
        <v>50.5</v>
      </c>
      <c r="L18" s="6">
        <f t="shared" si="1"/>
        <v>738.5</v>
      </c>
    </row>
    <row r="19" customHeight="1" spans="1:12">
      <c r="A19" s="4">
        <v>18</v>
      </c>
      <c r="B19" s="4">
        <v>514</v>
      </c>
      <c r="C19" s="4" t="s">
        <v>36</v>
      </c>
      <c r="D19" s="4" t="s">
        <v>23</v>
      </c>
      <c r="E19" s="5">
        <v>664</v>
      </c>
      <c r="F19" s="5">
        <v>797</v>
      </c>
      <c r="G19" s="6">
        <v>23</v>
      </c>
      <c r="H19" s="6">
        <v>966</v>
      </c>
      <c r="I19" s="10">
        <f t="shared" si="0"/>
        <v>180.5</v>
      </c>
      <c r="J19" s="11">
        <f>H19*1</f>
        <v>966</v>
      </c>
      <c r="K19" s="6">
        <f>I19*0.2</f>
        <v>36.1</v>
      </c>
      <c r="L19" s="6">
        <f t="shared" si="1"/>
        <v>1002.1</v>
      </c>
    </row>
    <row r="20" customHeight="1" spans="1:12">
      <c r="A20" s="4">
        <v>19</v>
      </c>
      <c r="B20" s="4">
        <v>359</v>
      </c>
      <c r="C20" s="4" t="s">
        <v>37</v>
      </c>
      <c r="D20" s="4" t="s">
        <v>15</v>
      </c>
      <c r="E20" s="5">
        <v>133</v>
      </c>
      <c r="F20" s="5">
        <v>160</v>
      </c>
      <c r="G20" s="6">
        <v>23</v>
      </c>
      <c r="H20" s="6">
        <v>547</v>
      </c>
      <c r="I20" s="10">
        <f t="shared" si="0"/>
        <v>398.5</v>
      </c>
      <c r="J20" s="11">
        <f>H20*1</f>
        <v>547</v>
      </c>
      <c r="K20" s="6">
        <f>I20*0.2</f>
        <v>79.7</v>
      </c>
      <c r="L20" s="6">
        <f t="shared" si="1"/>
        <v>626.7</v>
      </c>
    </row>
    <row r="21" customHeight="1" spans="1:12">
      <c r="A21" s="4">
        <v>20</v>
      </c>
      <c r="B21" s="4">
        <v>546</v>
      </c>
      <c r="C21" s="4" t="s">
        <v>38</v>
      </c>
      <c r="D21" s="4" t="s">
        <v>25</v>
      </c>
      <c r="E21" s="5">
        <v>215</v>
      </c>
      <c r="F21" s="5">
        <v>258</v>
      </c>
      <c r="G21" s="6">
        <v>62</v>
      </c>
      <c r="H21" s="6">
        <v>347</v>
      </c>
      <c r="I21" s="10">
        <f t="shared" si="0"/>
        <v>120</v>
      </c>
      <c r="J21" s="11">
        <f>H21*1</f>
        <v>347</v>
      </c>
      <c r="K21" s="6">
        <f>I21*0.2</f>
        <v>24</v>
      </c>
      <c r="L21" s="6">
        <f t="shared" si="1"/>
        <v>371</v>
      </c>
    </row>
    <row r="22" customHeight="1" spans="1:12">
      <c r="A22" s="4">
        <v>21</v>
      </c>
      <c r="B22" s="4">
        <v>379</v>
      </c>
      <c r="C22" s="4" t="s">
        <v>39</v>
      </c>
      <c r="D22" s="4" t="s">
        <v>15</v>
      </c>
      <c r="E22" s="5">
        <v>527</v>
      </c>
      <c r="F22" s="5">
        <v>632</v>
      </c>
      <c r="G22" s="6">
        <v>18</v>
      </c>
      <c r="H22" s="6">
        <v>158</v>
      </c>
      <c r="I22" s="10">
        <f t="shared" si="0"/>
        <v>-465</v>
      </c>
      <c r="J22" s="11">
        <f>H22*0.8</f>
        <v>126.4</v>
      </c>
      <c r="K22" s="6"/>
      <c r="L22" s="6">
        <f t="shared" si="1"/>
        <v>126.4</v>
      </c>
    </row>
    <row r="23" customHeight="1" spans="1:12">
      <c r="A23" s="4">
        <v>22</v>
      </c>
      <c r="B23" s="4">
        <v>373</v>
      </c>
      <c r="C23" s="4" t="s">
        <v>40</v>
      </c>
      <c r="D23" s="4" t="s">
        <v>17</v>
      </c>
      <c r="E23" s="5">
        <v>526</v>
      </c>
      <c r="F23" s="5">
        <v>631</v>
      </c>
      <c r="G23" s="6">
        <v>17</v>
      </c>
      <c r="H23" s="6">
        <v>131</v>
      </c>
      <c r="I23" s="10">
        <f t="shared" si="0"/>
        <v>-491.5</v>
      </c>
      <c r="J23" s="11">
        <f>H23*0.8</f>
        <v>104.8</v>
      </c>
      <c r="K23" s="6"/>
      <c r="L23" s="6">
        <f t="shared" si="1"/>
        <v>104.8</v>
      </c>
    </row>
    <row r="24" customHeight="1" spans="1:12">
      <c r="A24" s="4">
        <v>23</v>
      </c>
      <c r="B24" s="4">
        <v>511</v>
      </c>
      <c r="C24" s="4" t="s">
        <v>41</v>
      </c>
      <c r="D24" s="4" t="s">
        <v>25</v>
      </c>
      <c r="E24" s="5">
        <v>805</v>
      </c>
      <c r="F24" s="5">
        <v>966</v>
      </c>
      <c r="G24" s="6">
        <v>20</v>
      </c>
      <c r="H24" s="6">
        <v>175</v>
      </c>
      <c r="I24" s="10">
        <f t="shared" si="0"/>
        <v>-781</v>
      </c>
      <c r="J24" s="11">
        <f>H24*0.8</f>
        <v>140</v>
      </c>
      <c r="K24" s="6"/>
      <c r="L24" s="6">
        <f t="shared" si="1"/>
        <v>140</v>
      </c>
    </row>
    <row r="25" customHeight="1" spans="1:12">
      <c r="A25" s="4">
        <v>24</v>
      </c>
      <c r="B25" s="4">
        <v>581</v>
      </c>
      <c r="C25" s="4" t="s">
        <v>42</v>
      </c>
      <c r="D25" s="4" t="s">
        <v>35</v>
      </c>
      <c r="E25" s="5">
        <v>267</v>
      </c>
      <c r="F25" s="5">
        <v>320</v>
      </c>
      <c r="G25" s="6">
        <v>109</v>
      </c>
      <c r="H25" s="6">
        <v>921</v>
      </c>
      <c r="I25" s="10">
        <f t="shared" si="0"/>
        <v>655.5</v>
      </c>
      <c r="J25" s="11">
        <f>H25*1</f>
        <v>921</v>
      </c>
      <c r="K25" s="6">
        <f>I25*0.2</f>
        <v>131.1</v>
      </c>
      <c r="L25" s="6">
        <f t="shared" si="1"/>
        <v>1052.1</v>
      </c>
    </row>
    <row r="26" customHeight="1" spans="1:12">
      <c r="A26" s="4">
        <v>25</v>
      </c>
      <c r="B26" s="4">
        <v>585</v>
      </c>
      <c r="C26" s="4" t="s">
        <v>43</v>
      </c>
      <c r="D26" s="4" t="s">
        <v>35</v>
      </c>
      <c r="E26" s="5">
        <v>267</v>
      </c>
      <c r="F26" s="5">
        <v>320</v>
      </c>
      <c r="G26" s="6">
        <v>94</v>
      </c>
      <c r="H26" s="6">
        <v>137</v>
      </c>
      <c r="I26" s="10">
        <f t="shared" si="0"/>
        <v>-136</v>
      </c>
      <c r="J26" s="11">
        <f>H26*0.8</f>
        <v>109.6</v>
      </c>
      <c r="K26" s="6"/>
      <c r="L26" s="6">
        <f t="shared" si="1"/>
        <v>109.6</v>
      </c>
    </row>
    <row r="27" customHeight="1" spans="1:12">
      <c r="A27" s="4">
        <v>26</v>
      </c>
      <c r="B27" s="4">
        <v>329</v>
      </c>
      <c r="C27" s="4" t="s">
        <v>44</v>
      </c>
      <c r="D27" s="4" t="s">
        <v>45</v>
      </c>
      <c r="E27" s="5">
        <v>80</v>
      </c>
      <c r="F27" s="5">
        <v>120</v>
      </c>
      <c r="G27" s="6">
        <v>468</v>
      </c>
      <c r="H27" s="6">
        <v>78</v>
      </c>
      <c r="I27" s="10">
        <f t="shared" si="0"/>
        <v>192</v>
      </c>
      <c r="J27" s="11">
        <f>H27*1</f>
        <v>78</v>
      </c>
      <c r="K27" s="6">
        <f>I27*0.2</f>
        <v>38.4</v>
      </c>
      <c r="L27" s="6">
        <f t="shared" si="1"/>
        <v>116.4</v>
      </c>
    </row>
    <row r="28" customHeight="1" spans="1:12">
      <c r="A28" s="4">
        <v>27</v>
      </c>
      <c r="B28" s="4">
        <v>117491</v>
      </c>
      <c r="C28" s="4" t="s">
        <v>46</v>
      </c>
      <c r="D28" s="4" t="s">
        <v>15</v>
      </c>
      <c r="E28" s="5">
        <v>100</v>
      </c>
      <c r="F28" s="5">
        <v>120</v>
      </c>
      <c r="G28" s="6">
        <v>0</v>
      </c>
      <c r="H28" s="6">
        <v>146</v>
      </c>
      <c r="I28" s="10">
        <f t="shared" si="0"/>
        <v>26</v>
      </c>
      <c r="J28" s="11">
        <f>H28*1</f>
        <v>146</v>
      </c>
      <c r="K28" s="6">
        <f>I28*0.2</f>
        <v>5.2</v>
      </c>
      <c r="L28" s="6">
        <f t="shared" si="1"/>
        <v>151.2</v>
      </c>
    </row>
    <row r="29" customHeight="1" spans="1:12">
      <c r="A29" s="4">
        <v>28</v>
      </c>
      <c r="B29" s="4">
        <v>106066</v>
      </c>
      <c r="C29" s="4" t="s">
        <v>47</v>
      </c>
      <c r="D29" s="4" t="s">
        <v>12</v>
      </c>
      <c r="E29" s="5">
        <v>473</v>
      </c>
      <c r="F29" s="5">
        <v>568</v>
      </c>
      <c r="G29" s="6">
        <v>0</v>
      </c>
      <c r="H29" s="6">
        <v>384</v>
      </c>
      <c r="I29" s="10">
        <f t="shared" si="0"/>
        <v>-184</v>
      </c>
      <c r="J29" s="11">
        <f>H29*0.8</f>
        <v>307.2</v>
      </c>
      <c r="K29" s="6"/>
      <c r="L29" s="6">
        <f t="shared" si="1"/>
        <v>307.2</v>
      </c>
    </row>
    <row r="30" customHeight="1" spans="1:12">
      <c r="A30" s="4">
        <v>29</v>
      </c>
      <c r="B30" s="4">
        <v>724</v>
      </c>
      <c r="C30" s="4" t="s">
        <v>48</v>
      </c>
      <c r="D30" s="4" t="s">
        <v>17</v>
      </c>
      <c r="E30" s="5">
        <v>328</v>
      </c>
      <c r="F30" s="5">
        <v>394</v>
      </c>
      <c r="G30" s="6">
        <v>153</v>
      </c>
      <c r="H30" s="6">
        <v>161</v>
      </c>
      <c r="I30" s="10">
        <f t="shared" si="0"/>
        <v>-156.5</v>
      </c>
      <c r="J30" s="11">
        <f>H30*0.8</f>
        <v>128.8</v>
      </c>
      <c r="K30" s="6"/>
      <c r="L30" s="6">
        <f t="shared" si="1"/>
        <v>128.8</v>
      </c>
    </row>
    <row r="31" customHeight="1" spans="1:12">
      <c r="A31" s="4">
        <v>30</v>
      </c>
      <c r="B31" s="4">
        <v>54</v>
      </c>
      <c r="C31" s="4" t="s">
        <v>49</v>
      </c>
      <c r="D31" s="4" t="s">
        <v>45</v>
      </c>
      <c r="E31" s="5">
        <v>755</v>
      </c>
      <c r="F31" s="5">
        <v>906</v>
      </c>
      <c r="G31" s="6">
        <v>0</v>
      </c>
      <c r="H31" s="6">
        <v>414</v>
      </c>
      <c r="I31" s="10">
        <f t="shared" si="0"/>
        <v>-492</v>
      </c>
      <c r="J31" s="11">
        <f>H31*0.8</f>
        <v>331.2</v>
      </c>
      <c r="K31" s="6"/>
      <c r="L31" s="6">
        <f t="shared" si="1"/>
        <v>331.2</v>
      </c>
    </row>
    <row r="32" customHeight="1" spans="1:12">
      <c r="A32" s="4">
        <v>31</v>
      </c>
      <c r="B32" s="4">
        <v>114844</v>
      </c>
      <c r="C32" s="4" t="s">
        <v>50</v>
      </c>
      <c r="D32" s="4" t="s">
        <v>17</v>
      </c>
      <c r="E32" s="5">
        <v>80</v>
      </c>
      <c r="F32" s="5">
        <v>120</v>
      </c>
      <c r="G32" s="6">
        <v>12</v>
      </c>
      <c r="H32" s="6">
        <v>57</v>
      </c>
      <c r="I32" s="10">
        <f t="shared" si="0"/>
        <v>-57</v>
      </c>
      <c r="J32" s="11">
        <f>H32*0.8</f>
        <v>45.6</v>
      </c>
      <c r="K32" s="6"/>
      <c r="L32" s="6">
        <f t="shared" si="1"/>
        <v>45.6</v>
      </c>
    </row>
    <row r="33" customHeight="1" spans="1:12">
      <c r="A33" s="4">
        <v>32</v>
      </c>
      <c r="B33" s="4">
        <v>387</v>
      </c>
      <c r="C33" s="4" t="s">
        <v>51</v>
      </c>
      <c r="D33" s="4" t="s">
        <v>25</v>
      </c>
      <c r="E33" s="5">
        <v>149</v>
      </c>
      <c r="F33" s="5">
        <v>179</v>
      </c>
      <c r="G33" s="6">
        <v>5</v>
      </c>
      <c r="H33" s="6">
        <v>136.5</v>
      </c>
      <c r="I33" s="10">
        <f t="shared" si="0"/>
        <v>-40</v>
      </c>
      <c r="J33" s="11">
        <f>H33*0.8</f>
        <v>109.2</v>
      </c>
      <c r="K33" s="6"/>
      <c r="L33" s="6">
        <f t="shared" si="1"/>
        <v>109.2</v>
      </c>
    </row>
    <row r="34" customHeight="1" spans="1:12">
      <c r="A34" s="4">
        <v>33</v>
      </c>
      <c r="B34" s="4">
        <v>513</v>
      </c>
      <c r="C34" s="4" t="s">
        <v>52</v>
      </c>
      <c r="D34" s="4" t="s">
        <v>35</v>
      </c>
      <c r="E34" s="5">
        <v>291</v>
      </c>
      <c r="F34" s="5">
        <v>349</v>
      </c>
      <c r="G34" s="6">
        <v>64</v>
      </c>
      <c r="H34" s="6">
        <v>324</v>
      </c>
      <c r="I34" s="10">
        <f t="shared" si="0"/>
        <v>7</v>
      </c>
      <c r="J34" s="11">
        <f>H34*1</f>
        <v>324</v>
      </c>
      <c r="K34" s="6">
        <f>I34*0.2</f>
        <v>1.4</v>
      </c>
      <c r="L34" s="6">
        <f t="shared" si="1"/>
        <v>325.4</v>
      </c>
    </row>
    <row r="35" customHeight="1" spans="1:12">
      <c r="A35" s="4">
        <v>34</v>
      </c>
      <c r="B35" s="4">
        <v>578</v>
      </c>
      <c r="C35" s="4" t="s">
        <v>53</v>
      </c>
      <c r="D35" s="4" t="s">
        <v>35</v>
      </c>
      <c r="E35" s="5">
        <v>3083</v>
      </c>
      <c r="F35" s="5">
        <v>2900</v>
      </c>
      <c r="G35" s="6">
        <v>32</v>
      </c>
      <c r="H35" s="6">
        <v>1896</v>
      </c>
      <c r="I35" s="10">
        <f t="shared" ref="I35:I66" si="2">(G35/2+H35)-F35</f>
        <v>-988</v>
      </c>
      <c r="J35" s="11">
        <f>H35*0.8</f>
        <v>1516.8</v>
      </c>
      <c r="K35" s="6"/>
      <c r="L35" s="6">
        <f t="shared" ref="L35:L66" si="3">ROUND(J35+K35,1)</f>
        <v>1516.8</v>
      </c>
    </row>
    <row r="36" customHeight="1" spans="1:12">
      <c r="A36" s="4">
        <v>35</v>
      </c>
      <c r="B36" s="4">
        <v>357</v>
      </c>
      <c r="C36" s="4" t="s">
        <v>54</v>
      </c>
      <c r="D36" s="4" t="s">
        <v>15</v>
      </c>
      <c r="E36" s="5">
        <v>1839</v>
      </c>
      <c r="F36" s="5">
        <v>2000</v>
      </c>
      <c r="G36" s="6">
        <v>1408</v>
      </c>
      <c r="H36" s="6">
        <v>744</v>
      </c>
      <c r="I36" s="10">
        <f t="shared" si="2"/>
        <v>-552</v>
      </c>
      <c r="J36" s="11">
        <f>H36*0.8</f>
        <v>595.2</v>
      </c>
      <c r="K36" s="6"/>
      <c r="L36" s="6">
        <f t="shared" si="3"/>
        <v>595.2</v>
      </c>
    </row>
    <row r="37" customHeight="1" spans="1:12">
      <c r="A37" s="4">
        <v>36</v>
      </c>
      <c r="B37" s="4">
        <v>747</v>
      </c>
      <c r="C37" s="4" t="s">
        <v>55</v>
      </c>
      <c r="D37" s="4" t="s">
        <v>17</v>
      </c>
      <c r="E37" s="5">
        <v>493</v>
      </c>
      <c r="F37" s="5">
        <v>592</v>
      </c>
      <c r="G37" s="6">
        <v>2</v>
      </c>
      <c r="H37" s="6">
        <v>167</v>
      </c>
      <c r="I37" s="10">
        <f t="shared" si="2"/>
        <v>-424</v>
      </c>
      <c r="J37" s="11">
        <f>H37*0.8</f>
        <v>133.6</v>
      </c>
      <c r="K37" s="6"/>
      <c r="L37" s="6">
        <f t="shared" si="3"/>
        <v>133.6</v>
      </c>
    </row>
    <row r="38" customHeight="1" spans="1:12">
      <c r="A38" s="4">
        <v>37</v>
      </c>
      <c r="B38" s="4">
        <v>709</v>
      </c>
      <c r="C38" s="4" t="s">
        <v>56</v>
      </c>
      <c r="D38" s="4" t="s">
        <v>35</v>
      </c>
      <c r="E38" s="5">
        <v>481</v>
      </c>
      <c r="F38" s="5">
        <v>577</v>
      </c>
      <c r="G38" s="6">
        <v>32</v>
      </c>
      <c r="H38" s="6">
        <v>338</v>
      </c>
      <c r="I38" s="10">
        <f t="shared" si="2"/>
        <v>-223</v>
      </c>
      <c r="J38" s="11">
        <f>H38*0.8</f>
        <v>270.4</v>
      </c>
      <c r="K38" s="6"/>
      <c r="L38" s="6">
        <f t="shared" si="3"/>
        <v>270.4</v>
      </c>
    </row>
    <row r="39" customHeight="1" spans="1:12">
      <c r="A39" s="4">
        <v>38</v>
      </c>
      <c r="B39" s="4">
        <v>311</v>
      </c>
      <c r="C39" s="4" t="s">
        <v>57</v>
      </c>
      <c r="D39" s="4" t="s">
        <v>15</v>
      </c>
      <c r="E39" s="5">
        <v>1512</v>
      </c>
      <c r="F39" s="5">
        <v>1814</v>
      </c>
      <c r="G39" s="6">
        <v>277</v>
      </c>
      <c r="H39" s="6">
        <v>8723</v>
      </c>
      <c r="I39" s="10">
        <f t="shared" si="2"/>
        <v>7047.5</v>
      </c>
      <c r="J39" s="11">
        <f>H39*1</f>
        <v>8723</v>
      </c>
      <c r="K39" s="6">
        <f>I39*0.2</f>
        <v>1409.5</v>
      </c>
      <c r="L39" s="6">
        <f t="shared" si="3"/>
        <v>10132.5</v>
      </c>
    </row>
    <row r="40" customHeight="1" spans="1:12">
      <c r="A40" s="4">
        <v>39</v>
      </c>
      <c r="B40" s="4">
        <v>107658</v>
      </c>
      <c r="C40" s="4" t="s">
        <v>58</v>
      </c>
      <c r="D40" s="4" t="s">
        <v>35</v>
      </c>
      <c r="E40" s="5">
        <v>214</v>
      </c>
      <c r="F40" s="5">
        <v>257</v>
      </c>
      <c r="G40" s="6">
        <v>19</v>
      </c>
      <c r="H40" s="6">
        <v>210</v>
      </c>
      <c r="I40" s="10">
        <f t="shared" si="2"/>
        <v>-37.5</v>
      </c>
      <c r="J40" s="11">
        <f>H40*0.8</f>
        <v>168</v>
      </c>
      <c r="K40" s="6"/>
      <c r="L40" s="6">
        <f t="shared" si="3"/>
        <v>168</v>
      </c>
    </row>
    <row r="41" customHeight="1" spans="1:12">
      <c r="A41" s="4">
        <v>40</v>
      </c>
      <c r="B41" s="4">
        <v>108656</v>
      </c>
      <c r="C41" s="4" t="s">
        <v>59</v>
      </c>
      <c r="D41" s="4" t="s">
        <v>23</v>
      </c>
      <c r="E41" s="5">
        <v>136</v>
      </c>
      <c r="F41" s="5">
        <v>163</v>
      </c>
      <c r="G41" s="6">
        <v>27</v>
      </c>
      <c r="H41" s="6">
        <v>36</v>
      </c>
      <c r="I41" s="10">
        <f t="shared" si="2"/>
        <v>-113.5</v>
      </c>
      <c r="J41" s="11">
        <f>H41*0.8</f>
        <v>28.8</v>
      </c>
      <c r="K41" s="6"/>
      <c r="L41" s="6">
        <f t="shared" si="3"/>
        <v>28.8</v>
      </c>
    </row>
    <row r="42" customHeight="1" spans="1:12">
      <c r="A42" s="4">
        <v>41</v>
      </c>
      <c r="B42" s="4">
        <v>105267</v>
      </c>
      <c r="C42" s="4" t="s">
        <v>60</v>
      </c>
      <c r="D42" s="4" t="s">
        <v>15</v>
      </c>
      <c r="E42" s="5">
        <v>149</v>
      </c>
      <c r="F42" s="5">
        <v>179</v>
      </c>
      <c r="G42" s="6">
        <v>90</v>
      </c>
      <c r="H42" s="6">
        <v>149</v>
      </c>
      <c r="I42" s="10">
        <f t="shared" si="2"/>
        <v>15</v>
      </c>
      <c r="J42" s="11">
        <f>H42*1</f>
        <v>149</v>
      </c>
      <c r="K42" s="6">
        <f>I42*0.2</f>
        <v>3</v>
      </c>
      <c r="L42" s="6">
        <f t="shared" si="3"/>
        <v>152</v>
      </c>
    </row>
    <row r="43" customHeight="1" spans="1:12">
      <c r="A43" s="4">
        <v>42</v>
      </c>
      <c r="B43" s="4">
        <v>746</v>
      </c>
      <c r="C43" s="4" t="s">
        <v>61</v>
      </c>
      <c r="D43" s="4" t="s">
        <v>28</v>
      </c>
      <c r="E43" s="5">
        <v>93</v>
      </c>
      <c r="F43" s="5">
        <v>120</v>
      </c>
      <c r="G43" s="6">
        <v>52</v>
      </c>
      <c r="H43" s="6">
        <v>1211</v>
      </c>
      <c r="I43" s="10">
        <f t="shared" si="2"/>
        <v>1117</v>
      </c>
      <c r="J43" s="11">
        <f>H43*1</f>
        <v>1211</v>
      </c>
      <c r="K43" s="6">
        <f>I43*0.2</f>
        <v>223.4</v>
      </c>
      <c r="L43" s="6">
        <f t="shared" si="3"/>
        <v>1434.4</v>
      </c>
    </row>
    <row r="44" customHeight="1" spans="1:12">
      <c r="A44" s="4">
        <v>43</v>
      </c>
      <c r="B44" s="4">
        <v>111219</v>
      </c>
      <c r="C44" s="4" t="s">
        <v>62</v>
      </c>
      <c r="D44" s="4" t="s">
        <v>15</v>
      </c>
      <c r="E44" s="5">
        <v>179</v>
      </c>
      <c r="F44" s="5">
        <v>215</v>
      </c>
      <c r="G44" s="6">
        <v>25</v>
      </c>
      <c r="H44" s="6">
        <v>74</v>
      </c>
      <c r="I44" s="10">
        <f t="shared" si="2"/>
        <v>-128.5</v>
      </c>
      <c r="J44" s="11">
        <f>H44*0.8</f>
        <v>59.2</v>
      </c>
      <c r="K44" s="6"/>
      <c r="L44" s="6">
        <f t="shared" si="3"/>
        <v>59.2</v>
      </c>
    </row>
    <row r="45" customHeight="1" spans="1:12">
      <c r="A45" s="4">
        <v>44</v>
      </c>
      <c r="B45" s="4">
        <v>726</v>
      </c>
      <c r="C45" s="4" t="s">
        <v>63</v>
      </c>
      <c r="D45" s="4" t="s">
        <v>15</v>
      </c>
      <c r="E45" s="5">
        <v>820</v>
      </c>
      <c r="F45" s="5">
        <v>984</v>
      </c>
      <c r="G45" s="6">
        <v>372</v>
      </c>
      <c r="H45" s="6">
        <v>720</v>
      </c>
      <c r="I45" s="10">
        <f t="shared" si="2"/>
        <v>-78</v>
      </c>
      <c r="J45" s="11">
        <f>H45*0.8</f>
        <v>576</v>
      </c>
      <c r="K45" s="6"/>
      <c r="L45" s="6">
        <f t="shared" si="3"/>
        <v>576</v>
      </c>
    </row>
    <row r="46" customHeight="1" spans="1:12">
      <c r="A46" s="4">
        <v>45</v>
      </c>
      <c r="B46" s="4">
        <v>106399</v>
      </c>
      <c r="C46" s="4" t="s">
        <v>64</v>
      </c>
      <c r="D46" s="4" t="s">
        <v>35</v>
      </c>
      <c r="E46" s="5">
        <v>99</v>
      </c>
      <c r="F46" s="5">
        <v>120</v>
      </c>
      <c r="G46" s="6">
        <v>21</v>
      </c>
      <c r="H46" s="6">
        <v>67</v>
      </c>
      <c r="I46" s="10">
        <f t="shared" si="2"/>
        <v>-42.5</v>
      </c>
      <c r="J46" s="11">
        <f>H46*0.8</f>
        <v>53.6</v>
      </c>
      <c r="K46" s="6"/>
      <c r="L46" s="6">
        <f t="shared" si="3"/>
        <v>53.6</v>
      </c>
    </row>
    <row r="47" customHeight="1" spans="1:12">
      <c r="A47" s="4">
        <v>46</v>
      </c>
      <c r="B47" s="4">
        <v>377</v>
      </c>
      <c r="C47" s="4" t="s">
        <v>65</v>
      </c>
      <c r="D47" s="4" t="s">
        <v>25</v>
      </c>
      <c r="E47" s="5">
        <v>583</v>
      </c>
      <c r="F47" s="5">
        <v>700</v>
      </c>
      <c r="G47" s="6">
        <v>62</v>
      </c>
      <c r="H47" s="6">
        <v>687</v>
      </c>
      <c r="I47" s="10">
        <f t="shared" si="2"/>
        <v>18</v>
      </c>
      <c r="J47" s="11">
        <f>H47*1</f>
        <v>687</v>
      </c>
      <c r="K47" s="6">
        <f>I47*0.2</f>
        <v>3.6</v>
      </c>
      <c r="L47" s="6">
        <f t="shared" si="3"/>
        <v>690.6</v>
      </c>
    </row>
    <row r="48" customHeight="1" spans="1:12">
      <c r="A48" s="4">
        <v>47</v>
      </c>
      <c r="B48" s="4">
        <v>103198</v>
      </c>
      <c r="C48" s="4" t="s">
        <v>66</v>
      </c>
      <c r="D48" s="4" t="s">
        <v>35</v>
      </c>
      <c r="E48" s="5">
        <v>519</v>
      </c>
      <c r="F48" s="5">
        <v>623</v>
      </c>
      <c r="G48" s="6">
        <v>0</v>
      </c>
      <c r="H48" s="6">
        <v>101</v>
      </c>
      <c r="I48" s="10">
        <f t="shared" si="2"/>
        <v>-522</v>
      </c>
      <c r="J48" s="11">
        <f>H48*0.8</f>
        <v>80.8</v>
      </c>
      <c r="K48" s="6"/>
      <c r="L48" s="6">
        <f t="shared" si="3"/>
        <v>80.8</v>
      </c>
    </row>
    <row r="49" customHeight="1" spans="1:12">
      <c r="A49" s="4">
        <v>48</v>
      </c>
      <c r="B49" s="4">
        <v>598</v>
      </c>
      <c r="C49" s="4" t="s">
        <v>67</v>
      </c>
      <c r="D49" s="4" t="s">
        <v>17</v>
      </c>
      <c r="E49" s="5">
        <v>181</v>
      </c>
      <c r="F49" s="5">
        <v>217</v>
      </c>
      <c r="G49" s="6">
        <v>25</v>
      </c>
      <c r="H49" s="6">
        <v>222</v>
      </c>
      <c r="I49" s="10">
        <f t="shared" si="2"/>
        <v>17.5</v>
      </c>
      <c r="J49" s="11">
        <f>H49*1</f>
        <v>222</v>
      </c>
      <c r="K49" s="6">
        <f>I49*0.2</f>
        <v>3.5</v>
      </c>
      <c r="L49" s="6">
        <f t="shared" si="3"/>
        <v>225.5</v>
      </c>
    </row>
    <row r="50" customHeight="1" spans="1:12">
      <c r="A50" s="4">
        <v>49</v>
      </c>
      <c r="B50" s="4">
        <v>114622</v>
      </c>
      <c r="C50" s="4" t="s">
        <v>68</v>
      </c>
      <c r="D50" s="4" t="s">
        <v>35</v>
      </c>
      <c r="E50" s="5">
        <v>162</v>
      </c>
      <c r="F50" s="5">
        <v>194</v>
      </c>
      <c r="G50" s="6">
        <v>23</v>
      </c>
      <c r="H50" s="6">
        <v>130</v>
      </c>
      <c r="I50" s="10">
        <f t="shared" si="2"/>
        <v>-52.5</v>
      </c>
      <c r="J50" s="11">
        <f>H50*0.8</f>
        <v>104</v>
      </c>
      <c r="K50" s="6"/>
      <c r="L50" s="6">
        <f t="shared" si="3"/>
        <v>104</v>
      </c>
    </row>
    <row r="51" customHeight="1" spans="1:12">
      <c r="A51" s="4">
        <v>50</v>
      </c>
      <c r="B51" s="4">
        <v>102934</v>
      </c>
      <c r="C51" s="4" t="s">
        <v>69</v>
      </c>
      <c r="D51" s="4" t="s">
        <v>15</v>
      </c>
      <c r="E51" s="5">
        <v>110</v>
      </c>
      <c r="F51" s="5">
        <v>132</v>
      </c>
      <c r="G51" s="6">
        <v>22</v>
      </c>
      <c r="H51" s="6">
        <v>171</v>
      </c>
      <c r="I51" s="10">
        <f t="shared" si="2"/>
        <v>50</v>
      </c>
      <c r="J51" s="11">
        <f>H51*1</f>
        <v>171</v>
      </c>
      <c r="K51" s="6">
        <f>I51*0.2</f>
        <v>10</v>
      </c>
      <c r="L51" s="6">
        <f t="shared" si="3"/>
        <v>181</v>
      </c>
    </row>
    <row r="52" customHeight="1" spans="1:12">
      <c r="A52" s="4">
        <v>51</v>
      </c>
      <c r="B52" s="4">
        <v>101453</v>
      </c>
      <c r="C52" s="4" t="s">
        <v>70</v>
      </c>
      <c r="D52" s="4" t="s">
        <v>45</v>
      </c>
      <c r="E52" s="5">
        <v>873</v>
      </c>
      <c r="F52" s="5">
        <v>873</v>
      </c>
      <c r="G52" s="6">
        <v>12</v>
      </c>
      <c r="H52" s="6">
        <v>104</v>
      </c>
      <c r="I52" s="10">
        <f t="shared" si="2"/>
        <v>-763</v>
      </c>
      <c r="J52" s="11">
        <f>H52*0.8</f>
        <v>83.2</v>
      </c>
      <c r="K52" s="6"/>
      <c r="L52" s="6">
        <f t="shared" si="3"/>
        <v>83.2</v>
      </c>
    </row>
    <row r="53" customHeight="1" spans="1:12">
      <c r="A53" s="4">
        <v>52</v>
      </c>
      <c r="B53" s="4">
        <v>117184</v>
      </c>
      <c r="C53" s="4" t="s">
        <v>71</v>
      </c>
      <c r="D53" s="4" t="s">
        <v>17</v>
      </c>
      <c r="E53" s="5">
        <v>100</v>
      </c>
      <c r="F53" s="5">
        <v>121</v>
      </c>
      <c r="G53" s="6">
        <v>49</v>
      </c>
      <c r="H53" s="6">
        <v>279</v>
      </c>
      <c r="I53" s="10">
        <f t="shared" si="2"/>
        <v>182.5</v>
      </c>
      <c r="J53" s="11">
        <f>H53*1</f>
        <v>279</v>
      </c>
      <c r="K53" s="6">
        <f>I53*0.2</f>
        <v>36.5</v>
      </c>
      <c r="L53" s="6">
        <f t="shared" si="3"/>
        <v>315.5</v>
      </c>
    </row>
    <row r="54" customHeight="1" spans="1:12">
      <c r="A54" s="4">
        <v>53</v>
      </c>
      <c r="B54" s="4">
        <v>515</v>
      </c>
      <c r="C54" s="4" t="s">
        <v>72</v>
      </c>
      <c r="D54" s="4" t="s">
        <v>25</v>
      </c>
      <c r="E54" s="5">
        <v>186</v>
      </c>
      <c r="F54" s="5">
        <v>223</v>
      </c>
      <c r="G54" s="6">
        <v>65</v>
      </c>
      <c r="H54" s="6">
        <v>106</v>
      </c>
      <c r="I54" s="10">
        <f t="shared" si="2"/>
        <v>-84.5</v>
      </c>
      <c r="J54" s="11">
        <f>H54*0.8</f>
        <v>84.8</v>
      </c>
      <c r="K54" s="6"/>
      <c r="L54" s="6">
        <f t="shared" si="3"/>
        <v>84.8</v>
      </c>
    </row>
    <row r="55" customHeight="1" spans="1:12">
      <c r="A55" s="4">
        <v>54</v>
      </c>
      <c r="B55" s="4">
        <v>105751</v>
      </c>
      <c r="C55" s="4" t="s">
        <v>73</v>
      </c>
      <c r="D55" s="4" t="s">
        <v>25</v>
      </c>
      <c r="E55" s="5">
        <v>224</v>
      </c>
      <c r="F55" s="5">
        <v>269</v>
      </c>
      <c r="G55" s="6">
        <v>28</v>
      </c>
      <c r="H55" s="6">
        <v>607</v>
      </c>
      <c r="I55" s="10">
        <f t="shared" si="2"/>
        <v>352</v>
      </c>
      <c r="J55" s="11">
        <f>H55*1</f>
        <v>607</v>
      </c>
      <c r="K55" s="6">
        <f>I55*0.2</f>
        <v>70.4</v>
      </c>
      <c r="L55" s="6">
        <f t="shared" si="3"/>
        <v>677.4</v>
      </c>
    </row>
    <row r="56" customHeight="1" spans="1:12">
      <c r="A56" s="4">
        <v>55</v>
      </c>
      <c r="B56" s="4">
        <v>399</v>
      </c>
      <c r="C56" s="4" t="s">
        <v>74</v>
      </c>
      <c r="D56" s="4" t="s">
        <v>17</v>
      </c>
      <c r="E56" s="5">
        <v>118</v>
      </c>
      <c r="F56" s="5">
        <v>142</v>
      </c>
      <c r="G56" s="6">
        <v>46</v>
      </c>
      <c r="H56" s="6">
        <v>75</v>
      </c>
      <c r="I56" s="10">
        <f t="shared" si="2"/>
        <v>-44</v>
      </c>
      <c r="J56" s="11">
        <f>H56*0.8</f>
        <v>60</v>
      </c>
      <c r="K56" s="6"/>
      <c r="L56" s="6">
        <f t="shared" si="3"/>
        <v>60</v>
      </c>
    </row>
    <row r="57" customHeight="1" spans="1:12">
      <c r="A57" s="4">
        <v>56</v>
      </c>
      <c r="B57" s="4">
        <v>102565</v>
      </c>
      <c r="C57" s="4" t="s">
        <v>75</v>
      </c>
      <c r="D57" s="4" t="s">
        <v>35</v>
      </c>
      <c r="E57" s="5">
        <v>137</v>
      </c>
      <c r="F57" s="5">
        <v>164</v>
      </c>
      <c r="G57" s="6">
        <v>2</v>
      </c>
      <c r="H57" s="6">
        <v>134</v>
      </c>
      <c r="I57" s="10">
        <f t="shared" si="2"/>
        <v>-29</v>
      </c>
      <c r="J57" s="11">
        <f>H57*0.8</f>
        <v>107.2</v>
      </c>
      <c r="K57" s="6"/>
      <c r="L57" s="6">
        <f t="shared" si="3"/>
        <v>107.2</v>
      </c>
    </row>
    <row r="58" customHeight="1" spans="1:12">
      <c r="A58" s="4">
        <v>57</v>
      </c>
      <c r="B58" s="4">
        <v>721</v>
      </c>
      <c r="C58" s="4" t="s">
        <v>76</v>
      </c>
      <c r="D58" s="4" t="s">
        <v>28</v>
      </c>
      <c r="E58" s="5">
        <v>206</v>
      </c>
      <c r="F58" s="5">
        <v>247</v>
      </c>
      <c r="G58" s="6">
        <v>38</v>
      </c>
      <c r="H58" s="6">
        <v>206</v>
      </c>
      <c r="I58" s="10">
        <f t="shared" si="2"/>
        <v>-22</v>
      </c>
      <c r="J58" s="11">
        <f>H58*0.8</f>
        <v>164.8</v>
      </c>
      <c r="K58" s="6"/>
      <c r="L58" s="6">
        <f t="shared" si="3"/>
        <v>164.8</v>
      </c>
    </row>
    <row r="59" customHeight="1" spans="1:12">
      <c r="A59" s="4">
        <v>58</v>
      </c>
      <c r="B59" s="4">
        <v>106569</v>
      </c>
      <c r="C59" s="4" t="s">
        <v>77</v>
      </c>
      <c r="D59" s="4" t="s">
        <v>35</v>
      </c>
      <c r="E59" s="5">
        <v>80</v>
      </c>
      <c r="F59" s="5">
        <v>120</v>
      </c>
      <c r="G59" s="6">
        <v>41</v>
      </c>
      <c r="H59" s="6">
        <v>171</v>
      </c>
      <c r="I59" s="10">
        <f t="shared" si="2"/>
        <v>71.5</v>
      </c>
      <c r="J59" s="11">
        <f>H59*1</f>
        <v>171</v>
      </c>
      <c r="K59" s="6">
        <f>I59*0.2</f>
        <v>14.3</v>
      </c>
      <c r="L59" s="6">
        <f t="shared" si="3"/>
        <v>185.3</v>
      </c>
    </row>
    <row r="60" customHeight="1" spans="1:12">
      <c r="A60" s="4">
        <v>59</v>
      </c>
      <c r="B60" s="4">
        <v>539</v>
      </c>
      <c r="C60" s="4" t="s">
        <v>78</v>
      </c>
      <c r="D60" s="4" t="s">
        <v>28</v>
      </c>
      <c r="E60" s="5">
        <v>403</v>
      </c>
      <c r="F60" s="5">
        <v>484</v>
      </c>
      <c r="G60" s="6">
        <v>67</v>
      </c>
      <c r="H60" s="6">
        <v>934</v>
      </c>
      <c r="I60" s="10">
        <f t="shared" si="2"/>
        <v>483.5</v>
      </c>
      <c r="J60" s="11">
        <f>H60*1</f>
        <v>934</v>
      </c>
      <c r="K60" s="6">
        <f>I60*0.2</f>
        <v>96.7</v>
      </c>
      <c r="L60" s="6">
        <f t="shared" si="3"/>
        <v>1030.7</v>
      </c>
    </row>
    <row r="61" customHeight="1" spans="1:12">
      <c r="A61" s="4">
        <v>60</v>
      </c>
      <c r="B61" s="4">
        <v>105910</v>
      </c>
      <c r="C61" s="4" t="s">
        <v>79</v>
      </c>
      <c r="D61" s="4" t="s">
        <v>17</v>
      </c>
      <c r="E61" s="5">
        <v>117</v>
      </c>
      <c r="F61" s="5">
        <v>140</v>
      </c>
      <c r="G61" s="6">
        <v>16</v>
      </c>
      <c r="H61" s="6">
        <v>127</v>
      </c>
      <c r="I61" s="10">
        <f t="shared" si="2"/>
        <v>-5</v>
      </c>
      <c r="J61" s="11">
        <f>H61*0.8</f>
        <v>101.6</v>
      </c>
      <c r="K61" s="6"/>
      <c r="L61" s="6">
        <f t="shared" si="3"/>
        <v>101.6</v>
      </c>
    </row>
    <row r="62" customHeight="1" spans="1:12">
      <c r="A62" s="4">
        <v>61</v>
      </c>
      <c r="B62" s="4">
        <v>744</v>
      </c>
      <c r="C62" s="4" t="s">
        <v>80</v>
      </c>
      <c r="D62" s="4" t="s">
        <v>17</v>
      </c>
      <c r="E62" s="5">
        <v>752</v>
      </c>
      <c r="F62" s="5">
        <v>902</v>
      </c>
      <c r="G62" s="6">
        <v>805</v>
      </c>
      <c r="H62" s="6">
        <v>218</v>
      </c>
      <c r="I62" s="10">
        <f t="shared" si="2"/>
        <v>-281.5</v>
      </c>
      <c r="J62" s="11">
        <f>H62*0.8</f>
        <v>174.4</v>
      </c>
      <c r="K62" s="6"/>
      <c r="L62" s="6">
        <f t="shared" si="3"/>
        <v>174.4</v>
      </c>
    </row>
    <row r="63" customHeight="1" spans="1:12">
      <c r="A63" s="4">
        <v>62</v>
      </c>
      <c r="B63" s="4">
        <v>103639</v>
      </c>
      <c r="C63" s="4" t="s">
        <v>81</v>
      </c>
      <c r="D63" s="4" t="s">
        <v>25</v>
      </c>
      <c r="E63" s="5">
        <v>101</v>
      </c>
      <c r="F63" s="5">
        <v>121</v>
      </c>
      <c r="G63" s="6">
        <v>40</v>
      </c>
      <c r="H63" s="6">
        <v>157</v>
      </c>
      <c r="I63" s="10">
        <f t="shared" si="2"/>
        <v>56</v>
      </c>
      <c r="J63" s="11">
        <f>H63*1</f>
        <v>157</v>
      </c>
      <c r="K63" s="6">
        <f>I63*0.2</f>
        <v>11.2</v>
      </c>
      <c r="L63" s="6">
        <f t="shared" si="3"/>
        <v>168.2</v>
      </c>
    </row>
    <row r="64" customHeight="1" spans="1:12">
      <c r="A64" s="4">
        <v>63</v>
      </c>
      <c r="B64" s="4">
        <v>754</v>
      </c>
      <c r="C64" s="4" t="s">
        <v>82</v>
      </c>
      <c r="D64" s="4" t="s">
        <v>45</v>
      </c>
      <c r="E64" s="5">
        <v>1034</v>
      </c>
      <c r="F64" s="5">
        <v>1241</v>
      </c>
      <c r="G64" s="6">
        <v>10</v>
      </c>
      <c r="H64" s="6">
        <v>2290</v>
      </c>
      <c r="I64" s="10">
        <f t="shared" si="2"/>
        <v>1054</v>
      </c>
      <c r="J64" s="11">
        <f>H64*1</f>
        <v>2290</v>
      </c>
      <c r="K64" s="6">
        <f>I64*0.2</f>
        <v>210.8</v>
      </c>
      <c r="L64" s="6">
        <f t="shared" si="3"/>
        <v>2500.8</v>
      </c>
    </row>
    <row r="65" customHeight="1" spans="1:12">
      <c r="A65" s="4">
        <v>64</v>
      </c>
      <c r="B65" s="4">
        <v>748</v>
      </c>
      <c r="C65" s="4" t="s">
        <v>83</v>
      </c>
      <c r="D65" s="4" t="s">
        <v>28</v>
      </c>
      <c r="E65" s="5">
        <v>107</v>
      </c>
      <c r="F65" s="5">
        <v>128</v>
      </c>
      <c r="G65" s="6">
        <v>29</v>
      </c>
      <c r="H65" s="6">
        <v>975</v>
      </c>
      <c r="I65" s="10">
        <f t="shared" si="2"/>
        <v>861.5</v>
      </c>
      <c r="J65" s="11">
        <f>H65*1</f>
        <v>975</v>
      </c>
      <c r="K65" s="6">
        <f>I65*0.2</f>
        <v>172.3</v>
      </c>
      <c r="L65" s="6">
        <f t="shared" si="3"/>
        <v>1147.3</v>
      </c>
    </row>
    <row r="66" customHeight="1" spans="1:12">
      <c r="A66" s="4">
        <v>65</v>
      </c>
      <c r="B66" s="4">
        <v>716</v>
      </c>
      <c r="C66" s="4" t="s">
        <v>84</v>
      </c>
      <c r="D66" s="4" t="s">
        <v>28</v>
      </c>
      <c r="E66" s="5">
        <v>773</v>
      </c>
      <c r="F66" s="5">
        <v>928</v>
      </c>
      <c r="G66" s="6">
        <v>22</v>
      </c>
      <c r="H66" s="6">
        <v>124</v>
      </c>
      <c r="I66" s="10">
        <f t="shared" si="2"/>
        <v>-793</v>
      </c>
      <c r="J66" s="11">
        <f>H66*0.8</f>
        <v>99.2</v>
      </c>
      <c r="K66" s="6"/>
      <c r="L66" s="6">
        <f t="shared" si="3"/>
        <v>99.2</v>
      </c>
    </row>
    <row r="67" customHeight="1" spans="1:12">
      <c r="A67" s="4">
        <v>66</v>
      </c>
      <c r="B67" s="4">
        <v>587</v>
      </c>
      <c r="C67" s="4" t="s">
        <v>85</v>
      </c>
      <c r="D67" s="4" t="s">
        <v>45</v>
      </c>
      <c r="E67" s="5">
        <v>323</v>
      </c>
      <c r="F67" s="5">
        <v>388</v>
      </c>
      <c r="G67" s="6">
        <v>61</v>
      </c>
      <c r="H67" s="6">
        <v>216</v>
      </c>
      <c r="I67" s="10">
        <f t="shared" ref="I67:I98" si="4">(G67/2+H67)-F67</f>
        <v>-141.5</v>
      </c>
      <c r="J67" s="11">
        <f>H67*0.8</f>
        <v>172.8</v>
      </c>
      <c r="K67" s="6"/>
      <c r="L67" s="6">
        <f t="shared" ref="L67:L98" si="5">ROUND(J67+K67,1)</f>
        <v>172.8</v>
      </c>
    </row>
    <row r="68" customHeight="1" spans="1:12">
      <c r="A68" s="4">
        <v>67</v>
      </c>
      <c r="B68" s="4">
        <v>391</v>
      </c>
      <c r="C68" s="4" t="s">
        <v>86</v>
      </c>
      <c r="D68" s="4" t="s">
        <v>17</v>
      </c>
      <c r="E68" s="5">
        <v>405</v>
      </c>
      <c r="F68" s="5">
        <v>486</v>
      </c>
      <c r="G68" s="6">
        <v>21</v>
      </c>
      <c r="H68" s="6">
        <v>101</v>
      </c>
      <c r="I68" s="10">
        <f t="shared" si="4"/>
        <v>-374.5</v>
      </c>
      <c r="J68" s="11">
        <f>H68*0.8</f>
        <v>80.8</v>
      </c>
      <c r="K68" s="6"/>
      <c r="L68" s="6">
        <f t="shared" si="5"/>
        <v>80.8</v>
      </c>
    </row>
    <row r="69" customHeight="1" spans="1:12">
      <c r="A69" s="4">
        <v>68</v>
      </c>
      <c r="B69" s="4">
        <v>717</v>
      </c>
      <c r="C69" s="4" t="s">
        <v>87</v>
      </c>
      <c r="D69" s="4" t="s">
        <v>28</v>
      </c>
      <c r="E69" s="5">
        <v>162</v>
      </c>
      <c r="F69" s="5">
        <v>194</v>
      </c>
      <c r="G69" s="6">
        <v>49</v>
      </c>
      <c r="H69" s="6">
        <v>228</v>
      </c>
      <c r="I69" s="10">
        <f t="shared" si="4"/>
        <v>58.5</v>
      </c>
      <c r="J69" s="11">
        <f>H69*1</f>
        <v>228</v>
      </c>
      <c r="K69" s="6">
        <f>I69*0.2</f>
        <v>11.7</v>
      </c>
      <c r="L69" s="6">
        <f t="shared" si="5"/>
        <v>239.7</v>
      </c>
    </row>
    <row r="70" customHeight="1" spans="1:12">
      <c r="A70" s="4">
        <v>69</v>
      </c>
      <c r="B70" s="4">
        <v>355</v>
      </c>
      <c r="C70" s="4" t="s">
        <v>88</v>
      </c>
      <c r="D70" s="4" t="s">
        <v>25</v>
      </c>
      <c r="E70" s="5">
        <v>825</v>
      </c>
      <c r="F70" s="5">
        <v>990</v>
      </c>
      <c r="G70" s="6">
        <v>108</v>
      </c>
      <c r="H70" s="6">
        <v>436</v>
      </c>
      <c r="I70" s="10">
        <f t="shared" si="4"/>
        <v>-500</v>
      </c>
      <c r="J70" s="11">
        <f>H70*0.8</f>
        <v>348.8</v>
      </c>
      <c r="K70" s="6"/>
      <c r="L70" s="6">
        <f t="shared" si="5"/>
        <v>348.8</v>
      </c>
    </row>
    <row r="71" customHeight="1" spans="1:12">
      <c r="A71" s="4">
        <v>70</v>
      </c>
      <c r="B71" s="4">
        <v>594</v>
      </c>
      <c r="C71" s="4" t="s">
        <v>89</v>
      </c>
      <c r="D71" s="4" t="s">
        <v>28</v>
      </c>
      <c r="E71" s="5">
        <v>142</v>
      </c>
      <c r="F71" s="5">
        <v>170</v>
      </c>
      <c r="G71" s="6">
        <v>16</v>
      </c>
      <c r="H71" s="6">
        <v>93</v>
      </c>
      <c r="I71" s="10">
        <f t="shared" si="4"/>
        <v>-69</v>
      </c>
      <c r="J71" s="11">
        <f>H71*0.8</f>
        <v>74.4</v>
      </c>
      <c r="K71" s="6"/>
      <c r="L71" s="6">
        <f t="shared" si="5"/>
        <v>74.4</v>
      </c>
    </row>
    <row r="72" customHeight="1" spans="1:12">
      <c r="A72" s="4">
        <v>71</v>
      </c>
      <c r="B72" s="4">
        <v>104428</v>
      </c>
      <c r="C72" s="4" t="s">
        <v>90</v>
      </c>
      <c r="D72" s="4" t="s">
        <v>45</v>
      </c>
      <c r="E72" s="5">
        <v>90</v>
      </c>
      <c r="F72" s="5">
        <v>120</v>
      </c>
      <c r="G72" s="6">
        <v>22</v>
      </c>
      <c r="H72" s="6">
        <v>139</v>
      </c>
      <c r="I72" s="10">
        <f t="shared" si="4"/>
        <v>30</v>
      </c>
      <c r="J72" s="11">
        <f>H72*1</f>
        <v>139</v>
      </c>
      <c r="K72" s="6">
        <f>I72*0.2</f>
        <v>6</v>
      </c>
      <c r="L72" s="6">
        <f t="shared" si="5"/>
        <v>145</v>
      </c>
    </row>
    <row r="73" customHeight="1" spans="1:12">
      <c r="A73" s="4">
        <v>72</v>
      </c>
      <c r="B73" s="4">
        <v>572</v>
      </c>
      <c r="C73" s="4" t="s">
        <v>91</v>
      </c>
      <c r="D73" s="4" t="s">
        <v>17</v>
      </c>
      <c r="E73" s="5">
        <v>102</v>
      </c>
      <c r="F73" s="5">
        <v>122</v>
      </c>
      <c r="G73" s="6">
        <v>967</v>
      </c>
      <c r="H73" s="6">
        <v>236</v>
      </c>
      <c r="I73" s="10">
        <f t="shared" si="4"/>
        <v>597.5</v>
      </c>
      <c r="J73" s="11">
        <f>H73*1</f>
        <v>236</v>
      </c>
      <c r="K73" s="6">
        <f>I73*0.2</f>
        <v>119.5</v>
      </c>
      <c r="L73" s="6">
        <f t="shared" si="5"/>
        <v>355.5</v>
      </c>
    </row>
    <row r="74" customHeight="1" spans="1:12">
      <c r="A74" s="4">
        <v>73</v>
      </c>
      <c r="B74" s="4">
        <v>745</v>
      </c>
      <c r="C74" s="4" t="s">
        <v>92</v>
      </c>
      <c r="D74" s="4" t="s">
        <v>15</v>
      </c>
      <c r="E74" s="5">
        <v>91</v>
      </c>
      <c r="F74" s="5">
        <v>120</v>
      </c>
      <c r="G74" s="6">
        <v>44</v>
      </c>
      <c r="H74" s="6">
        <v>534</v>
      </c>
      <c r="I74" s="10">
        <f t="shared" si="4"/>
        <v>436</v>
      </c>
      <c r="J74" s="11">
        <f>H74*1</f>
        <v>534</v>
      </c>
      <c r="K74" s="6">
        <f>I74*0.2</f>
        <v>87.2</v>
      </c>
      <c r="L74" s="6">
        <f t="shared" si="5"/>
        <v>621.2</v>
      </c>
    </row>
    <row r="75" customHeight="1" spans="1:12">
      <c r="A75" s="4">
        <v>74</v>
      </c>
      <c r="B75" s="4">
        <v>108277</v>
      </c>
      <c r="C75" s="4" t="s">
        <v>93</v>
      </c>
      <c r="D75" s="4" t="s">
        <v>15</v>
      </c>
      <c r="E75" s="5">
        <v>80</v>
      </c>
      <c r="F75" s="5">
        <v>120</v>
      </c>
      <c r="G75" s="6">
        <v>114</v>
      </c>
      <c r="H75" s="6">
        <v>71</v>
      </c>
      <c r="I75" s="10">
        <f t="shared" si="4"/>
        <v>8</v>
      </c>
      <c r="J75" s="11">
        <f>H75*1</f>
        <v>71</v>
      </c>
      <c r="K75" s="6">
        <f>I75*0.2</f>
        <v>1.6</v>
      </c>
      <c r="L75" s="6">
        <f t="shared" si="5"/>
        <v>72.6</v>
      </c>
    </row>
    <row r="76" customHeight="1" spans="1:12">
      <c r="A76" s="4">
        <v>75</v>
      </c>
      <c r="B76" s="4">
        <v>347</v>
      </c>
      <c r="C76" s="4" t="s">
        <v>94</v>
      </c>
      <c r="D76" s="4" t="s">
        <v>15</v>
      </c>
      <c r="E76" s="5">
        <v>80</v>
      </c>
      <c r="F76" s="5">
        <v>120</v>
      </c>
      <c r="G76" s="6">
        <v>19</v>
      </c>
      <c r="H76" s="6">
        <v>66</v>
      </c>
      <c r="I76" s="10">
        <f t="shared" si="4"/>
        <v>-44.5</v>
      </c>
      <c r="J76" s="11">
        <f>H76*0.8</f>
        <v>52.8</v>
      </c>
      <c r="K76" s="6"/>
      <c r="L76" s="6">
        <f t="shared" si="5"/>
        <v>52.8</v>
      </c>
    </row>
    <row r="77" customHeight="1" spans="1:12">
      <c r="A77" s="4">
        <v>76</v>
      </c>
      <c r="B77" s="4">
        <v>114286</v>
      </c>
      <c r="C77" s="4" t="s">
        <v>95</v>
      </c>
      <c r="D77" s="4" t="s">
        <v>15</v>
      </c>
      <c r="E77" s="5">
        <v>150</v>
      </c>
      <c r="F77" s="5">
        <v>180</v>
      </c>
      <c r="G77" s="6">
        <v>69</v>
      </c>
      <c r="H77" s="6">
        <v>298</v>
      </c>
      <c r="I77" s="10">
        <f t="shared" si="4"/>
        <v>152.5</v>
      </c>
      <c r="J77" s="11">
        <f>H77*1</f>
        <v>298</v>
      </c>
      <c r="K77" s="6">
        <f>I77*0.2</f>
        <v>30.5</v>
      </c>
      <c r="L77" s="6">
        <f t="shared" si="5"/>
        <v>328.5</v>
      </c>
    </row>
    <row r="78" customHeight="1" spans="1:12">
      <c r="A78" s="4">
        <v>77</v>
      </c>
      <c r="B78" s="4">
        <v>107728</v>
      </c>
      <c r="C78" s="4" t="s">
        <v>96</v>
      </c>
      <c r="D78" s="4" t="s">
        <v>28</v>
      </c>
      <c r="E78" s="5">
        <v>80</v>
      </c>
      <c r="F78" s="5">
        <v>120</v>
      </c>
      <c r="G78" s="6">
        <v>13</v>
      </c>
      <c r="H78" s="6">
        <v>27</v>
      </c>
      <c r="I78" s="10">
        <f t="shared" si="4"/>
        <v>-86.5</v>
      </c>
      <c r="J78" s="11">
        <f>H78*0.8</f>
        <v>21.6</v>
      </c>
      <c r="K78" s="6"/>
      <c r="L78" s="6">
        <f t="shared" si="5"/>
        <v>21.6</v>
      </c>
    </row>
    <row r="79" customHeight="1" spans="1:12">
      <c r="A79" s="4">
        <v>78</v>
      </c>
      <c r="B79" s="4">
        <v>752</v>
      </c>
      <c r="C79" s="4" t="s">
        <v>97</v>
      </c>
      <c r="D79" s="4" t="s">
        <v>35</v>
      </c>
      <c r="E79" s="5">
        <v>109</v>
      </c>
      <c r="F79" s="5">
        <v>131</v>
      </c>
      <c r="G79" s="6">
        <v>21</v>
      </c>
      <c r="H79" s="6">
        <v>80</v>
      </c>
      <c r="I79" s="10">
        <f t="shared" si="4"/>
        <v>-40.5</v>
      </c>
      <c r="J79" s="11">
        <f>H79*0.8</f>
        <v>64</v>
      </c>
      <c r="K79" s="6"/>
      <c r="L79" s="6">
        <f t="shared" si="5"/>
        <v>64</v>
      </c>
    </row>
    <row r="80" customHeight="1" spans="1:12">
      <c r="A80" s="4">
        <v>79</v>
      </c>
      <c r="B80" s="4">
        <v>106865</v>
      </c>
      <c r="C80" s="4" t="s">
        <v>98</v>
      </c>
      <c r="D80" s="4" t="s">
        <v>12</v>
      </c>
      <c r="E80" s="5">
        <v>180</v>
      </c>
      <c r="F80" s="5">
        <v>216</v>
      </c>
      <c r="G80" s="6">
        <v>14</v>
      </c>
      <c r="H80" s="6">
        <v>86</v>
      </c>
      <c r="I80" s="10">
        <f t="shared" si="4"/>
        <v>-123</v>
      </c>
      <c r="J80" s="11">
        <f>H80*0.8</f>
        <v>68.8</v>
      </c>
      <c r="K80" s="6"/>
      <c r="L80" s="6">
        <f t="shared" si="5"/>
        <v>68.8</v>
      </c>
    </row>
    <row r="81" customHeight="1" spans="1:12">
      <c r="A81" s="4">
        <v>80</v>
      </c>
      <c r="B81" s="4">
        <v>349</v>
      </c>
      <c r="C81" s="4" t="s">
        <v>99</v>
      </c>
      <c r="D81" s="4" t="s">
        <v>17</v>
      </c>
      <c r="E81" s="5">
        <v>98</v>
      </c>
      <c r="F81" s="5">
        <v>120</v>
      </c>
      <c r="G81" s="6">
        <v>3025</v>
      </c>
      <c r="H81" s="6">
        <v>45</v>
      </c>
      <c r="I81" s="10">
        <f t="shared" si="4"/>
        <v>1437.5</v>
      </c>
      <c r="J81" s="11">
        <f>H81*1</f>
        <v>45</v>
      </c>
      <c r="K81" s="6">
        <f>I81*0.2</f>
        <v>287.5</v>
      </c>
      <c r="L81" s="6">
        <f t="shared" si="5"/>
        <v>332.5</v>
      </c>
    </row>
    <row r="82" customHeight="1" spans="1:12">
      <c r="A82" s="4">
        <v>81</v>
      </c>
      <c r="B82" s="4">
        <v>102479</v>
      </c>
      <c r="C82" s="4" t="s">
        <v>100</v>
      </c>
      <c r="D82" s="4" t="s">
        <v>17</v>
      </c>
      <c r="E82" s="5">
        <v>145</v>
      </c>
      <c r="F82" s="5">
        <v>174</v>
      </c>
      <c r="G82" s="6">
        <v>26</v>
      </c>
      <c r="H82" s="6">
        <v>104</v>
      </c>
      <c r="I82" s="10">
        <f t="shared" si="4"/>
        <v>-57</v>
      </c>
      <c r="J82" s="11">
        <f>H82*0.8</f>
        <v>83.2</v>
      </c>
      <c r="K82" s="6"/>
      <c r="L82" s="6">
        <f t="shared" si="5"/>
        <v>83.2</v>
      </c>
    </row>
    <row r="83" customHeight="1" spans="1:12">
      <c r="A83" s="4">
        <v>82</v>
      </c>
      <c r="B83" s="4">
        <v>367</v>
      </c>
      <c r="C83" s="4" t="s">
        <v>101</v>
      </c>
      <c r="D83" s="4" t="s">
        <v>45</v>
      </c>
      <c r="E83" s="5">
        <v>942</v>
      </c>
      <c r="F83" s="5">
        <v>1130</v>
      </c>
      <c r="G83" s="6">
        <v>10</v>
      </c>
      <c r="H83" s="6">
        <v>157</v>
      </c>
      <c r="I83" s="10">
        <f t="shared" si="4"/>
        <v>-968</v>
      </c>
      <c r="J83" s="11">
        <f>H83*0.8</f>
        <v>125.6</v>
      </c>
      <c r="K83" s="6"/>
      <c r="L83" s="6">
        <f t="shared" si="5"/>
        <v>125.6</v>
      </c>
    </row>
    <row r="84" customHeight="1" spans="1:12">
      <c r="A84" s="4">
        <v>83</v>
      </c>
      <c r="B84" s="4">
        <v>733</v>
      </c>
      <c r="C84" s="4" t="s">
        <v>102</v>
      </c>
      <c r="D84" s="4" t="s">
        <v>25</v>
      </c>
      <c r="E84" s="5">
        <v>998</v>
      </c>
      <c r="F84" s="5">
        <v>600</v>
      </c>
      <c r="G84" s="6">
        <v>9</v>
      </c>
      <c r="H84" s="6">
        <v>189</v>
      </c>
      <c r="I84" s="10">
        <f t="shared" si="4"/>
        <v>-406.5</v>
      </c>
      <c r="J84" s="11">
        <f>H84*0.8</f>
        <v>151.2</v>
      </c>
      <c r="K84" s="6"/>
      <c r="L84" s="6">
        <f t="shared" si="5"/>
        <v>151.2</v>
      </c>
    </row>
    <row r="85" customHeight="1" spans="1:12">
      <c r="A85" s="4">
        <v>84</v>
      </c>
      <c r="B85" s="4">
        <v>720</v>
      </c>
      <c r="C85" s="4" t="s">
        <v>103</v>
      </c>
      <c r="D85" s="4" t="s">
        <v>28</v>
      </c>
      <c r="E85" s="5">
        <v>96</v>
      </c>
      <c r="F85" s="5">
        <v>120</v>
      </c>
      <c r="G85" s="6">
        <v>2</v>
      </c>
      <c r="H85" s="6">
        <v>120</v>
      </c>
      <c r="I85" s="10">
        <f t="shared" si="4"/>
        <v>1</v>
      </c>
      <c r="J85" s="11">
        <f>H85*1</f>
        <v>120</v>
      </c>
      <c r="K85" s="6">
        <f>I85*0.2</f>
        <v>0.2</v>
      </c>
      <c r="L85" s="6">
        <f t="shared" si="5"/>
        <v>120.2</v>
      </c>
    </row>
    <row r="86" customHeight="1" spans="1:12">
      <c r="A86" s="4">
        <v>85</v>
      </c>
      <c r="B86" s="4">
        <v>743</v>
      </c>
      <c r="C86" s="4" t="s">
        <v>104</v>
      </c>
      <c r="D86" s="4" t="s">
        <v>25</v>
      </c>
      <c r="E86" s="5">
        <v>160</v>
      </c>
      <c r="F86" s="5">
        <v>192</v>
      </c>
      <c r="G86" s="6">
        <v>19</v>
      </c>
      <c r="H86" s="6">
        <v>65</v>
      </c>
      <c r="I86" s="10">
        <f t="shared" si="4"/>
        <v>-117.5</v>
      </c>
      <c r="J86" s="11">
        <f>H86*0.8</f>
        <v>52</v>
      </c>
      <c r="K86" s="6"/>
      <c r="L86" s="6">
        <f t="shared" si="5"/>
        <v>52</v>
      </c>
    </row>
    <row r="87" customHeight="1" spans="1:12">
      <c r="A87" s="4">
        <v>86</v>
      </c>
      <c r="B87" s="4">
        <v>710</v>
      </c>
      <c r="C87" s="4" t="s">
        <v>105</v>
      </c>
      <c r="D87" s="4" t="s">
        <v>45</v>
      </c>
      <c r="E87" s="5">
        <v>89</v>
      </c>
      <c r="F87" s="5">
        <v>120</v>
      </c>
      <c r="G87" s="6">
        <v>34</v>
      </c>
      <c r="H87" s="6">
        <v>233</v>
      </c>
      <c r="I87" s="10">
        <f t="shared" si="4"/>
        <v>130</v>
      </c>
      <c r="J87" s="11">
        <f>H87*1</f>
        <v>233</v>
      </c>
      <c r="K87" s="6">
        <f>I87*0.2</f>
        <v>26</v>
      </c>
      <c r="L87" s="6">
        <f t="shared" si="5"/>
        <v>259</v>
      </c>
    </row>
    <row r="88" customHeight="1" spans="1:12">
      <c r="A88" s="4">
        <v>87</v>
      </c>
      <c r="B88" s="4">
        <v>308</v>
      </c>
      <c r="C88" s="4" t="s">
        <v>106</v>
      </c>
      <c r="D88" s="4" t="s">
        <v>17</v>
      </c>
      <c r="E88" s="5">
        <v>98</v>
      </c>
      <c r="F88" s="5">
        <v>120</v>
      </c>
      <c r="G88" s="6">
        <v>9</v>
      </c>
      <c r="H88" s="6">
        <v>55</v>
      </c>
      <c r="I88" s="10">
        <f t="shared" si="4"/>
        <v>-60.5</v>
      </c>
      <c r="J88" s="11">
        <f>H88*0.8</f>
        <v>44</v>
      </c>
      <c r="K88" s="6"/>
      <c r="L88" s="6">
        <f t="shared" si="5"/>
        <v>44</v>
      </c>
    </row>
    <row r="89" customHeight="1" spans="1:12">
      <c r="A89" s="4">
        <v>88</v>
      </c>
      <c r="B89" s="4">
        <v>351</v>
      </c>
      <c r="C89" s="4" t="s">
        <v>107</v>
      </c>
      <c r="D89" s="4" t="s">
        <v>45</v>
      </c>
      <c r="E89" s="5">
        <v>315</v>
      </c>
      <c r="F89" s="5">
        <v>378</v>
      </c>
      <c r="G89" s="6">
        <v>20</v>
      </c>
      <c r="H89" s="6">
        <v>437</v>
      </c>
      <c r="I89" s="10">
        <f t="shared" si="4"/>
        <v>69</v>
      </c>
      <c r="J89" s="11">
        <f>H89*1</f>
        <v>437</v>
      </c>
      <c r="K89" s="6">
        <f>I89*0.2</f>
        <v>13.8</v>
      </c>
      <c r="L89" s="6">
        <f t="shared" si="5"/>
        <v>450.8</v>
      </c>
    </row>
    <row r="90" customHeight="1" spans="1:12">
      <c r="A90" s="4">
        <v>89</v>
      </c>
      <c r="B90" s="4">
        <v>740</v>
      </c>
      <c r="C90" s="4" t="s">
        <v>108</v>
      </c>
      <c r="D90" s="4" t="s">
        <v>25</v>
      </c>
      <c r="E90" s="5">
        <v>124</v>
      </c>
      <c r="F90" s="5">
        <v>149</v>
      </c>
      <c r="G90" s="6">
        <v>27</v>
      </c>
      <c r="H90" s="6">
        <v>157</v>
      </c>
      <c r="I90" s="10">
        <f t="shared" si="4"/>
        <v>21.5</v>
      </c>
      <c r="J90" s="11">
        <f>H90*1</f>
        <v>157</v>
      </c>
      <c r="K90" s="6">
        <f>I90*0.2</f>
        <v>4.3</v>
      </c>
      <c r="L90" s="6">
        <f t="shared" si="5"/>
        <v>161.3</v>
      </c>
    </row>
    <row r="91" customHeight="1" spans="1:12">
      <c r="A91" s="4">
        <v>90</v>
      </c>
      <c r="B91" s="4">
        <v>103199</v>
      </c>
      <c r="C91" s="4" t="s">
        <v>109</v>
      </c>
      <c r="D91" s="4" t="s">
        <v>35</v>
      </c>
      <c r="E91" s="5">
        <v>155</v>
      </c>
      <c r="F91" s="5">
        <v>186</v>
      </c>
      <c r="G91" s="6">
        <v>44</v>
      </c>
      <c r="H91" s="6">
        <v>177</v>
      </c>
      <c r="I91" s="10">
        <f t="shared" si="4"/>
        <v>13</v>
      </c>
      <c r="J91" s="11">
        <f>H91*1</f>
        <v>177</v>
      </c>
      <c r="K91" s="6">
        <f>I91*0.2</f>
        <v>2.6</v>
      </c>
      <c r="L91" s="6">
        <f t="shared" si="5"/>
        <v>179.6</v>
      </c>
    </row>
    <row r="92" customHeight="1" spans="1:12">
      <c r="A92" s="4">
        <v>91</v>
      </c>
      <c r="B92" s="4">
        <v>573</v>
      </c>
      <c r="C92" s="4" t="s">
        <v>110</v>
      </c>
      <c r="D92" s="4" t="s">
        <v>25</v>
      </c>
      <c r="E92" s="5">
        <v>91</v>
      </c>
      <c r="F92" s="5">
        <v>120</v>
      </c>
      <c r="G92" s="6">
        <v>0</v>
      </c>
      <c r="H92" s="6">
        <v>105</v>
      </c>
      <c r="I92" s="10">
        <f t="shared" si="4"/>
        <v>-15</v>
      </c>
      <c r="J92" s="11">
        <f>H92*0.8</f>
        <v>84</v>
      </c>
      <c r="K92" s="6"/>
      <c r="L92" s="6">
        <f t="shared" si="5"/>
        <v>84</v>
      </c>
    </row>
    <row r="93" customHeight="1" spans="1:12">
      <c r="A93" s="4">
        <v>92</v>
      </c>
      <c r="B93" s="4">
        <v>116919</v>
      </c>
      <c r="C93" s="4" t="s">
        <v>111</v>
      </c>
      <c r="D93" s="4" t="s">
        <v>17</v>
      </c>
      <c r="E93" s="5">
        <v>100</v>
      </c>
      <c r="F93" s="5">
        <v>120</v>
      </c>
      <c r="G93" s="6">
        <v>43</v>
      </c>
      <c r="H93" s="6">
        <v>88</v>
      </c>
      <c r="I93" s="10">
        <f t="shared" si="4"/>
        <v>-10.5</v>
      </c>
      <c r="J93" s="11">
        <f>H93*0.8</f>
        <v>70.4</v>
      </c>
      <c r="K93" s="6"/>
      <c r="L93" s="6">
        <f t="shared" si="5"/>
        <v>70.4</v>
      </c>
    </row>
    <row r="94" customHeight="1" spans="1:12">
      <c r="A94" s="4">
        <v>93</v>
      </c>
      <c r="B94" s="4">
        <v>704</v>
      </c>
      <c r="C94" s="4" t="s">
        <v>112</v>
      </c>
      <c r="D94" s="4" t="s">
        <v>45</v>
      </c>
      <c r="E94" s="5">
        <v>80</v>
      </c>
      <c r="F94" s="5">
        <v>120</v>
      </c>
      <c r="G94" s="6">
        <v>4</v>
      </c>
      <c r="H94" s="6">
        <v>61</v>
      </c>
      <c r="I94" s="10">
        <f t="shared" si="4"/>
        <v>-57</v>
      </c>
      <c r="J94" s="11">
        <f>H94*0.8</f>
        <v>48.8</v>
      </c>
      <c r="K94" s="6"/>
      <c r="L94" s="6">
        <f t="shared" si="5"/>
        <v>48.8</v>
      </c>
    </row>
    <row r="95" customHeight="1" spans="1:12">
      <c r="A95" s="4">
        <v>94</v>
      </c>
      <c r="B95" s="4">
        <v>549</v>
      </c>
      <c r="C95" s="4" t="s">
        <v>113</v>
      </c>
      <c r="D95" s="4" t="s">
        <v>28</v>
      </c>
      <c r="E95" s="5">
        <v>80</v>
      </c>
      <c r="F95" s="5">
        <v>120</v>
      </c>
      <c r="G95" s="6">
        <v>15</v>
      </c>
      <c r="H95" s="6">
        <v>64</v>
      </c>
      <c r="I95" s="10">
        <f t="shared" si="4"/>
        <v>-48.5</v>
      </c>
      <c r="J95" s="11">
        <f>H95*0.8</f>
        <v>51.2</v>
      </c>
      <c r="K95" s="6"/>
      <c r="L95" s="6">
        <f t="shared" si="5"/>
        <v>51.2</v>
      </c>
    </row>
    <row r="96" customHeight="1" spans="1:12">
      <c r="A96" s="4">
        <v>95</v>
      </c>
      <c r="B96" s="4">
        <v>723</v>
      </c>
      <c r="C96" s="4" t="s">
        <v>114</v>
      </c>
      <c r="D96" s="4" t="s">
        <v>25</v>
      </c>
      <c r="E96" s="5">
        <v>140</v>
      </c>
      <c r="F96" s="5">
        <v>168</v>
      </c>
      <c r="G96" s="6">
        <v>27</v>
      </c>
      <c r="H96" s="6">
        <v>133</v>
      </c>
      <c r="I96" s="10">
        <f t="shared" si="4"/>
        <v>-21.5</v>
      </c>
      <c r="J96" s="11">
        <f>H96*0.8</f>
        <v>106.4</v>
      </c>
      <c r="K96" s="6"/>
      <c r="L96" s="6">
        <f t="shared" si="5"/>
        <v>106.4</v>
      </c>
    </row>
    <row r="97" customHeight="1" spans="1:12">
      <c r="A97" s="4">
        <v>96</v>
      </c>
      <c r="B97" s="4">
        <v>104430</v>
      </c>
      <c r="C97" s="4" t="s">
        <v>115</v>
      </c>
      <c r="D97" s="4" t="s">
        <v>25</v>
      </c>
      <c r="E97" s="5">
        <v>155</v>
      </c>
      <c r="F97" s="5">
        <v>186</v>
      </c>
      <c r="G97" s="6">
        <v>23</v>
      </c>
      <c r="H97" s="6">
        <v>324</v>
      </c>
      <c r="I97" s="10">
        <f t="shared" si="4"/>
        <v>149.5</v>
      </c>
      <c r="J97" s="11">
        <f>H97*1</f>
        <v>324</v>
      </c>
      <c r="K97" s="6">
        <f>I97*0.2</f>
        <v>29.9</v>
      </c>
      <c r="L97" s="6">
        <f t="shared" si="5"/>
        <v>353.9</v>
      </c>
    </row>
    <row r="98" customHeight="1" spans="1:12">
      <c r="A98" s="4">
        <v>97</v>
      </c>
      <c r="B98" s="4">
        <v>116482</v>
      </c>
      <c r="C98" s="4" t="s">
        <v>116</v>
      </c>
      <c r="D98" s="4" t="s">
        <v>17</v>
      </c>
      <c r="E98" s="5">
        <v>100</v>
      </c>
      <c r="F98" s="5">
        <v>120</v>
      </c>
      <c r="G98" s="6">
        <v>19</v>
      </c>
      <c r="H98" s="6">
        <v>97</v>
      </c>
      <c r="I98" s="10">
        <f t="shared" si="4"/>
        <v>-13.5</v>
      </c>
      <c r="J98" s="11">
        <f t="shared" ref="J98:J103" si="6">H98*0.8</f>
        <v>77.6</v>
      </c>
      <c r="K98" s="6"/>
      <c r="L98" s="6">
        <f t="shared" si="5"/>
        <v>77.6</v>
      </c>
    </row>
    <row r="99" customHeight="1" spans="1:12">
      <c r="A99" s="4">
        <v>98</v>
      </c>
      <c r="B99" s="4">
        <v>112888</v>
      </c>
      <c r="C99" s="4" t="s">
        <v>117</v>
      </c>
      <c r="D99" s="4" t="s">
        <v>15</v>
      </c>
      <c r="E99" s="5">
        <v>80</v>
      </c>
      <c r="F99" s="5">
        <v>120</v>
      </c>
      <c r="G99" s="6">
        <v>24</v>
      </c>
      <c r="H99" s="6">
        <v>69</v>
      </c>
      <c r="I99" s="10">
        <f t="shared" ref="I99:I130" si="7">(G99/2+H99)-F99</f>
        <v>-39</v>
      </c>
      <c r="J99" s="11">
        <f t="shared" si="6"/>
        <v>55.2</v>
      </c>
      <c r="K99" s="6"/>
      <c r="L99" s="6">
        <f t="shared" ref="L99:L130" si="8">ROUND(J99+K99,1)</f>
        <v>55.2</v>
      </c>
    </row>
    <row r="100" customHeight="1" spans="1:12">
      <c r="A100" s="4">
        <v>99</v>
      </c>
      <c r="B100" s="4">
        <v>102935</v>
      </c>
      <c r="C100" s="4" t="s">
        <v>118</v>
      </c>
      <c r="D100" s="4" t="s">
        <v>35</v>
      </c>
      <c r="E100" s="5">
        <v>101</v>
      </c>
      <c r="F100" s="5">
        <v>121</v>
      </c>
      <c r="G100" s="6">
        <v>63</v>
      </c>
      <c r="H100" s="6">
        <v>79</v>
      </c>
      <c r="I100" s="10">
        <f t="shared" si="7"/>
        <v>-10.5</v>
      </c>
      <c r="J100" s="11">
        <f t="shared" si="6"/>
        <v>63.2</v>
      </c>
      <c r="K100" s="6"/>
      <c r="L100" s="6">
        <f t="shared" si="8"/>
        <v>63.2</v>
      </c>
    </row>
    <row r="101" customHeight="1" spans="1:12">
      <c r="A101" s="4">
        <v>100</v>
      </c>
      <c r="B101" s="4">
        <v>102564</v>
      </c>
      <c r="C101" s="4" t="s">
        <v>119</v>
      </c>
      <c r="D101" s="4" t="s">
        <v>28</v>
      </c>
      <c r="E101" s="5">
        <v>188</v>
      </c>
      <c r="F101" s="5">
        <v>226</v>
      </c>
      <c r="G101" s="6">
        <v>59</v>
      </c>
      <c r="H101" s="6">
        <v>94</v>
      </c>
      <c r="I101" s="10">
        <f t="shared" si="7"/>
        <v>-102.5</v>
      </c>
      <c r="J101" s="11">
        <f t="shared" si="6"/>
        <v>75.2</v>
      </c>
      <c r="K101" s="6"/>
      <c r="L101" s="6">
        <f t="shared" si="8"/>
        <v>75.2</v>
      </c>
    </row>
    <row r="102" customHeight="1" spans="1:12">
      <c r="A102" s="4">
        <v>101</v>
      </c>
      <c r="B102" s="4">
        <v>738</v>
      </c>
      <c r="C102" s="4" t="s">
        <v>120</v>
      </c>
      <c r="D102" s="4" t="s">
        <v>45</v>
      </c>
      <c r="E102" s="5">
        <v>96</v>
      </c>
      <c r="F102" s="5">
        <v>120</v>
      </c>
      <c r="G102" s="6">
        <v>11</v>
      </c>
      <c r="H102" s="6">
        <v>76</v>
      </c>
      <c r="I102" s="10">
        <f t="shared" si="7"/>
        <v>-38.5</v>
      </c>
      <c r="J102" s="11">
        <f t="shared" si="6"/>
        <v>60.8</v>
      </c>
      <c r="K102" s="6"/>
      <c r="L102" s="6">
        <f t="shared" si="8"/>
        <v>60.8</v>
      </c>
    </row>
    <row r="103" customHeight="1" spans="1:12">
      <c r="A103" s="4">
        <v>102</v>
      </c>
      <c r="B103" s="4">
        <v>106485</v>
      </c>
      <c r="C103" s="4" t="s">
        <v>121</v>
      </c>
      <c r="D103" s="4" t="s">
        <v>17</v>
      </c>
      <c r="E103" s="5">
        <v>83</v>
      </c>
      <c r="F103" s="5">
        <v>120</v>
      </c>
      <c r="G103" s="6">
        <v>7</v>
      </c>
      <c r="H103" s="6">
        <v>55</v>
      </c>
      <c r="I103" s="10">
        <f t="shared" si="7"/>
        <v>-61.5</v>
      </c>
      <c r="J103" s="11">
        <f t="shared" si="6"/>
        <v>44</v>
      </c>
      <c r="K103" s="6"/>
      <c r="L103" s="6">
        <f t="shared" si="8"/>
        <v>44</v>
      </c>
    </row>
    <row r="104" customHeight="1" spans="1:12">
      <c r="A104" s="4">
        <v>103</v>
      </c>
      <c r="B104" s="4">
        <v>713</v>
      </c>
      <c r="C104" s="4" t="s">
        <v>122</v>
      </c>
      <c r="D104" s="4" t="s">
        <v>45</v>
      </c>
      <c r="E104" s="5">
        <v>86</v>
      </c>
      <c r="F104" s="5">
        <v>120</v>
      </c>
      <c r="G104" s="6">
        <v>65</v>
      </c>
      <c r="H104" s="6">
        <v>113</v>
      </c>
      <c r="I104" s="10">
        <f t="shared" si="7"/>
        <v>25.5</v>
      </c>
      <c r="J104" s="11">
        <f>H104*1</f>
        <v>113</v>
      </c>
      <c r="K104" s="6">
        <f>I104*0.2</f>
        <v>5.1</v>
      </c>
      <c r="L104" s="6">
        <f t="shared" si="8"/>
        <v>118.1</v>
      </c>
    </row>
    <row r="105" customHeight="1" spans="1:12">
      <c r="A105" s="4">
        <v>104</v>
      </c>
      <c r="B105" s="4">
        <v>732</v>
      </c>
      <c r="C105" s="4" t="s">
        <v>123</v>
      </c>
      <c r="D105" s="4" t="s">
        <v>28</v>
      </c>
      <c r="E105" s="5">
        <v>261</v>
      </c>
      <c r="F105" s="5">
        <v>313</v>
      </c>
      <c r="G105" s="6">
        <v>80</v>
      </c>
      <c r="H105" s="6">
        <v>1196</v>
      </c>
      <c r="I105" s="10">
        <f t="shared" si="7"/>
        <v>923</v>
      </c>
      <c r="J105" s="11">
        <f>H105*1</f>
        <v>1196</v>
      </c>
      <c r="K105" s="6">
        <f>I105*0.2</f>
        <v>184.6</v>
      </c>
      <c r="L105" s="6">
        <f t="shared" si="8"/>
        <v>1380.6</v>
      </c>
    </row>
    <row r="106" customHeight="1" spans="1:12">
      <c r="A106" s="4">
        <v>105</v>
      </c>
      <c r="B106" s="4">
        <v>115971</v>
      </c>
      <c r="C106" s="4" t="s">
        <v>124</v>
      </c>
      <c r="D106" s="4" t="s">
        <v>17</v>
      </c>
      <c r="E106" s="5">
        <v>100</v>
      </c>
      <c r="F106" s="5">
        <v>120</v>
      </c>
      <c r="G106" s="6">
        <v>7</v>
      </c>
      <c r="H106" s="6">
        <v>88</v>
      </c>
      <c r="I106" s="10">
        <f t="shared" si="7"/>
        <v>-28.5</v>
      </c>
      <c r="J106" s="11">
        <f>H106*0.8</f>
        <v>70.4</v>
      </c>
      <c r="K106" s="6"/>
      <c r="L106" s="6">
        <f t="shared" si="8"/>
        <v>70.4</v>
      </c>
    </row>
    <row r="107" customHeight="1" spans="1:12">
      <c r="A107" s="4">
        <v>106</v>
      </c>
      <c r="B107" s="4">
        <v>706</v>
      </c>
      <c r="C107" s="4" t="s">
        <v>125</v>
      </c>
      <c r="D107" s="4" t="s">
        <v>45</v>
      </c>
      <c r="E107" s="5">
        <v>80</v>
      </c>
      <c r="F107" s="5">
        <v>120</v>
      </c>
      <c r="G107" s="6">
        <v>8</v>
      </c>
      <c r="H107" s="6">
        <v>74</v>
      </c>
      <c r="I107" s="10">
        <f t="shared" si="7"/>
        <v>-42</v>
      </c>
      <c r="J107" s="11">
        <f>H107*0.8</f>
        <v>59.2</v>
      </c>
      <c r="K107" s="6"/>
      <c r="L107" s="6">
        <f t="shared" si="8"/>
        <v>59.2</v>
      </c>
    </row>
    <row r="108" customHeight="1" spans="1:12">
      <c r="A108" s="4">
        <v>107</v>
      </c>
      <c r="B108" s="4">
        <v>104533</v>
      </c>
      <c r="C108" s="4" t="s">
        <v>126</v>
      </c>
      <c r="D108" s="4" t="s">
        <v>28</v>
      </c>
      <c r="E108" s="5">
        <v>80</v>
      </c>
      <c r="F108" s="5">
        <v>120</v>
      </c>
      <c r="G108" s="6">
        <v>34</v>
      </c>
      <c r="H108" s="6">
        <v>54</v>
      </c>
      <c r="I108" s="10">
        <f t="shared" si="7"/>
        <v>-49</v>
      </c>
      <c r="J108" s="11">
        <f>H108*0.8</f>
        <v>43.2</v>
      </c>
      <c r="K108" s="6"/>
      <c r="L108" s="6">
        <f t="shared" si="8"/>
        <v>43.2</v>
      </c>
    </row>
    <row r="109" customHeight="1" spans="1:12">
      <c r="A109" s="4">
        <v>108</v>
      </c>
      <c r="B109" s="4">
        <v>104838</v>
      </c>
      <c r="C109" s="4" t="s">
        <v>127</v>
      </c>
      <c r="D109" s="4" t="s">
        <v>45</v>
      </c>
      <c r="E109" s="5">
        <v>108</v>
      </c>
      <c r="F109" s="5">
        <v>130</v>
      </c>
      <c r="G109" s="6">
        <v>9</v>
      </c>
      <c r="H109" s="6">
        <v>781</v>
      </c>
      <c r="I109" s="10">
        <f t="shared" si="7"/>
        <v>655.5</v>
      </c>
      <c r="J109" s="11">
        <f>H109*1</f>
        <v>781</v>
      </c>
      <c r="K109" s="6">
        <f>I109*0.2</f>
        <v>131.1</v>
      </c>
      <c r="L109" s="6">
        <f t="shared" si="8"/>
        <v>912.1</v>
      </c>
    </row>
    <row r="110" s="1" customFormat="1" customHeight="1" spans="1:13">
      <c r="A110" s="7">
        <v>109</v>
      </c>
      <c r="B110" s="7">
        <v>339</v>
      </c>
      <c r="C110" s="7" t="s">
        <v>128</v>
      </c>
      <c r="D110" s="7" t="s">
        <v>15</v>
      </c>
      <c r="E110" s="8">
        <v>97</v>
      </c>
      <c r="F110" s="8">
        <v>120</v>
      </c>
      <c r="G110" s="9">
        <v>44</v>
      </c>
      <c r="H110" s="9">
        <v>75</v>
      </c>
      <c r="I110" s="12">
        <f t="shared" si="7"/>
        <v>-23</v>
      </c>
      <c r="J110" s="13">
        <f>H110*1</f>
        <v>75</v>
      </c>
      <c r="K110" s="9"/>
      <c r="L110" s="6">
        <f t="shared" si="8"/>
        <v>75</v>
      </c>
      <c r="M110" s="14"/>
    </row>
    <row r="111" customHeight="1" spans="1:12">
      <c r="A111" s="4">
        <v>110</v>
      </c>
      <c r="B111" s="4">
        <v>112415</v>
      </c>
      <c r="C111" s="4" t="s">
        <v>129</v>
      </c>
      <c r="D111" s="4" t="s">
        <v>15</v>
      </c>
      <c r="E111" s="5">
        <v>80</v>
      </c>
      <c r="F111" s="5">
        <v>120</v>
      </c>
      <c r="G111" s="6">
        <v>20</v>
      </c>
      <c r="H111" s="6">
        <v>107</v>
      </c>
      <c r="I111" s="10">
        <f t="shared" si="7"/>
        <v>-3</v>
      </c>
      <c r="J111" s="11">
        <f>H111*0.8</f>
        <v>85.6</v>
      </c>
      <c r="K111" s="6"/>
      <c r="L111" s="6">
        <f t="shared" si="8"/>
        <v>85.6</v>
      </c>
    </row>
    <row r="112" customHeight="1" spans="1:12">
      <c r="A112" s="4">
        <v>111</v>
      </c>
      <c r="B112" s="4">
        <v>727</v>
      </c>
      <c r="C112" s="4" t="s">
        <v>130</v>
      </c>
      <c r="D112" s="4" t="s">
        <v>15</v>
      </c>
      <c r="E112" s="5">
        <v>163</v>
      </c>
      <c r="F112" s="5">
        <v>196</v>
      </c>
      <c r="G112" s="6">
        <v>18</v>
      </c>
      <c r="H112" s="6">
        <v>90</v>
      </c>
      <c r="I112" s="10">
        <f t="shared" si="7"/>
        <v>-97</v>
      </c>
      <c r="J112" s="11">
        <f>H112*0.8</f>
        <v>72</v>
      </c>
      <c r="K112" s="6"/>
      <c r="L112" s="6">
        <f t="shared" si="8"/>
        <v>72</v>
      </c>
    </row>
    <row r="113" customHeight="1" spans="1:12">
      <c r="A113" s="4">
        <v>112</v>
      </c>
      <c r="B113" s="4">
        <v>113299</v>
      </c>
      <c r="C113" s="4" t="s">
        <v>131</v>
      </c>
      <c r="D113" s="4" t="s">
        <v>17</v>
      </c>
      <c r="E113" s="5">
        <v>80</v>
      </c>
      <c r="F113" s="5">
        <v>120</v>
      </c>
      <c r="G113" s="6">
        <v>31</v>
      </c>
      <c r="H113" s="6">
        <v>49</v>
      </c>
      <c r="I113" s="10">
        <f t="shared" si="7"/>
        <v>-55.5</v>
      </c>
      <c r="J113" s="11">
        <f>H113*0.8</f>
        <v>39.2</v>
      </c>
      <c r="K113" s="6"/>
      <c r="L113" s="6">
        <f t="shared" si="8"/>
        <v>39.2</v>
      </c>
    </row>
    <row r="114" customHeight="1" spans="1:12">
      <c r="A114" s="4">
        <v>113</v>
      </c>
      <c r="B114" s="4">
        <v>570</v>
      </c>
      <c r="C114" s="4" t="s">
        <v>132</v>
      </c>
      <c r="D114" s="4" t="s">
        <v>15</v>
      </c>
      <c r="E114" s="5">
        <v>124</v>
      </c>
      <c r="F114" s="5">
        <v>149</v>
      </c>
      <c r="G114" s="6">
        <v>19</v>
      </c>
      <c r="H114" s="6">
        <v>91</v>
      </c>
      <c r="I114" s="10">
        <f t="shared" si="7"/>
        <v>-48.5</v>
      </c>
      <c r="J114" s="11">
        <f>H114*0.8</f>
        <v>72.8</v>
      </c>
      <c r="K114" s="6"/>
      <c r="L114" s="6">
        <f t="shared" si="8"/>
        <v>72.8</v>
      </c>
    </row>
    <row r="115" customHeight="1" spans="1:12">
      <c r="A115" s="4">
        <v>114</v>
      </c>
      <c r="B115" s="4">
        <v>113025</v>
      </c>
      <c r="C115" s="4" t="s">
        <v>133</v>
      </c>
      <c r="D115" s="4" t="s">
        <v>35</v>
      </c>
      <c r="E115" s="5">
        <v>80</v>
      </c>
      <c r="F115" s="5">
        <v>120</v>
      </c>
      <c r="G115" s="6">
        <v>11</v>
      </c>
      <c r="H115" s="6">
        <v>144</v>
      </c>
      <c r="I115" s="10">
        <f t="shared" si="7"/>
        <v>29.5</v>
      </c>
      <c r="J115" s="11">
        <f>H115*1</f>
        <v>144</v>
      </c>
      <c r="K115" s="6">
        <f>I115*0.2</f>
        <v>5.9</v>
      </c>
      <c r="L115" s="6">
        <f t="shared" si="8"/>
        <v>149.9</v>
      </c>
    </row>
    <row r="116" customHeight="1" spans="1:12">
      <c r="A116" s="4">
        <v>115</v>
      </c>
      <c r="B116" s="4">
        <v>105396</v>
      </c>
      <c r="C116" s="4" t="s">
        <v>134</v>
      </c>
      <c r="D116" s="4" t="s">
        <v>17</v>
      </c>
      <c r="E116" s="5">
        <v>95</v>
      </c>
      <c r="F116" s="5">
        <v>120</v>
      </c>
      <c r="G116" s="6">
        <v>42</v>
      </c>
      <c r="H116" s="6">
        <v>110</v>
      </c>
      <c r="I116" s="10">
        <f t="shared" si="7"/>
        <v>11</v>
      </c>
      <c r="J116" s="11">
        <f>H116*1</f>
        <v>110</v>
      </c>
      <c r="K116" s="6">
        <f>I116*0.2</f>
        <v>2.2</v>
      </c>
      <c r="L116" s="6">
        <f t="shared" si="8"/>
        <v>112.2</v>
      </c>
    </row>
    <row r="117" customHeight="1" spans="1:12">
      <c r="A117" s="4">
        <v>116</v>
      </c>
      <c r="B117" s="4">
        <v>113298</v>
      </c>
      <c r="C117" s="4" t="s">
        <v>135</v>
      </c>
      <c r="D117" s="4" t="s">
        <v>15</v>
      </c>
      <c r="E117" s="5">
        <v>80</v>
      </c>
      <c r="F117" s="5">
        <v>120</v>
      </c>
      <c r="G117" s="6">
        <v>12</v>
      </c>
      <c r="H117" s="6">
        <v>45</v>
      </c>
      <c r="I117" s="10">
        <f t="shared" si="7"/>
        <v>-69</v>
      </c>
      <c r="J117" s="11">
        <f>H117*0.8</f>
        <v>36</v>
      </c>
      <c r="K117" s="6"/>
      <c r="L117" s="6">
        <f t="shared" si="8"/>
        <v>36</v>
      </c>
    </row>
    <row r="118" customHeight="1" spans="1:12">
      <c r="A118" s="4">
        <v>117</v>
      </c>
      <c r="B118" s="4">
        <v>117310</v>
      </c>
      <c r="C118" s="4" t="s">
        <v>136</v>
      </c>
      <c r="D118" s="4" t="s">
        <v>17</v>
      </c>
      <c r="E118" s="5">
        <v>90</v>
      </c>
      <c r="F118" s="5">
        <v>120</v>
      </c>
      <c r="G118" s="6">
        <v>9</v>
      </c>
      <c r="H118" s="6">
        <v>43</v>
      </c>
      <c r="I118" s="10">
        <f t="shared" si="7"/>
        <v>-72.5</v>
      </c>
      <c r="J118" s="11">
        <f>H118*0.8</f>
        <v>34.4</v>
      </c>
      <c r="K118" s="6"/>
      <c r="L118" s="6">
        <f t="shared" si="8"/>
        <v>34.4</v>
      </c>
    </row>
    <row r="119" customHeight="1" spans="1:12">
      <c r="A119" s="4">
        <v>118</v>
      </c>
      <c r="B119" s="4">
        <v>371</v>
      </c>
      <c r="C119" s="4" t="s">
        <v>137</v>
      </c>
      <c r="D119" s="4" t="s">
        <v>23</v>
      </c>
      <c r="E119" s="5">
        <v>176</v>
      </c>
      <c r="F119" s="5">
        <v>211</v>
      </c>
      <c r="G119" s="6">
        <v>31</v>
      </c>
      <c r="H119" s="6">
        <v>164</v>
      </c>
      <c r="I119" s="10">
        <f t="shared" si="7"/>
        <v>-31.5</v>
      </c>
      <c r="J119" s="11">
        <f>H119*0.8</f>
        <v>131.2</v>
      </c>
      <c r="K119" s="6"/>
      <c r="L119" s="6">
        <f t="shared" si="8"/>
        <v>131.2</v>
      </c>
    </row>
    <row r="120" customHeight="1" spans="1:12">
      <c r="A120" s="4">
        <v>119</v>
      </c>
      <c r="B120" s="4">
        <v>56</v>
      </c>
      <c r="C120" s="4" t="s">
        <v>138</v>
      </c>
      <c r="D120" s="4" t="s">
        <v>45</v>
      </c>
      <c r="E120" s="5">
        <v>412</v>
      </c>
      <c r="F120" s="5">
        <v>494</v>
      </c>
      <c r="G120" s="6">
        <v>9.01</v>
      </c>
      <c r="H120" s="6">
        <v>324</v>
      </c>
      <c r="I120" s="10">
        <f t="shared" si="7"/>
        <v>-165.495</v>
      </c>
      <c r="J120" s="11">
        <f>H120*0.8</f>
        <v>259.2</v>
      </c>
      <c r="K120" s="6"/>
      <c r="L120" s="6">
        <f t="shared" si="8"/>
        <v>259.2</v>
      </c>
    </row>
    <row r="121" customHeight="1" spans="1:12">
      <c r="A121" s="4">
        <v>120</v>
      </c>
      <c r="B121" s="4">
        <v>116773</v>
      </c>
      <c r="C121" s="4" t="s">
        <v>139</v>
      </c>
      <c r="D121" s="4" t="s">
        <v>15</v>
      </c>
      <c r="E121" s="5">
        <v>90</v>
      </c>
      <c r="F121" s="5">
        <v>120</v>
      </c>
      <c r="G121" s="6">
        <v>10</v>
      </c>
      <c r="H121" s="6">
        <v>130</v>
      </c>
      <c r="I121" s="10">
        <f t="shared" si="7"/>
        <v>15</v>
      </c>
      <c r="J121" s="11">
        <f>H121*1</f>
        <v>130</v>
      </c>
      <c r="K121" s="6">
        <f>I121*0.2</f>
        <v>3</v>
      </c>
      <c r="L121" s="6">
        <f t="shared" si="8"/>
        <v>133</v>
      </c>
    </row>
    <row r="122" customHeight="1" spans="1:12">
      <c r="A122" s="4">
        <v>121</v>
      </c>
      <c r="B122" s="4">
        <v>104429</v>
      </c>
      <c r="C122" s="4" t="s">
        <v>140</v>
      </c>
      <c r="D122" s="4" t="s">
        <v>35</v>
      </c>
      <c r="E122" s="5">
        <v>80</v>
      </c>
      <c r="F122" s="5">
        <v>120</v>
      </c>
      <c r="G122" s="6">
        <v>41</v>
      </c>
      <c r="H122" s="6">
        <v>40</v>
      </c>
      <c r="I122" s="10">
        <f t="shared" si="7"/>
        <v>-59.5</v>
      </c>
      <c r="J122" s="11">
        <f>H122*0.8</f>
        <v>32</v>
      </c>
      <c r="K122" s="6"/>
      <c r="L122" s="6">
        <f t="shared" si="8"/>
        <v>32</v>
      </c>
    </row>
    <row r="123" customHeight="1" spans="1:12">
      <c r="A123" s="4">
        <v>122</v>
      </c>
      <c r="B123" s="4">
        <v>113833</v>
      </c>
      <c r="C123" s="4" t="s">
        <v>141</v>
      </c>
      <c r="D123" s="4" t="s">
        <v>15</v>
      </c>
      <c r="E123" s="5">
        <v>80</v>
      </c>
      <c r="F123" s="5">
        <v>120</v>
      </c>
      <c r="G123" s="6">
        <v>99</v>
      </c>
      <c r="H123" s="6">
        <v>277</v>
      </c>
      <c r="I123" s="10">
        <f t="shared" si="7"/>
        <v>206.5</v>
      </c>
      <c r="J123" s="11">
        <f>H123*1</f>
        <v>277</v>
      </c>
      <c r="K123" s="6">
        <f>I123*0.2</f>
        <v>41.3</v>
      </c>
      <c r="L123" s="6">
        <f t="shared" si="8"/>
        <v>318.3</v>
      </c>
    </row>
    <row r="124" customHeight="1" spans="1:12">
      <c r="A124" s="4">
        <v>123</v>
      </c>
      <c r="B124" s="4">
        <v>110378</v>
      </c>
      <c r="C124" s="4" t="s">
        <v>142</v>
      </c>
      <c r="D124" s="4" t="s">
        <v>45</v>
      </c>
      <c r="E124" s="5">
        <v>80</v>
      </c>
      <c r="F124" s="5">
        <v>120</v>
      </c>
      <c r="G124" s="6">
        <v>12</v>
      </c>
      <c r="H124" s="6">
        <v>27</v>
      </c>
      <c r="I124" s="10">
        <f t="shared" si="7"/>
        <v>-87</v>
      </c>
      <c r="J124" s="11">
        <f t="shared" ref="J124:J142" si="9">H124*0.8</f>
        <v>21.6</v>
      </c>
      <c r="K124" s="6"/>
      <c r="L124" s="6">
        <f t="shared" si="8"/>
        <v>21.6</v>
      </c>
    </row>
    <row r="125" customHeight="1" spans="1:12">
      <c r="A125" s="4">
        <v>124</v>
      </c>
      <c r="B125" s="4">
        <v>102567</v>
      </c>
      <c r="C125" s="4" t="s">
        <v>143</v>
      </c>
      <c r="D125" s="4" t="s">
        <v>23</v>
      </c>
      <c r="E125" s="5">
        <v>138</v>
      </c>
      <c r="F125" s="5">
        <v>166</v>
      </c>
      <c r="G125" s="6">
        <v>6</v>
      </c>
      <c r="H125" s="6">
        <v>108</v>
      </c>
      <c r="I125" s="10">
        <f t="shared" si="7"/>
        <v>-55</v>
      </c>
      <c r="J125" s="11">
        <f t="shared" si="9"/>
        <v>86.4</v>
      </c>
      <c r="K125" s="6"/>
      <c r="L125" s="6">
        <f t="shared" si="8"/>
        <v>86.4</v>
      </c>
    </row>
    <row r="126" customHeight="1" spans="1:12">
      <c r="A126" s="4">
        <v>125</v>
      </c>
      <c r="B126" s="4">
        <v>118074</v>
      </c>
      <c r="C126" s="4" t="s">
        <v>144</v>
      </c>
      <c r="D126" s="4" t="s">
        <v>25</v>
      </c>
      <c r="E126" s="5">
        <v>90</v>
      </c>
      <c r="F126" s="5">
        <v>120</v>
      </c>
      <c r="G126" s="6">
        <v>8</v>
      </c>
      <c r="H126" s="6">
        <v>58</v>
      </c>
      <c r="I126" s="10">
        <f t="shared" si="7"/>
        <v>-58</v>
      </c>
      <c r="J126" s="11">
        <f t="shared" si="9"/>
        <v>46.4</v>
      </c>
      <c r="K126" s="6"/>
      <c r="L126" s="6">
        <f t="shared" si="8"/>
        <v>46.4</v>
      </c>
    </row>
    <row r="127" customHeight="1" spans="1:12">
      <c r="A127" s="4">
        <v>126</v>
      </c>
      <c r="B127" s="4">
        <v>52</v>
      </c>
      <c r="C127" s="4" t="s">
        <v>145</v>
      </c>
      <c r="D127" s="4" t="s">
        <v>45</v>
      </c>
      <c r="E127" s="5">
        <v>155</v>
      </c>
      <c r="F127" s="5">
        <v>186</v>
      </c>
      <c r="G127" s="6">
        <v>10</v>
      </c>
      <c r="H127" s="6">
        <v>130</v>
      </c>
      <c r="I127" s="10">
        <f t="shared" si="7"/>
        <v>-51</v>
      </c>
      <c r="J127" s="11">
        <f t="shared" si="9"/>
        <v>104</v>
      </c>
      <c r="K127" s="6"/>
      <c r="L127" s="6">
        <f t="shared" si="8"/>
        <v>104</v>
      </c>
    </row>
    <row r="128" customHeight="1" spans="1:12">
      <c r="A128" s="4">
        <v>127</v>
      </c>
      <c r="B128" s="4">
        <v>118151</v>
      </c>
      <c r="C128" s="4" t="s">
        <v>146</v>
      </c>
      <c r="D128" s="4" t="s">
        <v>15</v>
      </c>
      <c r="E128" s="5">
        <v>90</v>
      </c>
      <c r="F128" s="5">
        <v>120</v>
      </c>
      <c r="G128" s="6">
        <v>30</v>
      </c>
      <c r="H128" s="6">
        <v>50</v>
      </c>
      <c r="I128" s="10">
        <f t="shared" si="7"/>
        <v>-55</v>
      </c>
      <c r="J128" s="11">
        <f t="shared" si="9"/>
        <v>40</v>
      </c>
      <c r="K128" s="6"/>
      <c r="L128" s="6">
        <f t="shared" si="8"/>
        <v>40</v>
      </c>
    </row>
    <row r="129" customHeight="1" spans="1:12">
      <c r="A129" s="4">
        <v>128</v>
      </c>
      <c r="B129" s="4">
        <v>114069</v>
      </c>
      <c r="C129" s="4" t="s">
        <v>147</v>
      </c>
      <c r="D129" s="4" t="s">
        <v>25</v>
      </c>
      <c r="E129" s="5">
        <v>80</v>
      </c>
      <c r="F129" s="5">
        <v>120</v>
      </c>
      <c r="G129" s="6">
        <v>11</v>
      </c>
      <c r="H129" s="6">
        <v>47</v>
      </c>
      <c r="I129" s="10">
        <f t="shared" si="7"/>
        <v>-67.5</v>
      </c>
      <c r="J129" s="11">
        <f t="shared" si="9"/>
        <v>37.6</v>
      </c>
      <c r="K129" s="6"/>
      <c r="L129" s="6">
        <f t="shared" si="8"/>
        <v>37.6</v>
      </c>
    </row>
    <row r="130" customHeight="1" spans="1:12">
      <c r="A130" s="4">
        <v>129</v>
      </c>
      <c r="B130" s="4">
        <v>106568</v>
      </c>
      <c r="C130" s="4" t="s">
        <v>148</v>
      </c>
      <c r="D130" s="4" t="s">
        <v>25</v>
      </c>
      <c r="E130" s="5">
        <v>537</v>
      </c>
      <c r="F130" s="5">
        <v>644</v>
      </c>
      <c r="G130" s="6">
        <v>9</v>
      </c>
      <c r="H130" s="6">
        <v>28</v>
      </c>
      <c r="I130" s="10">
        <f t="shared" si="7"/>
        <v>-611.5</v>
      </c>
      <c r="J130" s="11">
        <f t="shared" si="9"/>
        <v>22.4</v>
      </c>
      <c r="K130" s="6"/>
      <c r="L130" s="6">
        <f t="shared" si="8"/>
        <v>22.4</v>
      </c>
    </row>
    <row r="131" customHeight="1" spans="1:12">
      <c r="A131" s="4">
        <v>130</v>
      </c>
      <c r="B131" s="4">
        <v>117637</v>
      </c>
      <c r="C131" s="4" t="s">
        <v>149</v>
      </c>
      <c r="D131" s="4" t="s">
        <v>28</v>
      </c>
      <c r="E131" s="5">
        <v>90</v>
      </c>
      <c r="F131" s="5">
        <v>120</v>
      </c>
      <c r="G131" s="6">
        <v>8</v>
      </c>
      <c r="H131" s="6">
        <v>30</v>
      </c>
      <c r="I131" s="10">
        <f>(G131/2+H131)-F131</f>
        <v>-86</v>
      </c>
      <c r="J131" s="11">
        <f t="shared" si="9"/>
        <v>24</v>
      </c>
      <c r="K131" s="6"/>
      <c r="L131" s="6">
        <f>ROUND(J131+K131,1)</f>
        <v>24</v>
      </c>
    </row>
    <row r="132" customHeight="1" spans="1:12">
      <c r="A132" s="4">
        <v>131</v>
      </c>
      <c r="B132" s="4">
        <v>118951</v>
      </c>
      <c r="C132" s="4" t="s">
        <v>150</v>
      </c>
      <c r="D132" s="4" t="s">
        <v>35</v>
      </c>
      <c r="E132" s="5">
        <v>90</v>
      </c>
      <c r="F132" s="5">
        <v>120</v>
      </c>
      <c r="G132" s="6">
        <v>14</v>
      </c>
      <c r="H132" s="6">
        <v>76</v>
      </c>
      <c r="I132" s="10">
        <f>(G132/2+H132)-F132</f>
        <v>-37</v>
      </c>
      <c r="J132" s="11">
        <f t="shared" si="9"/>
        <v>60.8</v>
      </c>
      <c r="K132" s="6"/>
      <c r="L132" s="6">
        <f>ROUND(J132+K132,1)</f>
        <v>60.8</v>
      </c>
    </row>
    <row r="133" customHeight="1" spans="1:12">
      <c r="A133" s="4">
        <v>132</v>
      </c>
      <c r="B133" s="15">
        <v>119263</v>
      </c>
      <c r="C133" s="15" t="s">
        <v>151</v>
      </c>
      <c r="D133" s="4" t="s">
        <v>35</v>
      </c>
      <c r="E133" s="5">
        <v>90</v>
      </c>
      <c r="F133" s="5">
        <v>120</v>
      </c>
      <c r="G133" s="6">
        <v>25</v>
      </c>
      <c r="H133" s="6">
        <v>39</v>
      </c>
      <c r="I133" s="10">
        <f>(G133/2+H133)-F133</f>
        <v>-68.5</v>
      </c>
      <c r="J133" s="11">
        <f t="shared" si="9"/>
        <v>31.2</v>
      </c>
      <c r="K133" s="6"/>
      <c r="L133" s="6">
        <f>ROUND(J133+K133,1)</f>
        <v>31.2</v>
      </c>
    </row>
    <row r="134" customHeight="1" spans="1:12">
      <c r="A134" s="4">
        <v>133</v>
      </c>
      <c r="B134" s="4">
        <v>753</v>
      </c>
      <c r="C134" s="4" t="s">
        <v>152</v>
      </c>
      <c r="D134" s="4" t="s">
        <v>17</v>
      </c>
      <c r="E134" s="5">
        <v>80</v>
      </c>
      <c r="F134" s="5">
        <v>120</v>
      </c>
      <c r="G134" s="6">
        <v>13</v>
      </c>
      <c r="H134" s="6">
        <v>40</v>
      </c>
      <c r="I134" s="10">
        <f>(G134/2+H134)-F134</f>
        <v>-73.5</v>
      </c>
      <c r="J134" s="11">
        <f t="shared" si="9"/>
        <v>32</v>
      </c>
      <c r="K134" s="6"/>
      <c r="L134" s="6">
        <f>ROUND(J134+K134,1)</f>
        <v>32</v>
      </c>
    </row>
    <row r="135" s="1" customFormat="1" customHeight="1" spans="1:13">
      <c r="A135" s="7">
        <v>134</v>
      </c>
      <c r="B135" s="7">
        <v>545</v>
      </c>
      <c r="C135" s="7" t="s">
        <v>153</v>
      </c>
      <c r="D135" s="7" t="s">
        <v>25</v>
      </c>
      <c r="E135" s="8">
        <v>90</v>
      </c>
      <c r="F135" s="8">
        <v>120</v>
      </c>
      <c r="G135" s="9">
        <v>20</v>
      </c>
      <c r="H135" s="9">
        <v>28</v>
      </c>
      <c r="I135" s="12">
        <f>(G135/2+H135)-F135</f>
        <v>-82</v>
      </c>
      <c r="J135" s="13">
        <f>H135*1</f>
        <v>28</v>
      </c>
      <c r="K135" s="9"/>
      <c r="L135" s="6">
        <f>ROUND(J135+K135,1)</f>
        <v>28</v>
      </c>
      <c r="M135" s="14"/>
    </row>
    <row r="136" customHeight="1" spans="1:12">
      <c r="A136" s="4">
        <v>135</v>
      </c>
      <c r="B136" s="4">
        <v>118758</v>
      </c>
      <c r="C136" s="4" t="s">
        <v>154</v>
      </c>
      <c r="D136" s="4" t="s">
        <v>25</v>
      </c>
      <c r="E136" s="5">
        <v>90</v>
      </c>
      <c r="F136" s="5">
        <v>120</v>
      </c>
      <c r="G136" s="6">
        <v>8</v>
      </c>
      <c r="H136" s="6">
        <v>79</v>
      </c>
      <c r="I136" s="10">
        <f>(G136/2+H136)-F136</f>
        <v>-37</v>
      </c>
      <c r="J136" s="11">
        <f t="shared" si="9"/>
        <v>63.2</v>
      </c>
      <c r="K136" s="6"/>
      <c r="L136" s="6">
        <f>ROUND(J136+K136,1)</f>
        <v>63.2</v>
      </c>
    </row>
    <row r="137" customHeight="1" spans="1:12">
      <c r="A137" s="4">
        <v>136</v>
      </c>
      <c r="B137" s="4">
        <v>117923</v>
      </c>
      <c r="C137" s="4" t="s">
        <v>155</v>
      </c>
      <c r="D137" s="4" t="s">
        <v>28</v>
      </c>
      <c r="E137" s="5">
        <v>90</v>
      </c>
      <c r="F137" s="5">
        <v>120</v>
      </c>
      <c r="G137" s="6">
        <v>4</v>
      </c>
      <c r="H137" s="6">
        <v>24</v>
      </c>
      <c r="I137" s="10">
        <f>(G137/2+H137)-F137</f>
        <v>-94</v>
      </c>
      <c r="J137" s="11">
        <f t="shared" si="9"/>
        <v>19.2</v>
      </c>
      <c r="K137" s="6"/>
      <c r="L137" s="6">
        <f>ROUND(J137+K137,1)</f>
        <v>19.2</v>
      </c>
    </row>
    <row r="138" customHeight="1" spans="1:12">
      <c r="A138" s="4">
        <v>137</v>
      </c>
      <c r="B138" s="4">
        <v>113023</v>
      </c>
      <c r="C138" s="4" t="s">
        <v>156</v>
      </c>
      <c r="D138" s="4" t="s">
        <v>35</v>
      </c>
      <c r="E138" s="5">
        <v>80</v>
      </c>
      <c r="F138" s="5">
        <v>120</v>
      </c>
      <c r="G138" s="6">
        <v>16</v>
      </c>
      <c r="H138" s="6">
        <v>63</v>
      </c>
      <c r="I138" s="10">
        <f>(G138/2+H138)-F138</f>
        <v>-49</v>
      </c>
      <c r="J138" s="11">
        <f t="shared" si="9"/>
        <v>50.4</v>
      </c>
      <c r="K138" s="6"/>
      <c r="L138" s="6">
        <f>ROUND(J138+K138,1)</f>
        <v>50.4</v>
      </c>
    </row>
    <row r="139" customHeight="1" spans="1:12">
      <c r="A139" s="4">
        <v>138</v>
      </c>
      <c r="B139" s="4">
        <v>111064</v>
      </c>
      <c r="C139" s="4" t="s">
        <v>157</v>
      </c>
      <c r="D139" s="4" t="s">
        <v>28</v>
      </c>
      <c r="E139" s="5">
        <v>80</v>
      </c>
      <c r="F139" s="5">
        <v>120</v>
      </c>
      <c r="G139" s="6">
        <v>13</v>
      </c>
      <c r="H139" s="6">
        <v>24</v>
      </c>
      <c r="I139" s="10">
        <f>(G139/2+H139)-F139</f>
        <v>-89.5</v>
      </c>
      <c r="J139" s="11">
        <f t="shared" si="9"/>
        <v>19.2</v>
      </c>
      <c r="K139" s="6"/>
      <c r="L139" s="6">
        <f>ROUND(J139+K139,1)</f>
        <v>19.2</v>
      </c>
    </row>
    <row r="140" customHeight="1" spans="1:12">
      <c r="A140" s="4">
        <v>139</v>
      </c>
      <c r="B140" s="4">
        <v>591</v>
      </c>
      <c r="C140" s="4" t="s">
        <v>158</v>
      </c>
      <c r="D140" s="4" t="s">
        <v>28</v>
      </c>
      <c r="E140" s="5">
        <v>118</v>
      </c>
      <c r="F140" s="5">
        <v>142</v>
      </c>
      <c r="G140" s="6">
        <v>10</v>
      </c>
      <c r="H140" s="6">
        <v>18</v>
      </c>
      <c r="I140" s="10">
        <f>(G140/2+H140)-F140</f>
        <v>-119</v>
      </c>
      <c r="J140" s="11">
        <f t="shared" si="9"/>
        <v>14.4</v>
      </c>
      <c r="K140" s="6"/>
      <c r="L140" s="6">
        <f>ROUND(J140+K140,1)</f>
        <v>14.4</v>
      </c>
    </row>
    <row r="141" customHeight="1" spans="1:12">
      <c r="A141" s="4">
        <v>140</v>
      </c>
      <c r="B141" s="16">
        <v>119262</v>
      </c>
      <c r="C141" s="16" t="s">
        <v>159</v>
      </c>
      <c r="D141" s="15" t="s">
        <v>35</v>
      </c>
      <c r="E141" s="5">
        <v>80</v>
      </c>
      <c r="F141" s="5">
        <v>120</v>
      </c>
      <c r="G141" s="6">
        <v>6</v>
      </c>
      <c r="H141" s="6">
        <v>16</v>
      </c>
      <c r="I141" s="10">
        <f>(G141/2+H141)-F141</f>
        <v>-101</v>
      </c>
      <c r="J141" s="11">
        <f t="shared" si="9"/>
        <v>12.8</v>
      </c>
      <c r="K141" s="6"/>
      <c r="L141" s="6">
        <f>ROUND(J141+K141,1)</f>
        <v>12.8</v>
      </c>
    </row>
    <row r="142" customHeight="1" spans="1:12">
      <c r="A142" s="4">
        <v>141</v>
      </c>
      <c r="B142" s="15">
        <v>120844</v>
      </c>
      <c r="C142" s="15" t="s">
        <v>160</v>
      </c>
      <c r="D142" s="15" t="s">
        <v>17</v>
      </c>
      <c r="E142" s="5">
        <v>80</v>
      </c>
      <c r="F142" s="5">
        <v>120</v>
      </c>
      <c r="G142" s="6">
        <v>23</v>
      </c>
      <c r="H142" s="6">
        <v>49</v>
      </c>
      <c r="I142" s="10">
        <f>(G142/2+H142)-F142</f>
        <v>-59.5</v>
      </c>
      <c r="J142" s="11">
        <f t="shared" si="9"/>
        <v>39.2</v>
      </c>
      <c r="K142" s="6"/>
      <c r="L142" s="6">
        <f>ROUND(J142+K142,1)</f>
        <v>39.2</v>
      </c>
    </row>
    <row r="143" customHeight="1" spans="1:12">
      <c r="A143" s="5"/>
      <c r="B143" s="5"/>
      <c r="C143" s="5" t="s">
        <v>161</v>
      </c>
      <c r="D143" s="5"/>
      <c r="E143" s="5">
        <f>SUM(E2:E142)</f>
        <v>46543</v>
      </c>
      <c r="F143" s="5">
        <f>SUM(F2:F142)</f>
        <v>54298</v>
      </c>
      <c r="G143" s="5">
        <f t="shared" ref="G143:L143" si="10">SUM(G2:G142)</f>
        <v>23687.06</v>
      </c>
      <c r="H143" s="5">
        <f t="shared" si="10"/>
        <v>66168.5</v>
      </c>
      <c r="I143" s="5">
        <f t="shared" si="10"/>
        <v>23714.03</v>
      </c>
      <c r="J143" s="5">
        <f t="shared" si="10"/>
        <v>63293.2</v>
      </c>
      <c r="K143" s="17">
        <f t="shared" si="10"/>
        <v>7766.405</v>
      </c>
      <c r="L143" s="6">
        <f>ROUND(J143+K143,1)</f>
        <v>71059.6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2021-07-01T02:46:00Z</dcterms:created>
  <dcterms:modified xsi:type="dcterms:W3CDTF">2021-10-08T05:41:37Z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5CFF35235507449D98863BBF8740E63D</vt:lpwstr>
  </property>
  <property fmtid="{D5CDD505-2E9C-101B-9397-08002B2CF9AE}" pid="4" name="KSOReadingLayout">
    <vt:bool>true</vt:bool>
  </property>
</Properties>
</file>