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5" activeTab="15"/>
  </bookViews>
  <sheets>
    <sheet name="王信全" sheetId="1" r:id="rId1"/>
    <sheet name="傅一怒" sheetId="2" r:id="rId2"/>
    <sheet name="李鸿美" sheetId="3" r:id="rId3"/>
    <sheet name="廖志立" sheetId="4" r:id="rId4"/>
    <sheet name="白淑仪" sheetId="5" r:id="rId5"/>
    <sheet name="岳果" sheetId="6" r:id="rId6"/>
    <sheet name="廖连鸿" sheetId="7" r:id="rId7"/>
    <sheet name="何正安" sheetId="8" r:id="rId8"/>
    <sheet name="陈建杉" sheetId="9" r:id="rId9"/>
    <sheet name="冉燕" sheetId="16" r:id="rId10"/>
    <sheet name="周贡明" sheetId="10" r:id="rId11"/>
    <sheet name="付安" sheetId="11" r:id="rId12"/>
    <sheet name="廖心悦" sheetId="12" r:id="rId13"/>
    <sheet name="李晓菲" sheetId="13" state="hidden" r:id="rId14"/>
    <sheet name="凌纯" sheetId="14" state="hidden" r:id="rId15"/>
    <sheet name="金雅春" sheetId="15" r:id="rId16"/>
  </sheets>
  <calcPr calcId="144525"/>
</workbook>
</file>

<file path=xl/sharedStrings.xml><?xml version="1.0" encoding="utf-8"?>
<sst xmlns="http://schemas.openxmlformats.org/spreadsheetml/2006/main" count="258" uniqueCount="43">
  <si>
    <t>旗舰店王信全医生12月工资条</t>
  </si>
  <si>
    <t>本月基础销售信息：</t>
  </si>
  <si>
    <t>门店</t>
  </si>
  <si>
    <t>交易笔数</t>
  </si>
  <si>
    <t>中药销售额</t>
  </si>
  <si>
    <t>提成额</t>
  </si>
  <si>
    <t>出勤天数</t>
  </si>
  <si>
    <t>出勤补贴</t>
  </si>
  <si>
    <t>旗舰店</t>
  </si>
  <si>
    <t>工资条：</t>
  </si>
  <si>
    <t>职务津贴</t>
  </si>
  <si>
    <t>职称津贴</t>
  </si>
  <si>
    <t>销售提成</t>
  </si>
  <si>
    <t>实发合计</t>
  </si>
  <si>
    <t>旗舰店傅一怒医生12月工资条</t>
  </si>
  <si>
    <t>成药销售额</t>
  </si>
  <si>
    <t>旗舰店李鸿美医生12月工资条</t>
  </si>
  <si>
    <t>光华店</t>
  </si>
  <si>
    <t>合计</t>
  </si>
  <si>
    <t>旗舰店廖志立医生12月工资条</t>
  </si>
  <si>
    <t>十二桥店</t>
  </si>
  <si>
    <t>浆洗街店</t>
  </si>
  <si>
    <t>旗舰店白淑仪医生12月工资条</t>
  </si>
  <si>
    <t>免煎剂</t>
  </si>
  <si>
    <t>旗舰店岳果医生12月工资条</t>
  </si>
  <si>
    <t>旗舰店廖连鸿医生12月工资条</t>
  </si>
  <si>
    <t>旗舰店何正安医生12月工资条</t>
  </si>
  <si>
    <t>笔数奖励</t>
  </si>
  <si>
    <t>/</t>
  </si>
  <si>
    <t>成汉南路店</t>
  </si>
  <si>
    <t>旗舰店陈建杉医生12月工资条</t>
  </si>
  <si>
    <t>旗舰店冉燕医生12月工资条</t>
  </si>
  <si>
    <t>旗舰店周贡明医生12月工资条</t>
  </si>
  <si>
    <t>鹿角胶销售</t>
  </si>
  <si>
    <t>科华店</t>
  </si>
  <si>
    <t>旗舰店付安医生12月工资条</t>
  </si>
  <si>
    <t>十二桥</t>
  </si>
  <si>
    <t>旗舰店廖心悦医生12月工资条</t>
  </si>
  <si>
    <t>销售额</t>
  </si>
  <si>
    <t>旗舰店李晓菲医生10月工资条</t>
  </si>
  <si>
    <t>旗舰店凌纯医生9月工资条</t>
  </si>
  <si>
    <t>旗舰店金雅春医生12月工资条</t>
  </si>
  <si>
    <t>生日费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</si>
</sst>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0" borderId="0"/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5" borderId="9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8" sqref="E8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6" customHeight="1" spans="1:7">
      <c r="A4" s="4" t="s">
        <v>8</v>
      </c>
      <c r="B4" s="4">
        <v>10</v>
      </c>
      <c r="C4" s="6">
        <v>555.03</v>
      </c>
      <c r="D4" s="6">
        <f>C4*0.15</f>
        <v>83.2545</v>
      </c>
      <c r="E4" s="4">
        <v>8</v>
      </c>
      <c r="F4" s="4">
        <f>E4*30</f>
        <v>240</v>
      </c>
      <c r="G4" s="3"/>
    </row>
    <row r="5" ht="13" customHeight="1" spans="1:7">
      <c r="A5" s="3"/>
      <c r="B5" s="3"/>
      <c r="C5" s="3"/>
      <c r="D5" s="3"/>
      <c r="E5" s="3"/>
      <c r="F5" s="3"/>
      <c r="G5" s="3"/>
    </row>
    <row r="6" ht="26" customHeight="1" spans="1:7">
      <c r="A6" s="3" t="s">
        <v>9</v>
      </c>
      <c r="B6" s="3"/>
      <c r="C6" s="3"/>
      <c r="D6" s="3"/>
      <c r="E6" s="3"/>
      <c r="F6" s="3"/>
      <c r="G6" s="3"/>
    </row>
    <row r="7" ht="26" customHeight="1" spans="1:5">
      <c r="A7" s="4" t="s">
        <v>10</v>
      </c>
      <c r="B7" s="4" t="s">
        <v>11</v>
      </c>
      <c r="C7" s="4" t="s">
        <v>12</v>
      </c>
      <c r="D7" s="4" t="s">
        <v>7</v>
      </c>
      <c r="E7" s="4" t="s">
        <v>13</v>
      </c>
    </row>
    <row r="8" ht="26" customHeight="1" spans="1:5">
      <c r="A8" s="4">
        <v>100</v>
      </c>
      <c r="B8" s="4">
        <v>500</v>
      </c>
      <c r="C8" s="6">
        <f>D4</f>
        <v>83.2545</v>
      </c>
      <c r="D8" s="4">
        <f>F4</f>
        <v>240</v>
      </c>
      <c r="E8" s="6">
        <f>SUM(A8:D8)</f>
        <v>923.2545</v>
      </c>
    </row>
    <row r="9" ht="26" customHeigh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31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15</v>
      </c>
      <c r="E3" s="5" t="s">
        <v>5</v>
      </c>
      <c r="F3" s="4" t="s">
        <v>6</v>
      </c>
      <c r="G3" s="5" t="s">
        <v>7</v>
      </c>
      <c r="H3" s="3"/>
    </row>
    <row r="4" customFormat="1" ht="24" customHeight="1" spans="1:8">
      <c r="A4" s="4" t="s">
        <v>8</v>
      </c>
      <c r="B4" s="4">
        <v>3</v>
      </c>
      <c r="C4" s="4">
        <v>67.74</v>
      </c>
      <c r="D4" s="4">
        <v>1240.29</v>
      </c>
      <c r="E4" s="6">
        <f>C4*0.1+D4*0.03</f>
        <v>43.9827</v>
      </c>
      <c r="F4" s="7">
        <v>5</v>
      </c>
      <c r="G4" s="7">
        <f>F4*30</f>
        <v>150</v>
      </c>
      <c r="H4" s="3"/>
    </row>
    <row r="5" customFormat="1" ht="24" customHeight="1" spans="1:8">
      <c r="A5" s="4" t="s">
        <v>18</v>
      </c>
      <c r="B5" s="4">
        <f t="shared" ref="B5:G5" si="0">SUM(B4:B4)</f>
        <v>3</v>
      </c>
      <c r="C5" s="4">
        <f t="shared" si="0"/>
        <v>67.74</v>
      </c>
      <c r="D5" s="4">
        <f t="shared" si="0"/>
        <v>1240.29</v>
      </c>
      <c r="E5" s="4">
        <f t="shared" si="0"/>
        <v>43.9827</v>
      </c>
      <c r="F5" s="4">
        <f t="shared" si="0"/>
        <v>5</v>
      </c>
      <c r="G5" s="4">
        <f t="shared" si="0"/>
        <v>150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8"/>
    </row>
    <row r="9" customFormat="1" ht="23" customHeight="1" spans="1:4">
      <c r="A9" s="6">
        <f>E5</f>
        <v>43.9827</v>
      </c>
      <c r="B9" s="4">
        <f>G5</f>
        <v>150</v>
      </c>
      <c r="C9" s="6">
        <f>SUM(A9:B9)</f>
        <v>193.9827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10" sqref="C10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32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4" t="s">
        <v>4</v>
      </c>
      <c r="D3" s="4" t="s">
        <v>15</v>
      </c>
      <c r="E3" s="4" t="s">
        <v>33</v>
      </c>
      <c r="F3" s="5" t="s">
        <v>5</v>
      </c>
      <c r="G3" s="4" t="s">
        <v>6</v>
      </c>
      <c r="H3" s="5" t="s">
        <v>7</v>
      </c>
      <c r="I3" s="3"/>
    </row>
    <row r="4" ht="24" customHeight="1" spans="1:9">
      <c r="A4" s="4" t="s">
        <v>8</v>
      </c>
      <c r="B4" s="4">
        <v>19</v>
      </c>
      <c r="C4" s="7">
        <v>11830.36</v>
      </c>
      <c r="D4" s="7">
        <v>4939.17</v>
      </c>
      <c r="E4" s="7">
        <v>2700.01</v>
      </c>
      <c r="F4" s="10">
        <f>C4*0.1+(D4+E4)*0.03</f>
        <v>1412.2114</v>
      </c>
      <c r="G4" s="7">
        <v>9</v>
      </c>
      <c r="H4" s="7">
        <f>G4*35</f>
        <v>315</v>
      </c>
      <c r="I4" s="3"/>
    </row>
    <row r="5" ht="24" customHeight="1" spans="1:9">
      <c r="A5" s="4" t="s">
        <v>34</v>
      </c>
      <c r="B5" s="4">
        <v>10</v>
      </c>
      <c r="C5" s="13"/>
      <c r="D5" s="13"/>
      <c r="E5" s="13"/>
      <c r="F5" s="14"/>
      <c r="G5" s="11"/>
      <c r="H5" s="11"/>
      <c r="I5" s="3"/>
    </row>
    <row r="6" ht="24" customHeight="1" spans="1:9">
      <c r="A6" s="4" t="s">
        <v>18</v>
      </c>
      <c r="B6" s="4">
        <f t="shared" ref="B6:H6" si="0">SUM(B4:B5)</f>
        <v>29</v>
      </c>
      <c r="C6" s="4">
        <f t="shared" si="0"/>
        <v>11830.36</v>
      </c>
      <c r="D6" s="4">
        <f t="shared" si="0"/>
        <v>4939.17</v>
      </c>
      <c r="E6" s="4">
        <f t="shared" si="0"/>
        <v>2700.01</v>
      </c>
      <c r="F6" s="6">
        <f t="shared" si="0"/>
        <v>1412.2114</v>
      </c>
      <c r="G6" s="4">
        <f t="shared" si="0"/>
        <v>9</v>
      </c>
      <c r="H6" s="4">
        <f t="shared" si="0"/>
        <v>315</v>
      </c>
      <c r="I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9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7</v>
      </c>
      <c r="C9" s="4" t="s">
        <v>13</v>
      </c>
      <c r="D9" s="8"/>
    </row>
    <row r="10" customFormat="1" ht="23" customHeight="1" spans="1:4">
      <c r="A10" s="6">
        <f>F6</f>
        <v>1412.2114</v>
      </c>
      <c r="B10" s="4">
        <f>H4</f>
        <v>315</v>
      </c>
      <c r="C10" s="6">
        <f>SUM(A10:B10)</f>
        <v>1727.2114</v>
      </c>
      <c r="D10" s="9"/>
    </row>
  </sheetData>
  <mergeCells count="7">
    <mergeCell ref="A1:G1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G8" sqref="G8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35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27</v>
      </c>
      <c r="D3" s="4" t="s">
        <v>4</v>
      </c>
      <c r="E3" s="4" t="s">
        <v>15</v>
      </c>
      <c r="F3" s="5" t="s">
        <v>5</v>
      </c>
      <c r="G3" s="4" t="s">
        <v>6</v>
      </c>
      <c r="H3" s="5" t="s">
        <v>7</v>
      </c>
      <c r="I3" s="3"/>
    </row>
    <row r="4" ht="24" customHeight="1" spans="1:9">
      <c r="A4" s="4" t="s">
        <v>8</v>
      </c>
      <c r="B4" s="4">
        <v>21</v>
      </c>
      <c r="C4" s="4" t="s">
        <v>28</v>
      </c>
      <c r="D4" s="7">
        <v>7841.43</v>
      </c>
      <c r="E4" s="7">
        <v>128.6</v>
      </c>
      <c r="F4" s="10">
        <f>D4*0.1+E4*0.03</f>
        <v>788.001</v>
      </c>
      <c r="G4" s="7">
        <v>8</v>
      </c>
      <c r="H4" s="7">
        <f>G4*30</f>
        <v>240</v>
      </c>
      <c r="I4" s="3"/>
    </row>
    <row r="5" ht="24" customHeight="1" spans="1:9">
      <c r="A5" s="4" t="s">
        <v>34</v>
      </c>
      <c r="B5" s="4">
        <v>14</v>
      </c>
      <c r="C5" s="4" t="s">
        <v>28</v>
      </c>
      <c r="D5" s="11"/>
      <c r="E5" s="11"/>
      <c r="F5" s="12"/>
      <c r="G5" s="11"/>
      <c r="H5" s="11"/>
      <c r="I5" s="3"/>
    </row>
    <row r="6" ht="24" customHeight="1" spans="1:9">
      <c r="A6" s="4" t="s">
        <v>36</v>
      </c>
      <c r="B6" s="4">
        <v>11</v>
      </c>
      <c r="C6" s="4" t="s">
        <v>28</v>
      </c>
      <c r="D6" s="13"/>
      <c r="E6" s="13"/>
      <c r="F6" s="14"/>
      <c r="G6" s="11"/>
      <c r="H6" s="11"/>
      <c r="I6" s="3"/>
    </row>
    <row r="7" ht="24" customHeight="1" spans="1:9">
      <c r="A7" s="4" t="s">
        <v>29</v>
      </c>
      <c r="B7" s="4">
        <v>46</v>
      </c>
      <c r="C7" s="4">
        <f>B7*5</f>
        <v>230</v>
      </c>
      <c r="D7" s="6">
        <v>8981.43</v>
      </c>
      <c r="E7" s="6">
        <v>128</v>
      </c>
      <c r="F7" s="6">
        <f>D7*0.12+E7*0.03</f>
        <v>1081.6116</v>
      </c>
      <c r="G7" s="7">
        <v>9</v>
      </c>
      <c r="H7" s="7">
        <f>G7*50</f>
        <v>450</v>
      </c>
      <c r="I7" s="3"/>
    </row>
    <row r="8" ht="24" customHeight="1" spans="1:9">
      <c r="A8" s="4" t="s">
        <v>18</v>
      </c>
      <c r="B8" s="4">
        <f t="shared" ref="B8:H8" si="0">SUM(B4:B7)</f>
        <v>92</v>
      </c>
      <c r="C8" s="4">
        <f t="shared" si="0"/>
        <v>230</v>
      </c>
      <c r="D8" s="4">
        <f t="shared" si="0"/>
        <v>16822.86</v>
      </c>
      <c r="E8" s="4">
        <f t="shared" si="0"/>
        <v>256.6</v>
      </c>
      <c r="F8" s="6">
        <f t="shared" si="0"/>
        <v>1869.6126</v>
      </c>
      <c r="G8" s="4">
        <f t="shared" si="0"/>
        <v>17</v>
      </c>
      <c r="H8" s="4">
        <f t="shared" si="0"/>
        <v>690</v>
      </c>
      <c r="I8" s="3"/>
    </row>
    <row r="9" customFormat="1" ht="26" customHeight="1" spans="1:7">
      <c r="A9" s="3"/>
      <c r="B9" s="3"/>
      <c r="C9" s="3"/>
      <c r="D9" s="3"/>
      <c r="E9" s="3"/>
      <c r="F9" s="3"/>
      <c r="G9" s="3"/>
    </row>
    <row r="10" customFormat="1" ht="26" customHeight="1" spans="1:7">
      <c r="A10" s="3" t="s">
        <v>9</v>
      </c>
      <c r="B10" s="3"/>
      <c r="C10" s="3"/>
      <c r="D10" s="3"/>
      <c r="E10" s="3"/>
      <c r="F10" s="3"/>
      <c r="G10" s="3"/>
    </row>
    <row r="11" customFormat="1" ht="26" customHeight="1" spans="1:4">
      <c r="A11" s="4" t="s">
        <v>12</v>
      </c>
      <c r="B11" s="4" t="s">
        <v>7</v>
      </c>
      <c r="C11" s="4" t="s">
        <v>13</v>
      </c>
      <c r="D11" s="8"/>
    </row>
    <row r="12" customFormat="1" ht="23" customHeight="1" spans="1:4">
      <c r="A12" s="6">
        <f>F8+C8</f>
        <v>2099.6126</v>
      </c>
      <c r="B12" s="4">
        <f>H8</f>
        <v>690</v>
      </c>
      <c r="C12" s="6">
        <f>SUM(A12:B12)</f>
        <v>2789.6126</v>
      </c>
      <c r="D12" s="9"/>
    </row>
  </sheetData>
  <mergeCells count="6">
    <mergeCell ref="A1:G1"/>
    <mergeCell ref="D4:D6"/>
    <mergeCell ref="E4:E6"/>
    <mergeCell ref="F4:F6"/>
    <mergeCell ref="G4:G6"/>
    <mergeCell ref="H4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9" sqref="F9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37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38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19</v>
      </c>
      <c r="C4" s="4">
        <v>1528.41</v>
      </c>
      <c r="D4" s="6">
        <f>C4*0.1</f>
        <v>152.841</v>
      </c>
      <c r="E4" s="7">
        <v>13</v>
      </c>
      <c r="F4" s="7">
        <f>E4*30</f>
        <v>390</v>
      </c>
      <c r="G4" s="3"/>
    </row>
    <row r="5" ht="24" customHeight="1" spans="1:7">
      <c r="A5" s="4" t="s">
        <v>18</v>
      </c>
      <c r="B5" s="4">
        <f t="shared" ref="B5:F5" si="0">SUM(B4:B4)</f>
        <v>19</v>
      </c>
      <c r="C5" s="4">
        <f t="shared" si="0"/>
        <v>1528.41</v>
      </c>
      <c r="D5" s="6">
        <f t="shared" si="0"/>
        <v>152.841</v>
      </c>
      <c r="E5" s="4">
        <f t="shared" si="0"/>
        <v>13</v>
      </c>
      <c r="F5" s="4">
        <f t="shared" si="0"/>
        <v>390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6">
        <f>D5</f>
        <v>152.841</v>
      </c>
      <c r="B9" s="4">
        <f>F4</f>
        <v>390</v>
      </c>
      <c r="C9" s="6">
        <f>SUM(A9:B9)</f>
        <v>542.841</v>
      </c>
    </row>
  </sheetData>
  <mergeCells count="1">
    <mergeCell ref="A1:F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39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38</v>
      </c>
      <c r="D3" s="5" t="s">
        <v>5</v>
      </c>
      <c r="E3" s="4" t="s">
        <v>6</v>
      </c>
      <c r="F3" s="5" t="s">
        <v>7</v>
      </c>
      <c r="G3" s="3"/>
    </row>
    <row r="4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4</v>
      </c>
      <c r="F4" s="7">
        <f>E4*30</f>
        <v>120</v>
      </c>
      <c r="G4" s="3"/>
    </row>
    <row r="5" customFormat="1" ht="24" customHeight="1" spans="1:7">
      <c r="A5" s="4" t="s">
        <v>18</v>
      </c>
      <c r="B5" s="4">
        <f>SUM(B4:B4)</f>
        <v>0</v>
      </c>
      <c r="C5" s="4">
        <f>SUM(C4:C4)</f>
        <v>0</v>
      </c>
      <c r="D5" s="4">
        <f>SUM(D4:D4)</f>
        <v>0</v>
      </c>
      <c r="E5" s="4">
        <f>SUM(E4:E4)</f>
        <v>4</v>
      </c>
      <c r="F5" s="4">
        <f>SUM(F4:F4)</f>
        <v>120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8"/>
    </row>
    <row r="9" customFormat="1" ht="23" customHeight="1" spans="1:4">
      <c r="A9" s="6">
        <v>0</v>
      </c>
      <c r="B9" s="4">
        <f>F5</f>
        <v>120</v>
      </c>
      <c r="C9" s="6">
        <f>SUM(A9:B9)</f>
        <v>120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1" sqref="E11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40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38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2</v>
      </c>
      <c r="C4" s="4">
        <v>218.24</v>
      </c>
      <c r="D4" s="6">
        <f>C4*0.1</f>
        <v>21.824</v>
      </c>
      <c r="E4" s="7">
        <v>5</v>
      </c>
      <c r="F4" s="7">
        <f>E4*30</f>
        <v>150</v>
      </c>
      <c r="G4" s="3"/>
    </row>
    <row r="5" customFormat="1" ht="24" customHeight="1" spans="1:7">
      <c r="A5" s="4" t="s">
        <v>18</v>
      </c>
      <c r="B5" s="4">
        <f t="shared" ref="B5:F5" si="0">SUM(B4:B4)</f>
        <v>2</v>
      </c>
      <c r="C5" s="4">
        <f t="shared" si="0"/>
        <v>218.24</v>
      </c>
      <c r="D5" s="4">
        <f t="shared" si="0"/>
        <v>21.824</v>
      </c>
      <c r="E5" s="4">
        <f t="shared" si="0"/>
        <v>5</v>
      </c>
      <c r="F5" s="4">
        <f t="shared" si="0"/>
        <v>150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8"/>
    </row>
    <row r="9" customFormat="1" ht="23" customHeight="1" spans="1:4">
      <c r="A9" s="6">
        <f>D5</f>
        <v>21.824</v>
      </c>
      <c r="B9" s="4">
        <f>F5</f>
        <v>150</v>
      </c>
      <c r="C9" s="6">
        <f>SUM(A9:B9)</f>
        <v>171.824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10" sqref="D10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41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38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3</v>
      </c>
      <c r="F4" s="7">
        <f>E4*30</f>
        <v>90</v>
      </c>
      <c r="G4" s="3"/>
    </row>
    <row r="5" customFormat="1" ht="24" customHeight="1" spans="1:7">
      <c r="A5" s="4" t="s">
        <v>18</v>
      </c>
      <c r="B5" s="4">
        <f t="shared" ref="B5:F5" si="0">SUM(B4:B4)</f>
        <v>0</v>
      </c>
      <c r="C5" s="4">
        <f t="shared" si="0"/>
        <v>0</v>
      </c>
      <c r="D5" s="4">
        <f t="shared" si="0"/>
        <v>0</v>
      </c>
      <c r="E5" s="4">
        <f t="shared" si="0"/>
        <v>3</v>
      </c>
      <c r="F5" s="4">
        <f t="shared" si="0"/>
        <v>90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12</v>
      </c>
      <c r="B8" s="4" t="s">
        <v>7</v>
      </c>
      <c r="C8" s="4" t="s">
        <v>42</v>
      </c>
      <c r="D8" s="4" t="s">
        <v>13</v>
      </c>
      <c r="E8" s="8"/>
    </row>
    <row r="9" customFormat="1" ht="23" customHeight="1" spans="1:5">
      <c r="A9" s="6">
        <f>D5</f>
        <v>0</v>
      </c>
      <c r="B9" s="4">
        <f>F5</f>
        <v>90</v>
      </c>
      <c r="C9" s="4">
        <v>50</v>
      </c>
      <c r="D9" s="6">
        <f>SUM(A9:C9)</f>
        <v>140</v>
      </c>
      <c r="E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3" sqref="D13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14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customHeight="1" spans="1:8">
      <c r="A3" s="4" t="s">
        <v>2</v>
      </c>
      <c r="B3" s="4" t="s">
        <v>3</v>
      </c>
      <c r="C3" s="4" t="s">
        <v>4</v>
      </c>
      <c r="D3" s="4" t="s">
        <v>15</v>
      </c>
      <c r="E3" s="4" t="s">
        <v>5</v>
      </c>
      <c r="F3" s="4" t="s">
        <v>6</v>
      </c>
      <c r="G3" s="4" t="s">
        <v>7</v>
      </c>
      <c r="H3" s="3"/>
    </row>
    <row r="4" ht="26" customHeight="1" spans="1:8">
      <c r="A4" s="4" t="s">
        <v>8</v>
      </c>
      <c r="B4" s="4">
        <v>9</v>
      </c>
      <c r="C4" s="4">
        <v>2692.15</v>
      </c>
      <c r="D4" s="4">
        <v>0</v>
      </c>
      <c r="E4" s="6">
        <f>C4*0.1+D4*0.03</f>
        <v>269.215</v>
      </c>
      <c r="F4" s="4">
        <v>4</v>
      </c>
      <c r="G4" s="4">
        <f>F4*30</f>
        <v>120</v>
      </c>
      <c r="H4" s="3"/>
    </row>
    <row r="5" ht="13" customHeight="1" spans="1:7">
      <c r="A5" s="3"/>
      <c r="B5" s="3"/>
      <c r="C5" s="3"/>
      <c r="D5" s="3"/>
      <c r="E5" s="3"/>
      <c r="F5" s="3"/>
      <c r="G5" s="3"/>
    </row>
    <row r="6" ht="26" customHeight="1" spans="1:7">
      <c r="A6" s="3" t="s">
        <v>9</v>
      </c>
      <c r="B6" s="3"/>
      <c r="C6" s="3"/>
      <c r="D6" s="3"/>
      <c r="E6" s="3"/>
      <c r="F6" s="3"/>
      <c r="G6" s="3"/>
    </row>
    <row r="7" customFormat="1" ht="26" customHeight="1" spans="1:4">
      <c r="A7" s="4" t="s">
        <v>11</v>
      </c>
      <c r="B7" s="4" t="s">
        <v>12</v>
      </c>
      <c r="C7" s="4" t="s">
        <v>7</v>
      </c>
      <c r="D7" s="4" t="s">
        <v>13</v>
      </c>
    </row>
    <row r="8" customFormat="1" ht="26" customHeight="1" spans="1:4">
      <c r="A8" s="4">
        <v>500</v>
      </c>
      <c r="B8" s="6">
        <f>E4</f>
        <v>269.215</v>
      </c>
      <c r="C8" s="4">
        <f>G4</f>
        <v>120</v>
      </c>
      <c r="D8" s="6">
        <f>SUM(A8:C8)</f>
        <v>889.215</v>
      </c>
    </row>
    <row r="9" ht="26" customHeight="1"/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6" sqref="F6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16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3" customHeight="1" spans="1:8">
      <c r="A3" s="4" t="s">
        <v>2</v>
      </c>
      <c r="B3" s="4" t="s">
        <v>3</v>
      </c>
      <c r="C3" s="4" t="s">
        <v>4</v>
      </c>
      <c r="D3" s="4" t="s">
        <v>15</v>
      </c>
      <c r="E3" s="4" t="s">
        <v>5</v>
      </c>
      <c r="F3" s="4" t="s">
        <v>6</v>
      </c>
      <c r="G3" s="4" t="s">
        <v>7</v>
      </c>
      <c r="H3" s="3"/>
    </row>
    <row r="4" ht="23" customHeight="1" spans="1:8">
      <c r="A4" s="4" t="s">
        <v>8</v>
      </c>
      <c r="B4" s="4">
        <v>94</v>
      </c>
      <c r="C4" s="7">
        <v>9322.09</v>
      </c>
      <c r="D4" s="7">
        <v>470.78</v>
      </c>
      <c r="E4" s="10">
        <f>C4*0.15+D4*0.03</f>
        <v>1412.4369</v>
      </c>
      <c r="F4" s="7">
        <v>21</v>
      </c>
      <c r="G4" s="7">
        <f>F4*30</f>
        <v>630</v>
      </c>
      <c r="H4" s="3"/>
    </row>
    <row r="5" ht="23" customHeight="1" spans="1:8">
      <c r="A5" s="20" t="s">
        <v>17</v>
      </c>
      <c r="B5" s="20">
        <v>36</v>
      </c>
      <c r="C5" s="13"/>
      <c r="D5" s="13"/>
      <c r="E5" s="14"/>
      <c r="F5" s="13"/>
      <c r="G5" s="13"/>
      <c r="H5" s="3"/>
    </row>
    <row r="6" ht="23" customHeight="1" spans="1:7">
      <c r="A6" s="4" t="s">
        <v>18</v>
      </c>
      <c r="B6" s="4">
        <f t="shared" ref="B6:G6" si="0">SUM(B4:B5)</f>
        <v>130</v>
      </c>
      <c r="C6" s="4">
        <f t="shared" si="0"/>
        <v>9322.09</v>
      </c>
      <c r="D6" s="4">
        <f t="shared" si="0"/>
        <v>470.78</v>
      </c>
      <c r="E6" s="6">
        <f t="shared" si="0"/>
        <v>1412.4369</v>
      </c>
      <c r="F6" s="4">
        <f t="shared" si="0"/>
        <v>21</v>
      </c>
      <c r="G6" s="4">
        <f t="shared" si="0"/>
        <v>630</v>
      </c>
    </row>
    <row r="7" ht="13" customHeight="1" spans="1:7">
      <c r="A7" s="3"/>
      <c r="B7" s="3"/>
      <c r="C7" s="3"/>
      <c r="D7" s="3"/>
      <c r="E7" s="3"/>
      <c r="F7" s="3"/>
      <c r="G7" s="3"/>
    </row>
    <row r="8" ht="26" customHeight="1" spans="1:7">
      <c r="A8" s="3" t="s">
        <v>9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11</v>
      </c>
      <c r="B9" s="4" t="s">
        <v>12</v>
      </c>
      <c r="C9" s="4" t="s">
        <v>7</v>
      </c>
      <c r="D9" s="4" t="s">
        <v>13</v>
      </c>
    </row>
    <row r="10" customFormat="1" ht="26" customHeight="1" spans="1:4">
      <c r="A10" s="4">
        <v>500</v>
      </c>
      <c r="B10" s="6">
        <f>E6</f>
        <v>1412.4369</v>
      </c>
      <c r="C10" s="4">
        <f>G4</f>
        <v>630</v>
      </c>
      <c r="D10" s="6">
        <f>SUM(A10:C10)</f>
        <v>2542.4369</v>
      </c>
    </row>
    <row r="11" ht="26" customHeight="1"/>
  </sheetData>
  <mergeCells count="6">
    <mergeCell ref="A1:F1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7" sqref="F7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19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15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216</v>
      </c>
      <c r="C4" s="15">
        <v>22345.25</v>
      </c>
      <c r="D4" s="15">
        <v>0</v>
      </c>
      <c r="E4" s="16">
        <f>C4*0.15+D4*0.03</f>
        <v>3351.7875</v>
      </c>
      <c r="F4" s="7">
        <v>8</v>
      </c>
      <c r="G4" s="7">
        <f>F4*30</f>
        <v>240</v>
      </c>
      <c r="H4" s="3"/>
    </row>
    <row r="5" ht="24" customHeight="1" spans="1:8">
      <c r="A5" s="4" t="s">
        <v>20</v>
      </c>
      <c r="B5" s="4">
        <v>1</v>
      </c>
      <c r="C5" s="17"/>
      <c r="D5" s="17"/>
      <c r="E5" s="18"/>
      <c r="F5" s="19"/>
      <c r="G5" s="19"/>
      <c r="H5" s="3"/>
    </row>
    <row r="6" ht="24" customHeight="1" spans="1:8">
      <c r="A6" s="20" t="s">
        <v>21</v>
      </c>
      <c r="B6" s="20">
        <v>1</v>
      </c>
      <c r="C6" s="21"/>
      <c r="D6" s="21"/>
      <c r="E6" s="22"/>
      <c r="F6" s="13"/>
      <c r="G6" s="13"/>
      <c r="H6" s="3"/>
    </row>
    <row r="7" ht="24" customHeight="1" spans="1:8">
      <c r="A7" s="4" t="s">
        <v>18</v>
      </c>
      <c r="B7" s="4">
        <f t="shared" ref="B7:G7" si="0">SUM(B4:B6)</f>
        <v>218</v>
      </c>
      <c r="C7" s="4">
        <f t="shared" si="0"/>
        <v>22345.25</v>
      </c>
      <c r="D7" s="4">
        <f t="shared" si="0"/>
        <v>0</v>
      </c>
      <c r="E7" s="6">
        <f t="shared" si="0"/>
        <v>3351.7875</v>
      </c>
      <c r="F7" s="4">
        <f t="shared" si="0"/>
        <v>8</v>
      </c>
      <c r="G7" s="4">
        <f t="shared" si="0"/>
        <v>240</v>
      </c>
      <c r="H7" s="3"/>
    </row>
    <row r="8" customFormat="1" ht="26" customHeight="1" spans="1:6">
      <c r="A8" s="3"/>
      <c r="B8" s="3"/>
      <c r="C8" s="3"/>
      <c r="D8" s="3"/>
      <c r="E8" s="3"/>
      <c r="F8" s="3"/>
    </row>
    <row r="9" customFormat="1" ht="26" customHeight="1" spans="1:6">
      <c r="A9" s="3" t="s">
        <v>9</v>
      </c>
      <c r="B9" s="3"/>
      <c r="C9" s="3"/>
      <c r="D9" s="3"/>
      <c r="E9" s="3"/>
      <c r="F9" s="3"/>
    </row>
    <row r="10" customFormat="1" ht="26" customHeight="1" spans="1:3">
      <c r="A10" s="4" t="s">
        <v>12</v>
      </c>
      <c r="B10" s="4" t="s">
        <v>7</v>
      </c>
      <c r="C10" s="4" t="s">
        <v>13</v>
      </c>
    </row>
    <row r="11" ht="14.25" spans="1:3">
      <c r="A11" s="6">
        <f>E7</f>
        <v>3351.7875</v>
      </c>
      <c r="B11" s="4">
        <f>G4</f>
        <v>240</v>
      </c>
      <c r="C11" s="6">
        <f>SUM(A11:B11)</f>
        <v>3591.7875</v>
      </c>
    </row>
  </sheetData>
  <mergeCells count="6">
    <mergeCell ref="A1:F1"/>
    <mergeCell ref="C4:C6"/>
    <mergeCell ref="D4:D6"/>
    <mergeCell ref="E4:E6"/>
    <mergeCell ref="F4:F6"/>
    <mergeCell ref="G4:G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3" sqref="A13"/>
    </sheetView>
  </sheetViews>
  <sheetFormatPr defaultColWidth="9" defaultRowHeight="13.5"/>
  <cols>
    <col min="1" max="7" width="12.125" customWidth="1"/>
  </cols>
  <sheetData>
    <row r="1" ht="24" customHeight="1" spans="1:7">
      <c r="A1" s="1" t="s">
        <v>22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9">
      <c r="A3" s="4" t="s">
        <v>2</v>
      </c>
      <c r="B3" s="4" t="s">
        <v>3</v>
      </c>
      <c r="C3" s="4" t="s">
        <v>4</v>
      </c>
      <c r="D3" s="4" t="s">
        <v>15</v>
      </c>
      <c r="E3" s="4" t="s">
        <v>23</v>
      </c>
      <c r="F3" s="4" t="s">
        <v>5</v>
      </c>
      <c r="G3" s="4" t="s">
        <v>6</v>
      </c>
      <c r="H3" s="4" t="s">
        <v>7</v>
      </c>
      <c r="I3" s="3"/>
    </row>
    <row r="4" ht="24" customHeight="1" spans="1:9">
      <c r="A4" s="4" t="s">
        <v>8</v>
      </c>
      <c r="B4" s="4">
        <v>38</v>
      </c>
      <c r="C4" s="4">
        <v>1289.29</v>
      </c>
      <c r="D4" s="4">
        <v>51.88</v>
      </c>
      <c r="E4" s="4">
        <v>11340.08</v>
      </c>
      <c r="F4" s="6">
        <f>C4*0.1+E4*0.18+D4*0.03</f>
        <v>2171.6998</v>
      </c>
      <c r="G4" s="7">
        <v>4</v>
      </c>
      <c r="H4" s="7">
        <f>G4*30</f>
        <v>120</v>
      </c>
      <c r="I4" s="3"/>
    </row>
    <row r="5" ht="24" customHeight="1" spans="1:9">
      <c r="A5" s="4" t="s">
        <v>18</v>
      </c>
      <c r="B5" s="4">
        <f t="shared" ref="B5:H5" si="0">SUM(B4:B4)</f>
        <v>38</v>
      </c>
      <c r="C5" s="4">
        <f t="shared" si="0"/>
        <v>1289.29</v>
      </c>
      <c r="D5" s="4">
        <f t="shared" si="0"/>
        <v>51.88</v>
      </c>
      <c r="E5" s="4">
        <f t="shared" si="0"/>
        <v>11340.08</v>
      </c>
      <c r="F5" s="6">
        <f t="shared" si="0"/>
        <v>2171.6998</v>
      </c>
      <c r="G5" s="4">
        <f t="shared" si="0"/>
        <v>4</v>
      </c>
      <c r="H5" s="4">
        <f t="shared" si="0"/>
        <v>120</v>
      </c>
      <c r="I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5">
      <c r="A8" s="4" t="s">
        <v>10</v>
      </c>
      <c r="B8" s="4" t="s">
        <v>11</v>
      </c>
      <c r="C8" s="4" t="s">
        <v>12</v>
      </c>
      <c r="D8" s="4" t="s">
        <v>7</v>
      </c>
      <c r="E8" s="4" t="s">
        <v>13</v>
      </c>
    </row>
    <row r="9" customFormat="1" ht="23" customHeight="1" spans="1:5">
      <c r="A9" s="4">
        <v>500</v>
      </c>
      <c r="B9" s="4">
        <v>1000</v>
      </c>
      <c r="C9" s="6">
        <f>F5</f>
        <v>2171.6998</v>
      </c>
      <c r="D9" s="4">
        <f>H4</f>
        <v>120</v>
      </c>
      <c r="E9" s="6">
        <f>SUM(A9:D9)</f>
        <v>3791.6998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5" sqref="F5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24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15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31</v>
      </c>
      <c r="C4" s="4">
        <v>1761.44</v>
      </c>
      <c r="D4" s="4">
        <v>0</v>
      </c>
      <c r="E4" s="6">
        <f>C4*0.1+D4*0.03</f>
        <v>176.144</v>
      </c>
      <c r="F4" s="7">
        <v>4</v>
      </c>
      <c r="G4" s="7">
        <f>F4*30</f>
        <v>120</v>
      </c>
      <c r="H4" s="3"/>
    </row>
    <row r="5" ht="24" customHeight="1" spans="1:8">
      <c r="A5" s="4" t="s">
        <v>18</v>
      </c>
      <c r="B5" s="4">
        <f t="shared" ref="B5:G5" si="0">SUM(B4:B4)</f>
        <v>31</v>
      </c>
      <c r="C5" s="4">
        <f t="shared" si="0"/>
        <v>1761.44</v>
      </c>
      <c r="D5" s="4">
        <f t="shared" si="0"/>
        <v>0</v>
      </c>
      <c r="E5" s="6">
        <f t="shared" si="0"/>
        <v>176.144</v>
      </c>
      <c r="F5" s="4">
        <f t="shared" si="0"/>
        <v>4</v>
      </c>
      <c r="G5" s="4">
        <f t="shared" si="0"/>
        <v>120</v>
      </c>
      <c r="H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6">
        <f>E5</f>
        <v>176.144</v>
      </c>
      <c r="B9" s="4">
        <f>G4</f>
        <v>120</v>
      </c>
      <c r="C9" s="6">
        <f>SUM(A9:B9)</f>
        <v>296.144</v>
      </c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11" sqref="D11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25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15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14</v>
      </c>
      <c r="C4" s="4">
        <v>1526.62</v>
      </c>
      <c r="D4" s="4">
        <v>0</v>
      </c>
      <c r="E4" s="6">
        <f>C4*0.1+D4*0.03</f>
        <v>152.662</v>
      </c>
      <c r="F4" s="7">
        <v>8</v>
      </c>
      <c r="G4" s="7">
        <f>F4*30</f>
        <v>240</v>
      </c>
      <c r="H4" s="3"/>
    </row>
    <row r="5" ht="24" customHeight="1" spans="1:8">
      <c r="A5" s="4" t="s">
        <v>18</v>
      </c>
      <c r="B5" s="4">
        <f t="shared" ref="B5:G5" si="0">SUM(B4:B4)</f>
        <v>14</v>
      </c>
      <c r="C5" s="4">
        <f t="shared" si="0"/>
        <v>1526.62</v>
      </c>
      <c r="D5" s="4">
        <f t="shared" si="0"/>
        <v>0</v>
      </c>
      <c r="E5" s="6">
        <f t="shared" si="0"/>
        <v>152.662</v>
      </c>
      <c r="F5" s="4">
        <f t="shared" si="0"/>
        <v>8</v>
      </c>
      <c r="G5" s="4">
        <f t="shared" si="0"/>
        <v>240</v>
      </c>
      <c r="H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6">
        <f>E5</f>
        <v>152.662</v>
      </c>
      <c r="B9" s="4">
        <f>G4</f>
        <v>240</v>
      </c>
      <c r="C9" s="6">
        <f>SUM(A9:B9)</f>
        <v>392.662</v>
      </c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F12" sqref="F12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26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27</v>
      </c>
      <c r="D3" s="4" t="s">
        <v>4</v>
      </c>
      <c r="E3" s="4" t="s">
        <v>15</v>
      </c>
      <c r="F3" s="5" t="s">
        <v>5</v>
      </c>
      <c r="G3" s="4" t="s">
        <v>6</v>
      </c>
      <c r="H3" s="5" t="s">
        <v>7</v>
      </c>
      <c r="I3" s="3"/>
    </row>
    <row r="4" ht="24" customHeight="1" spans="1:9">
      <c r="A4" s="4" t="s">
        <v>8</v>
      </c>
      <c r="B4" s="4">
        <v>15</v>
      </c>
      <c r="C4" s="4" t="s">
        <v>28</v>
      </c>
      <c r="D4" s="4">
        <v>1119.8</v>
      </c>
      <c r="E4" s="4">
        <v>321.36</v>
      </c>
      <c r="F4" s="6">
        <f>D4*0.1+E4*0.03</f>
        <v>121.6208</v>
      </c>
      <c r="G4" s="4">
        <v>9</v>
      </c>
      <c r="H4" s="4">
        <f>G4*30</f>
        <v>270</v>
      </c>
      <c r="I4" s="3"/>
    </row>
    <row r="5" ht="24" hidden="1" customHeight="1" spans="1:9">
      <c r="A5" s="4" t="s">
        <v>20</v>
      </c>
      <c r="B5" s="4"/>
      <c r="C5" s="4" t="s">
        <v>28</v>
      </c>
      <c r="D5" s="4"/>
      <c r="E5" s="4"/>
      <c r="F5" s="6">
        <f>D5*0.1</f>
        <v>0</v>
      </c>
      <c r="G5" s="4"/>
      <c r="H5" s="4"/>
      <c r="I5" s="3"/>
    </row>
    <row r="6" ht="24" customHeight="1" spans="1:9">
      <c r="A6" s="4" t="s">
        <v>29</v>
      </c>
      <c r="B6" s="4">
        <v>20</v>
      </c>
      <c r="C6" s="4">
        <f>B6*5</f>
        <v>100</v>
      </c>
      <c r="D6" s="4">
        <v>3644.35</v>
      </c>
      <c r="E6" s="4">
        <v>28</v>
      </c>
      <c r="F6" s="6">
        <f>D6*0.12+E6*0.03</f>
        <v>438.162</v>
      </c>
      <c r="G6" s="4">
        <v>5</v>
      </c>
      <c r="H6" s="4">
        <f>G6*50</f>
        <v>250</v>
      </c>
      <c r="I6" s="3"/>
    </row>
    <row r="7" ht="24" customHeight="1" spans="1:9">
      <c r="A7" s="4" t="s">
        <v>18</v>
      </c>
      <c r="B7" s="6">
        <f t="shared" ref="B7:H7" si="0">SUM(B4:B6)</f>
        <v>35</v>
      </c>
      <c r="C7" s="6">
        <f t="shared" si="0"/>
        <v>100</v>
      </c>
      <c r="D7" s="6">
        <f t="shared" si="0"/>
        <v>4764.15</v>
      </c>
      <c r="E7" s="6">
        <f t="shared" si="0"/>
        <v>349.36</v>
      </c>
      <c r="F7" s="6">
        <f t="shared" si="0"/>
        <v>559.7828</v>
      </c>
      <c r="G7" s="6">
        <f t="shared" si="0"/>
        <v>14</v>
      </c>
      <c r="H7" s="6">
        <f t="shared" si="0"/>
        <v>520</v>
      </c>
      <c r="I7" s="3"/>
    </row>
    <row r="8" customFormat="1" ht="26" customHeight="1" spans="1:7">
      <c r="A8" s="3"/>
      <c r="B8" s="3"/>
      <c r="C8" s="3"/>
      <c r="D8" s="3"/>
      <c r="E8" s="3"/>
      <c r="F8" s="3"/>
      <c r="G8" s="3"/>
    </row>
    <row r="9" customFormat="1" ht="26" customHeight="1" spans="1:7">
      <c r="A9" s="3" t="s">
        <v>9</v>
      </c>
      <c r="B9" s="3"/>
      <c r="C9" s="3"/>
      <c r="D9" s="3"/>
      <c r="E9" s="3"/>
      <c r="F9" s="3"/>
      <c r="G9" s="3"/>
    </row>
    <row r="10" customFormat="1" ht="26" customHeight="1" spans="1:3">
      <c r="A10" s="4" t="s">
        <v>12</v>
      </c>
      <c r="B10" s="4" t="s">
        <v>7</v>
      </c>
      <c r="C10" s="4" t="s">
        <v>13</v>
      </c>
    </row>
    <row r="11" customFormat="1" ht="23" customHeight="1" spans="1:3">
      <c r="A11" s="6">
        <f>F7+C7</f>
        <v>659.7828</v>
      </c>
      <c r="B11" s="4">
        <f>H7</f>
        <v>520</v>
      </c>
      <c r="C11" s="6">
        <f>SUM(A11:B11)</f>
        <v>1179.7828</v>
      </c>
    </row>
  </sheetData>
  <mergeCells count="3">
    <mergeCell ref="A1:G1"/>
    <mergeCell ref="G4:G5"/>
    <mergeCell ref="H4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5" sqref="F5"/>
    </sheetView>
  </sheetViews>
  <sheetFormatPr defaultColWidth="9" defaultRowHeight="13.5" outlineLevelCol="7"/>
  <cols>
    <col min="1" max="7" width="12.125" customWidth="1"/>
  </cols>
  <sheetData>
    <row r="1" ht="24" customHeight="1" spans="1:7">
      <c r="A1" s="1" t="s">
        <v>30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15</v>
      </c>
      <c r="E3" s="4" t="s">
        <v>5</v>
      </c>
      <c r="F3" s="4" t="s">
        <v>6</v>
      </c>
      <c r="G3" s="4" t="s">
        <v>7</v>
      </c>
      <c r="H3" s="3"/>
    </row>
    <row r="4" ht="24" customHeight="1" spans="1:8">
      <c r="A4" s="4" t="s">
        <v>8</v>
      </c>
      <c r="B4" s="4">
        <v>75</v>
      </c>
      <c r="C4" s="4">
        <v>22572.54</v>
      </c>
      <c r="D4" s="4">
        <v>3219.76</v>
      </c>
      <c r="E4" s="6">
        <f>C4*0.2+D4*0.03</f>
        <v>4611.1008</v>
      </c>
      <c r="F4" s="7">
        <v>9</v>
      </c>
      <c r="G4" s="7">
        <f>F4*50</f>
        <v>450</v>
      </c>
      <c r="H4" s="3"/>
    </row>
    <row r="5" ht="24" customHeight="1" spans="1:8">
      <c r="A5" s="4" t="s">
        <v>18</v>
      </c>
      <c r="B5" s="4">
        <f t="shared" ref="B5:G5" si="0">SUM(B4:B4)</f>
        <v>75</v>
      </c>
      <c r="C5" s="4">
        <f t="shared" si="0"/>
        <v>22572.54</v>
      </c>
      <c r="D5" s="4">
        <f t="shared" si="0"/>
        <v>3219.76</v>
      </c>
      <c r="E5" s="6">
        <f t="shared" si="0"/>
        <v>4611.1008</v>
      </c>
      <c r="F5" s="4">
        <f t="shared" si="0"/>
        <v>9</v>
      </c>
      <c r="G5" s="4">
        <f t="shared" si="0"/>
        <v>450</v>
      </c>
      <c r="H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4">
        <f>E5</f>
        <v>4611.1008</v>
      </c>
      <c r="B9" s="4">
        <f>G4</f>
        <v>450</v>
      </c>
      <c r="C9" s="6">
        <f>SUM(A9:B9)</f>
        <v>5061.1008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王信全</vt:lpstr>
      <vt:lpstr>傅一怒</vt:lpstr>
      <vt:lpstr>李鸿美</vt:lpstr>
      <vt:lpstr>廖志立</vt:lpstr>
      <vt:lpstr>白淑仪</vt:lpstr>
      <vt:lpstr>岳果</vt:lpstr>
      <vt:lpstr>廖连鸿</vt:lpstr>
      <vt:lpstr>何正安</vt:lpstr>
      <vt:lpstr>陈建杉</vt:lpstr>
      <vt:lpstr>冉燕</vt:lpstr>
      <vt:lpstr>周贡明</vt:lpstr>
      <vt:lpstr>付安</vt:lpstr>
      <vt:lpstr>廖心悦</vt:lpstr>
      <vt:lpstr>李晓菲</vt:lpstr>
      <vt:lpstr>凌纯</vt:lpstr>
      <vt:lpstr>金雅春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