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赵德才" sheetId="12" r:id="rId1"/>
    <sheet name="何理德" sheetId="13" r:id="rId2"/>
    <sheet name="王淑珍" sheetId="14" r:id="rId3"/>
  </sheets>
  <calcPr calcId="144525"/>
</workbook>
</file>

<file path=xl/sharedStrings.xml><?xml version="1.0" encoding="utf-8"?>
<sst xmlns="http://schemas.openxmlformats.org/spreadsheetml/2006/main" count="48" uniqueCount="18">
  <si>
    <t>浆洗街店赵德才医生12月工资条</t>
  </si>
  <si>
    <t>本月基础销售信息：</t>
  </si>
  <si>
    <t>门店</t>
  </si>
  <si>
    <t>交易笔数</t>
  </si>
  <si>
    <t>中药销售额</t>
  </si>
  <si>
    <t>成药销售额</t>
  </si>
  <si>
    <t>提成额</t>
  </si>
  <si>
    <t>出勤天数</t>
  </si>
  <si>
    <t>出勤补贴</t>
  </si>
  <si>
    <t>浆洗街店</t>
  </si>
  <si>
    <t>合计</t>
  </si>
  <si>
    <t>工资条：</t>
  </si>
  <si>
    <t>职称津贴</t>
  </si>
  <si>
    <t>销售提成</t>
  </si>
  <si>
    <t>实发合计</t>
  </si>
  <si>
    <t>浆洗街店何理德医生12月工资条</t>
  </si>
  <si>
    <t>成汉南路店</t>
  </si>
  <si>
    <t>浆洗街店王淑珍医生12月工资条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</si>
</sst>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0"/>
    <xf numFmtId="0" fontId="19" fillId="0" borderId="6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1</v>
      </c>
      <c r="C4" s="4">
        <v>233.84</v>
      </c>
      <c r="D4" s="4">
        <v>0</v>
      </c>
      <c r="E4" s="6">
        <f>C4*0.1+D4*0.03</f>
        <v>23.384</v>
      </c>
      <c r="F4" s="7">
        <v>4</v>
      </c>
      <c r="G4" s="7">
        <f>F4*30</f>
        <v>120</v>
      </c>
      <c r="H4" s="3"/>
    </row>
    <row r="5" customFormat="1" ht="24" customHeight="1" spans="1:8">
      <c r="A5" s="4" t="s">
        <v>10</v>
      </c>
      <c r="B5" s="4">
        <f t="shared" ref="B5:G5" si="0">SUM(B4:B4)</f>
        <v>1</v>
      </c>
      <c r="C5" s="4">
        <f t="shared" si="0"/>
        <v>233.84</v>
      </c>
      <c r="D5" s="4">
        <f t="shared" si="0"/>
        <v>0</v>
      </c>
      <c r="E5" s="6">
        <f t="shared" si="0"/>
        <v>23.384</v>
      </c>
      <c r="F5" s="4">
        <f t="shared" si="0"/>
        <v>4</v>
      </c>
      <c r="G5" s="4">
        <f t="shared" si="0"/>
        <v>120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11</v>
      </c>
      <c r="B7" s="3"/>
      <c r="C7" s="3"/>
      <c r="D7" s="3"/>
      <c r="E7" s="3"/>
      <c r="F7" s="3"/>
      <c r="G7" s="3"/>
    </row>
    <row r="8" customFormat="1" ht="26" customHeight="1" spans="1:5">
      <c r="A8" s="8" t="s">
        <v>12</v>
      </c>
      <c r="B8" s="4" t="s">
        <v>13</v>
      </c>
      <c r="C8" s="4" t="s">
        <v>8</v>
      </c>
      <c r="D8" s="4" t="s">
        <v>14</v>
      </c>
      <c r="E8" s="9"/>
    </row>
    <row r="9" customFormat="1" ht="23" customHeight="1" spans="1:5">
      <c r="A9" s="8">
        <v>500</v>
      </c>
      <c r="B9" s="6">
        <f>E5</f>
        <v>23.384</v>
      </c>
      <c r="C9" s="4">
        <f>G5</f>
        <v>120</v>
      </c>
      <c r="D9" s="6">
        <f>SUM(A9:C9)</f>
        <v>643.384</v>
      </c>
      <c r="E9" s="10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F6" sqref="F6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15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4</v>
      </c>
      <c r="C4" s="4">
        <v>308.07</v>
      </c>
      <c r="D4" s="4">
        <v>4</v>
      </c>
      <c r="E4" s="6">
        <f>C4*0.1+D4*0.03</f>
        <v>30.927</v>
      </c>
      <c r="F4" s="7">
        <v>9</v>
      </c>
      <c r="G4" s="7">
        <f>F4*30</f>
        <v>270</v>
      </c>
      <c r="H4" s="3"/>
    </row>
    <row r="5" customFormat="1" ht="24" customHeight="1" spans="1:8">
      <c r="A5" s="4" t="s">
        <v>16</v>
      </c>
      <c r="B5" s="4">
        <v>17</v>
      </c>
      <c r="C5" s="4">
        <v>3047.81</v>
      </c>
      <c r="D5" s="4">
        <v>0</v>
      </c>
      <c r="E5" s="6">
        <f>C5*0.12+D5*0.03+B5*5</f>
        <v>450.7372</v>
      </c>
      <c r="F5" s="7">
        <v>8</v>
      </c>
      <c r="G5" s="7">
        <f>F5*50</f>
        <v>400</v>
      </c>
      <c r="H5" s="3"/>
    </row>
    <row r="6" customFormat="1" ht="24" customHeight="1" spans="1:8">
      <c r="A6" s="4" t="s">
        <v>10</v>
      </c>
      <c r="B6" s="4">
        <f>SUM(B4:B5)</f>
        <v>21</v>
      </c>
      <c r="C6" s="4">
        <f>SUM(C4:C5)</f>
        <v>3355.88</v>
      </c>
      <c r="D6" s="4"/>
      <c r="E6" s="6">
        <f>SUM(E4:E5)</f>
        <v>481.6642</v>
      </c>
      <c r="F6" s="4">
        <f>SUM(F4:F5)</f>
        <v>17</v>
      </c>
      <c r="G6" s="4">
        <f>SUM(G4:G5)</f>
        <v>670</v>
      </c>
      <c r="H6" s="3"/>
    </row>
    <row r="7" customFormat="1" ht="26" customHeight="1" spans="1:7">
      <c r="A7" s="3"/>
      <c r="B7" s="3"/>
      <c r="C7" s="3"/>
      <c r="D7" s="3"/>
      <c r="E7" s="3"/>
      <c r="F7" s="3"/>
      <c r="G7" s="3"/>
    </row>
    <row r="8" customFormat="1" ht="26" customHeight="1" spans="1:7">
      <c r="A8" s="3" t="s">
        <v>11</v>
      </c>
      <c r="B8" s="3"/>
      <c r="C8" s="3"/>
      <c r="D8" s="3"/>
      <c r="E8" s="3"/>
      <c r="F8" s="3"/>
      <c r="G8" s="3"/>
    </row>
    <row r="9" customFormat="1" ht="26" customHeight="1" spans="1:4">
      <c r="A9" s="4" t="s">
        <v>13</v>
      </c>
      <c r="B9" s="4" t="s">
        <v>8</v>
      </c>
      <c r="C9" s="4" t="s">
        <v>14</v>
      </c>
      <c r="D9" s="9"/>
    </row>
    <row r="10" customFormat="1" ht="23" customHeight="1" spans="1:4">
      <c r="A10" s="6">
        <f>E6</f>
        <v>481.6642</v>
      </c>
      <c r="B10" s="4">
        <f>G6</f>
        <v>670</v>
      </c>
      <c r="C10" s="6">
        <f>SUM(A10:B10)</f>
        <v>1151.6642</v>
      </c>
      <c r="D10" s="10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F5" sqref="F5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17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9</v>
      </c>
      <c r="C4" s="4">
        <v>1084.97</v>
      </c>
      <c r="D4" s="4">
        <v>0</v>
      </c>
      <c r="E4" s="6">
        <f>D4*0.03+C4*0.1</f>
        <v>108.497</v>
      </c>
      <c r="F4" s="7">
        <v>13</v>
      </c>
      <c r="G4" s="7">
        <f>F4*30</f>
        <v>390</v>
      </c>
      <c r="H4" s="3"/>
    </row>
    <row r="5" customFormat="1" ht="24" customHeight="1" spans="1:8">
      <c r="A5" s="4" t="s">
        <v>10</v>
      </c>
      <c r="B5" s="4">
        <f t="shared" ref="B5:G5" si="0">SUM(B4:B4)</f>
        <v>9</v>
      </c>
      <c r="C5" s="4">
        <f t="shared" si="0"/>
        <v>1084.97</v>
      </c>
      <c r="D5" s="4">
        <f t="shared" si="0"/>
        <v>0</v>
      </c>
      <c r="E5" s="6">
        <f t="shared" si="0"/>
        <v>108.497</v>
      </c>
      <c r="F5" s="4">
        <f t="shared" si="0"/>
        <v>13</v>
      </c>
      <c r="G5" s="4">
        <f t="shared" si="0"/>
        <v>390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11</v>
      </c>
      <c r="B7" s="3"/>
      <c r="C7" s="3"/>
      <c r="D7" s="3"/>
      <c r="E7" s="3"/>
      <c r="F7" s="3"/>
      <c r="G7" s="3"/>
    </row>
    <row r="8" customFormat="1" ht="26" customHeight="1" spans="1:5">
      <c r="A8" s="8" t="s">
        <v>12</v>
      </c>
      <c r="B8" s="4" t="s">
        <v>13</v>
      </c>
      <c r="C8" s="4" t="s">
        <v>8</v>
      </c>
      <c r="D8" s="4" t="s">
        <v>14</v>
      </c>
      <c r="E8" s="9"/>
    </row>
    <row r="9" customFormat="1" ht="23" customHeight="1" spans="1:5">
      <c r="A9" s="8">
        <v>500</v>
      </c>
      <c r="B9" s="6">
        <f>E5</f>
        <v>108.497</v>
      </c>
      <c r="C9" s="4">
        <f>G5</f>
        <v>390</v>
      </c>
      <c r="D9" s="6">
        <f>SUM(A9:C9)</f>
        <v>998.497</v>
      </c>
      <c r="E9" s="10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赵德才</vt:lpstr>
      <vt:lpstr>何理德</vt:lpstr>
      <vt:lpstr>王淑珍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2021-01-19T03:39:52Z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