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pivotTables/pivotTable1.xml" ContentType="application/vnd.openxmlformats-officedocument.spreadsheetml.pivotTabl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/>
  </bookViews>
  <sheets>
    <sheet name="门店任务" sheetId="2" r:id="rId1"/>
    <sheet name="Sheet1" sheetId="4" state="hidden" r:id="rId2"/>
    <sheet name="片区任务" sheetId="3" r:id="rId3"/>
    <sheet name="品种明细表" sheetId="1" r:id="rId4"/>
  </sheets>
  <definedNames>
    <definedName name="_xlnm._FilterDatabase" localSheetId="0" hidden="1">门店任务!$A$2:$H$129</definedName>
  </definedNames>
  <calcPr calcId="144525"/>
  <pivotCaches>
    <pivotCache cacheId="0" r:id="rId5"/>
  </pivotCaches>
</workbook>
</file>

<file path=xl/sharedStrings.xml><?xml version="1.0" encoding="utf-8"?>
<sst xmlns="http://schemas.openxmlformats.org/spreadsheetml/2006/main" count="454" uniqueCount="260">
  <si>
    <t>2020年8月品牌月鲁南系列完成情况</t>
  </si>
  <si>
    <t>序号</t>
  </si>
  <si>
    <t>门店id</t>
  </si>
  <si>
    <t>门店名</t>
  </si>
  <si>
    <t>片区</t>
  </si>
  <si>
    <t>任务</t>
  </si>
  <si>
    <t>实际销售</t>
  </si>
  <si>
    <t>完成情况</t>
  </si>
  <si>
    <t>超额奖励</t>
  </si>
  <si>
    <t>四川太极青羊区十二桥药店</t>
  </si>
  <si>
    <t>西北片区</t>
  </si>
  <si>
    <t>四川太极光华药店</t>
  </si>
  <si>
    <t>四川太极新都区新繁镇繁江北路药店</t>
  </si>
  <si>
    <t>四川太极新都区马超东路店</t>
  </si>
  <si>
    <t>四川太极光华村街药店</t>
  </si>
  <si>
    <t>四川太极土龙路药店</t>
  </si>
  <si>
    <t>四川太极武侯区佳灵路药店</t>
  </si>
  <si>
    <t>四川太极枣子巷药店</t>
  </si>
  <si>
    <t>四川太极清江东路药店</t>
  </si>
  <si>
    <t>四川太极新都区新都街道万和北路药店</t>
  </si>
  <si>
    <t>四川太极西部店</t>
  </si>
  <si>
    <t>四川太极金牛区银河北街药店</t>
  </si>
  <si>
    <t>四川太极金牛区花照壁药店</t>
  </si>
  <si>
    <t>四川太极金牛区交大路第三药店</t>
  </si>
  <si>
    <t>四川太极武侯区顺和街店</t>
  </si>
  <si>
    <t>四川太极青羊区贝森北路药店</t>
  </si>
  <si>
    <t>四川太极金牛区蜀汉路药店</t>
  </si>
  <si>
    <t>四川太极金牛区金沙路药店</t>
  </si>
  <si>
    <t>四川太极青羊区蜀辉路药店</t>
  </si>
  <si>
    <t>四川太极武侯区大悦路药店</t>
  </si>
  <si>
    <t>四川太极清江东路2药店</t>
  </si>
  <si>
    <t>四川太极青羊区大石西路药店</t>
  </si>
  <si>
    <t>四川太极沙河源药店</t>
  </si>
  <si>
    <t>四川太极金牛区黄苑东街药店</t>
  </si>
  <si>
    <t>四川太极金牛区五福桥东路药店</t>
  </si>
  <si>
    <t>四川太极大药房连锁有限公司武侯区聚萃街药店</t>
  </si>
  <si>
    <t>四川太极青羊区光华西一路药店</t>
  </si>
  <si>
    <t>四川太极武侯区大华街药店</t>
  </si>
  <si>
    <t>四川太极武侯区双楠路药店</t>
  </si>
  <si>
    <t>四川太极金牛区银沙路药店</t>
  </si>
  <si>
    <t>四川太极武侯区逸都路药店</t>
  </si>
  <si>
    <t>四川太极青羊区蜀鑫路药店</t>
  </si>
  <si>
    <t>四川太极旗舰店</t>
  </si>
  <si>
    <t>旗舰片</t>
  </si>
  <si>
    <t>四川太极锦江区梨花街药店</t>
  </si>
  <si>
    <t>成都成汉太极大药房有限公司</t>
  </si>
  <si>
    <t>东南片区</t>
  </si>
  <si>
    <t>四川太极高新区民丰大道西段药店</t>
  </si>
  <si>
    <t>四川太极成华区万科路药店</t>
  </si>
  <si>
    <t>四川太极成华区华泰路药店</t>
  </si>
  <si>
    <t>四川太极锦江区观音桥街药店</t>
  </si>
  <si>
    <t>四川太极锦江区榕声路店</t>
  </si>
  <si>
    <t>四川太极新乐中街药店</t>
  </si>
  <si>
    <t>四川太极高新天久北巷药店</t>
  </si>
  <si>
    <t>四川太极高新区新下街药店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</si>
  <si>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</si>
  <si>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</si>
  <si>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</si>
  <si>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</si>
  <si>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</si>
  <si>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四川太极高新区紫薇东路药店</t>
  </si>
  <si>
    <t>四川太极成华区华康路药店</t>
  </si>
  <si>
    <t>四川太极高新区中和公济桥路药店</t>
  </si>
  <si>
    <t>四川太极双流县西航港街道锦华路一段药店</t>
  </si>
  <si>
    <t>四川太极双流区东升街道三强西路药店</t>
  </si>
  <si>
    <t>四川太极高新区剑南大道药店</t>
  </si>
  <si>
    <t>四川太极武侯区航中街药店</t>
  </si>
  <si>
    <t>四川太极高新区南华巷药店</t>
  </si>
  <si>
    <t>四川太极龙潭西路店</t>
  </si>
  <si>
    <t>四川太极锦江区合欢树街药店</t>
  </si>
  <si>
    <t>四川太极高新区中和大道药店</t>
  </si>
  <si>
    <t>四川太极成都高新区元华二巷药店</t>
  </si>
  <si>
    <t>四川太极青羊区北东街店</t>
  </si>
  <si>
    <t>城中片区</t>
  </si>
  <si>
    <t>四川太极浆洗街药店</t>
  </si>
  <si>
    <t>四川太极锦江区庆云南街药店</t>
  </si>
  <si>
    <t>四川太极成华区羊子山西路药店（兴元华盛）</t>
  </si>
  <si>
    <t>四川太极通盈街药店</t>
  </si>
  <si>
    <t>四川太极成华区华油路药店</t>
  </si>
  <si>
    <t>四川太极武侯区科华街药店</t>
  </si>
  <si>
    <t>四川太极成华区二环路北四段药店（汇融名城）</t>
  </si>
  <si>
    <t>四川太极成华区东昌路一药店</t>
  </si>
  <si>
    <t>四川太极成华区崔家店路药店</t>
  </si>
  <si>
    <t>四川太极郫县郫筒镇一环路东南段药店</t>
  </si>
  <si>
    <t>四川太极成华区西林一街药店</t>
  </si>
  <si>
    <t>四川太极金丝街药店</t>
  </si>
  <si>
    <t>四川太极成华杉板桥南一路店</t>
  </si>
  <si>
    <t>四川太极红星店</t>
  </si>
  <si>
    <t>四川太极双林路药店</t>
  </si>
  <si>
    <t>四川太极郫县郫筒镇东大街药店</t>
  </si>
  <si>
    <t>四川太极人民中路店</t>
  </si>
  <si>
    <t>四川太极锦江区劼人路药店</t>
  </si>
  <si>
    <t>四川太极青羊区童子街药店</t>
  </si>
  <si>
    <t>四川太极武侯区丝竹路药店</t>
  </si>
  <si>
    <t>四川太极锦江区柳翠路药店</t>
  </si>
  <si>
    <t>四川太极锦江区静明路药店</t>
  </si>
  <si>
    <t>四川太极金牛区解放路药店</t>
  </si>
  <si>
    <t>四川太极武侯区倪家桥路药店</t>
  </si>
  <si>
    <t>四川太极成华区云龙南路药店</t>
  </si>
  <si>
    <t>四川太极五津西路药店</t>
  </si>
  <si>
    <t>城郊一片/新津片</t>
  </si>
  <si>
    <t>四川太极新津邓双镇岷江店</t>
  </si>
  <si>
    <t>四川太极新津县五津镇五津西路二药房</t>
  </si>
  <si>
    <t>四川太极兴义镇万兴路药店</t>
  </si>
  <si>
    <t>四川太极新津县五津镇武阳西路药店</t>
  </si>
  <si>
    <t>四川太极邛崃中心药店</t>
  </si>
  <si>
    <t>城郊一片/邛崃片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</si>
  <si>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</si>
  <si>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</si>
  <si>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</si>
  <si>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</si>
  <si>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四川太极邛崃市文君街道杏林路药店</t>
  </si>
  <si>
    <t>四川太极邛崃市临邛街道涌泉街药店</t>
  </si>
  <si>
    <t>四川太极大邑县沙渠镇方圆路药店</t>
  </si>
  <si>
    <t>城郊一片/大邑片</t>
  </si>
  <si>
    <t>四川太极大邑县晋原镇内蒙古大道桃源药店</t>
  </si>
  <si>
    <t>四川太极大邑县晋原镇通达东路五段药店</t>
  </si>
  <si>
    <t>四川太极大邑县晋原镇东街药店</t>
  </si>
  <si>
    <t>四川太极大邑县晋原镇子龙路店</t>
  </si>
  <si>
    <t>四川太极大邑县安仁镇千禧街药店</t>
  </si>
  <si>
    <t>四川太极大邑县晋源镇东壕沟段药店</t>
  </si>
  <si>
    <t>四川太极大邑县晋原镇潘家街药店</t>
  </si>
  <si>
    <t>四川太极大邑县晋原镇北街药店</t>
  </si>
  <si>
    <t>四川太极大邑县新场镇文昌街药店</t>
  </si>
  <si>
    <t>四川太极温江区公平街道江安路药店</t>
  </si>
  <si>
    <t>城郊二片区</t>
  </si>
  <si>
    <t>四川太极崇州市崇阳镇尚贤坊街药店</t>
  </si>
  <si>
    <t>四川太极怀远店</t>
  </si>
  <si>
    <t>四川太极都江堰景中路店</t>
  </si>
  <si>
    <t>四川太极金带街药店</t>
  </si>
  <si>
    <t>四川太极都江堰市蒲阳镇堰问道西路药店</t>
  </si>
  <si>
    <t>四川太极都江堰市蒲阳路药店</t>
  </si>
  <si>
    <t xml:space="preserve">四川太极崇州市崇阳镇永康东路药店 </t>
  </si>
  <si>
    <t>四川太极三江店</t>
  </si>
  <si>
    <t>四川太极都江堰聚源镇药店</t>
  </si>
  <si>
    <t>四川太极崇州中心店</t>
  </si>
  <si>
    <t>四川太极都江堰幸福镇翔凤路药店</t>
  </si>
  <si>
    <t>四川太极温江店</t>
  </si>
  <si>
    <t>四川太极都江堰药店</t>
  </si>
  <si>
    <t>四川太极都江堰奎光路中段药店</t>
  </si>
  <si>
    <t>四川太极崇州市崇阳镇蜀州中路药店</t>
  </si>
  <si>
    <t>四川太极都江堰市永丰街道宝莲路药店</t>
  </si>
  <si>
    <t>合计</t>
  </si>
  <si>
    <t>本月销售金额28.14万，任务完成率63%</t>
  </si>
  <si>
    <t>求和项:任务</t>
  </si>
  <si>
    <t>(空白)</t>
  </si>
  <si>
    <t>总计</t>
  </si>
  <si>
    <t>片区任务（元）</t>
  </si>
  <si>
    <t>完成率</t>
  </si>
  <si>
    <t>奖励标准</t>
  </si>
  <si>
    <t>第一名奖1000元；                   第二名奖励600元；第三名奖励400元；</t>
  </si>
  <si>
    <t>类别</t>
  </si>
  <si>
    <t>货品ID</t>
  </si>
  <si>
    <t>品名</t>
  </si>
  <si>
    <t>规格</t>
  </si>
  <si>
    <t>消费者优惠活动</t>
  </si>
  <si>
    <t>晒单奖励</t>
  </si>
  <si>
    <t>供货价</t>
  </si>
  <si>
    <t>零售价</t>
  </si>
  <si>
    <t>前台毛利率</t>
  </si>
  <si>
    <t>活动毛利率</t>
  </si>
  <si>
    <t>常见病用药</t>
  </si>
  <si>
    <t>奥利司他胶囊OTC</t>
  </si>
  <si>
    <t>60mg*24粒</t>
  </si>
  <si>
    <t>买二得四</t>
  </si>
  <si>
    <t>一盒奖励10元；买二得四奖励35元/组</t>
  </si>
  <si>
    <t>安神补脑液OTC</t>
  </si>
  <si>
    <t>10ml*20支</t>
  </si>
  <si>
    <t>买三得四</t>
  </si>
  <si>
    <t>单盒3元，一套10元</t>
  </si>
  <si>
    <t>人参固本口服液OTC</t>
  </si>
  <si>
    <t>10ml*14支</t>
  </si>
  <si>
    <t>买一得二</t>
  </si>
  <si>
    <t>20元/盒（不含赠品）</t>
  </si>
  <si>
    <r>
      <rPr>
        <sz val="9"/>
        <color rgb="FF000000"/>
        <rFont val="宋体"/>
        <charset val="134"/>
        <scheme val="minor"/>
      </rPr>
      <t>盐酸布替萘芬喷剂</t>
    </r>
    <r>
      <rPr>
        <sz val="9"/>
        <color rgb="FF000000"/>
        <rFont val="Times New Roman"/>
        <charset val="134"/>
      </rPr>
      <t>+</t>
    </r>
    <r>
      <rPr>
        <sz val="9"/>
        <color rgb="FF000000"/>
        <rFont val="宋体"/>
        <charset val="134"/>
      </rPr>
      <t>乳膏</t>
    </r>
    <r>
      <rPr>
        <sz val="9"/>
        <color rgb="FF000000"/>
        <rFont val="Times New Roman"/>
        <charset val="134"/>
      </rPr>
      <t>OTC</t>
    </r>
  </si>
  <si>
    <r>
      <rPr>
        <sz val="9"/>
        <color rgb="FF000000"/>
        <rFont val="Times New Roman"/>
        <charset val="134"/>
      </rPr>
      <t>10ML:0.1g/</t>
    </r>
    <r>
      <rPr>
        <sz val="9"/>
        <color rgb="FF000000"/>
        <rFont val="宋体"/>
        <charset val="134"/>
      </rPr>
      <t>10g:0.1g</t>
    </r>
  </si>
  <si>
    <r>
      <rPr>
        <sz val="9"/>
        <color rgb="FF000000"/>
        <rFont val="宋体"/>
        <charset val="134"/>
        <scheme val="minor"/>
      </rPr>
      <t>买一得二（赠品为乳膏：</t>
    </r>
    <r>
      <rPr>
        <sz val="9"/>
        <color rgb="FF000000"/>
        <rFont val="Times New Roman"/>
        <charset val="134"/>
      </rPr>
      <t>id91335</t>
    </r>
    <r>
      <rPr>
        <sz val="9"/>
        <color rgb="FF000000"/>
        <rFont val="宋体"/>
        <charset val="134"/>
      </rPr>
      <t>）</t>
    </r>
  </si>
  <si>
    <t>晒单奖励3元/组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</si>
  <si>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</si>
  <si>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</si>
  <si>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</si>
  <si>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</si>
  <si>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</si>
  <si>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</si>
  <si>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</si>
  <si>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</si>
  <si>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枸橼酸莫沙必利片</t>
  </si>
  <si>
    <t>5mgx24片</t>
  </si>
  <si>
    <t>盐酸西替利嗪片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</si>
  <si>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</si>
  <si>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</si>
  <si>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</si>
  <si>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</si>
  <si>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</si>
  <si>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</si>
  <si>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</si>
  <si>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</si>
  <si>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</si>
  <si>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</si>
  <si>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慢性病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</si>
  <si>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</si>
  <si>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</si>
  <si>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</si>
  <si>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</si>
  <si>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</si>
  <si>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</si>
  <si>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</si>
  <si>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</si>
  <si>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</si>
  <si>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</si>
  <si>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</si>
  <si>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</si>
  <si>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</si>
  <si>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</si>
  <si>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慢病用药</t>
  </si>
  <si>
    <t>银杏叶片</t>
  </si>
  <si>
    <t>9.6mg*24片</t>
  </si>
  <si>
    <t>川蛭通络胶囊</t>
  </si>
  <si>
    <t>0.25g*24粒</t>
  </si>
  <si>
    <t>普济痔疮栓</t>
  </si>
  <si>
    <t>1.3gx10粒</t>
  </si>
  <si>
    <t>两盒立减12元</t>
  </si>
  <si>
    <t>儿童止咳药</t>
  </si>
  <si>
    <t>小儿消积止咳口服液</t>
  </si>
  <si>
    <t>10mlx10支</t>
  </si>
  <si>
    <t>两盒立减15元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</si>
  <si>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</si>
  <si>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</si>
  <si>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</si>
  <si>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</si>
  <si>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</si>
  <si>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</si>
  <si>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</si>
  <si>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</si>
  <si>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</si>
  <si>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</si>
  <si>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</si>
  <si>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</si>
  <si>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</si>
  <si>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</si>
  <si>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</si>
  <si>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</si>
  <si>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15g*15袋</t>
  </si>
  <si>
    <t>奥美拉唑肠溶片</t>
  </si>
  <si>
    <t>10mg*28片</t>
  </si>
  <si>
    <t>心通口服液</t>
  </si>
  <si>
    <t>10mlx10支（无蔗糖）</t>
  </si>
  <si>
    <t>银黄含化片OTC</t>
  </si>
  <si>
    <t>24片/袋</t>
  </si>
  <si>
    <t>脉络舒通丸</t>
  </si>
  <si>
    <t>12g*6瓶 浓缩水丸</t>
  </si>
  <si>
    <t>单硝酸异山梨酯缓释片</t>
  </si>
  <si>
    <t>40mgx24片</t>
  </si>
  <si>
    <t>慢病药</t>
  </si>
  <si>
    <t>40mg*28片</t>
  </si>
  <si>
    <t>单硝酸异山梨酯片(鲁南欣康)</t>
  </si>
  <si>
    <t>20mgx48片</t>
  </si>
  <si>
    <t>20mg*36片</t>
  </si>
  <si>
    <t>参芪降糖颗粒</t>
  </si>
  <si>
    <t>3gx21袋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</si>
</sst>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9">
    <font>
      <sz val="11"/>
      <color theme="1"/>
      <name val="宋体"/>
      <charset val="134"/>
      <scheme val="minor"/>
    </font>
    <font>
      <b/>
      <sz val="9"/>
      <color rgb="FF000000"/>
      <name val="宋体"/>
      <charset val="134"/>
      <scheme val="minor"/>
    </font>
    <font>
      <sz val="9"/>
      <color rgb="FF000000"/>
      <name val="宋体"/>
      <charset val="134"/>
      <scheme val="minor"/>
    </font>
    <font>
      <sz val="9"/>
      <color rgb="FF000000"/>
      <name val="Times New Roman"/>
      <charset val="134"/>
    </font>
    <font>
      <sz val="9"/>
      <color rgb="FF000000"/>
      <name val="宋体"/>
      <charset val="134"/>
    </font>
    <font>
      <b/>
      <sz val="11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9"/>
      <color rgb="FF000000"/>
      <name val="等线"/>
      <charset val="134"/>
    </font>
    <font>
      <sz val="11"/>
      <name val="宋体"/>
      <charset val="134"/>
    </font>
    <font>
      <sz val="11"/>
      <color rgb="FFFF0000"/>
      <name val="宋体"/>
      <charset val="134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7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6" borderId="6" applyNumberFormat="0" applyFont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20" fillId="13" borderId="9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25" fillId="20" borderId="11" applyNumberForma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6" fillId="0" borderId="12" applyNumberFormat="0" applyFill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3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2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6" fillId="32" borderId="0" applyNumberFormat="0" applyBorder="0" applyAlignment="0" applyProtection="0">
      <alignment vertical="center"/>
    </xf>
  </cellStyleXfs>
  <cellXfs count="35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1" xfId="0" applyFont="1" applyBorder="1" applyAlignment="1">
      <alignment horizont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9" fontId="4" fillId="0" borderId="1" xfId="0" applyNumberFormat="1" applyFont="1" applyBorder="1" applyAlignment="1">
      <alignment horizontal="center" vertical="center"/>
    </xf>
    <xf numFmtId="0" fontId="5" fillId="0" borderId="0" xfId="0" applyFont="1" applyFill="1">
      <alignment vertical="center"/>
    </xf>
    <xf numFmtId="0" fontId="0" fillId="0" borderId="0" xfId="0" applyAlignment="1">
      <alignment horizontal="left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0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0" fillId="0" borderId="1" xfId="1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 vertical="center"/>
    </xf>
    <xf numFmtId="0" fontId="0" fillId="0" borderId="3" xfId="0" applyFont="1" applyFill="1" applyBorder="1" applyAlignment="1">
      <alignment horizontal="center" vertical="center"/>
    </xf>
    <xf numFmtId="0" fontId="0" fillId="0" borderId="4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createdVersion="5" refreshedVersion="5" minRefreshableVersion="3" refreshedDate="44043.6756712963" refreshedBy="Administrator" recordCount="126">
  <cacheSource type="worksheet">
    <worksheetSource ref="A2:E128" sheet="门店任务"/>
  </cacheSource>
  <cacheFields count="5">
    <cacheField name="序号" numFmtId="0">
      <sharedItems containsString="0" containsBlank="1" containsNumber="1" containsInteger="1" minValue="0" maxValue="125" count="126">
        <n v="1"/>
        <n v="2"/>
        <n v="3"/>
        <n v="4"/>
        <n v="5"/>
        <n v="6"/>
        <n v="7"/>
        <n v="8"/>
        <n v="9"/>
        <n v="10"/>
        <n v="11"/>
        <n v="12"/>
        <n v="13"/>
        <n v="14"/>
        <n v="15"/>
        <n v="16"/>
        <n v="17"/>
        <n v="18"/>
        <n v="19"/>
        <n v="20"/>
        <n v="21"/>
        <n v="22"/>
        <n v="23"/>
        <n v="24"/>
        <n v="25"/>
        <n v="26"/>
        <n v="27"/>
        <n v="28"/>
        <n v="29"/>
        <n v="30"/>
        <n v="31"/>
        <n v="32"/>
        <n v="33"/>
        <n v="34"/>
        <n v="35"/>
        <n v="36"/>
        <n v="37"/>
        <n v="38"/>
        <n v="39"/>
        <n v="40"/>
        <n v="41"/>
        <n v="42"/>
        <n v="43"/>
        <n v="44"/>
        <n v="45"/>
        <n v="46"/>
        <n v="47"/>
        <n v="48"/>
        <n v="49"/>
        <n v="50"/>
        <n v="51"/>
        <n v="52"/>
        <n v="53"/>
        <n v="54"/>
        <n v="55"/>
        <n v="56"/>
        <n v="57"/>
        <n v="58"/>
        <n v="59"/>
        <n v="60"/>
        <n v="61"/>
        <n v="62"/>
        <n v="63"/>
        <n v="64"/>
        <n v="65"/>
        <n v="66"/>
        <n v="67"/>
        <n v="68"/>
        <n v="69"/>
        <n v="70"/>
        <n v="71"/>
        <n v="72"/>
        <n v="73"/>
        <n v="74"/>
        <n v="75"/>
        <n v="76"/>
        <n v="77"/>
        <n v="78"/>
        <n v="79"/>
        <n v="80"/>
        <n v="81"/>
        <n v="82"/>
        <n v="83"/>
        <n v="84"/>
        <n v="85"/>
        <n v="86"/>
        <n v="87"/>
        <n v="88"/>
        <n v="89"/>
        <n v="90"/>
        <n v="91"/>
        <n v="92"/>
        <n v="93"/>
        <n v="94"/>
        <n v="95"/>
        <n v="96"/>
        <n v="97"/>
        <n v="98"/>
        <n v="99"/>
        <n v="100"/>
        <n v="101"/>
        <n v="102"/>
        <n v="103"/>
        <n v="104"/>
        <n v="105"/>
        <n v="106"/>
        <n v="107"/>
        <n v="108"/>
        <n v="109"/>
        <n v="110"/>
        <n v="111"/>
        <n v="112"/>
        <n v="113"/>
        <n v="114"/>
        <n v="115"/>
        <n v="116"/>
        <n v="117"/>
        <n v="118"/>
        <n v="119"/>
        <n v="120"/>
        <n v="121"/>
        <n v="122"/>
        <n v="123"/>
        <n v="124"/>
        <n v="125"/>
        <m/>
      </sharedItems>
    </cacheField>
    <cacheField name="门店id" numFmtId="0">
      <sharedItems containsString="0" containsBlank="1" containsNumber="1" containsInteger="1" minValue="0" maxValue="114622" count="126">
        <n v="582"/>
        <n v="343"/>
        <n v="730"/>
        <n v="709"/>
        <n v="365"/>
        <n v="379"/>
        <n v="102565"/>
        <n v="359"/>
        <n v="357"/>
        <n v="107658"/>
        <n v="311"/>
        <n v="102934"/>
        <n v="111219"/>
        <n v="726"/>
        <n v="513"/>
        <n v="103198"/>
        <n v="105267"/>
        <n v="745"/>
        <n v="106399"/>
        <n v="106569"/>
        <n v="347"/>
        <n v="570"/>
        <n v="339"/>
        <n v="727"/>
        <n v="112415"/>
        <n v="752"/>
        <n v="113833"/>
        <n v="104429"/>
        <n v="112888"/>
        <n v="108277"/>
        <n v="113298"/>
        <n v="113025"/>
        <n v="307"/>
        <n v="106066"/>
        <n v="750"/>
        <n v="571"/>
        <n v="707"/>
        <n v="712"/>
        <n v="724"/>
        <n v="546"/>
        <n v="387"/>
        <n v="399"/>
        <n v="105751"/>
        <n v="377"/>
        <n v="598"/>
        <n v="737"/>
        <n v="743"/>
        <n v="103639"/>
        <n v="105910"/>
        <n v="740"/>
        <n v="106568"/>
        <n v="573"/>
        <n v="733"/>
        <n v="114069"/>
        <n v="105396"/>
        <n v="113008"/>
        <n v="545"/>
        <n v="753"/>
        <n v="104430"/>
        <n v="106485"/>
        <n v="517"/>
        <n v="337"/>
        <n v="742"/>
        <n v="585"/>
        <n v="373"/>
        <n v="578"/>
        <n v="744"/>
        <n v="581"/>
        <n v="114622"/>
        <n v="515"/>
        <n v="747"/>
        <n v="103199"/>
        <n v="391"/>
        <n v="511"/>
        <n v="308"/>
        <n v="355"/>
        <n v="572"/>
        <n v="349"/>
        <n v="102479"/>
        <n v="102935"/>
        <n v="106865"/>
        <n v="723"/>
        <n v="102478"/>
        <n v="107829"/>
        <n v="113299"/>
        <n v="113023"/>
        <n v="385"/>
        <n v="514"/>
        <n v="108656"/>
        <n v="371"/>
        <n v="102567"/>
        <n v="341"/>
        <n v="721"/>
        <n v="102564"/>
        <n v="591"/>
        <n v="732"/>
        <n v="111400"/>
        <n v="111064"/>
        <n v="716"/>
        <n v="746"/>
        <n v="717"/>
        <n v="748"/>
        <n v="539"/>
        <n v="594"/>
        <n v="549"/>
        <n v="104533"/>
        <n v="107728"/>
        <n v="720"/>
        <n v="101453"/>
        <n v="754"/>
        <n v="54"/>
        <n v="587"/>
        <n v="367"/>
        <n v="710"/>
        <n v="738"/>
        <n v="104428"/>
        <n v="56"/>
        <n v="713"/>
        <n v="52"/>
        <n v="706"/>
        <n v="329"/>
        <n v="351"/>
        <n v="704"/>
        <n v="104838"/>
        <n v="110378"/>
        <m/>
      </sharedItems>
    </cacheField>
    <cacheField name="门店名" numFmtId="0">
      <sharedItems count="126">
        <s v="四川太极青羊区十二桥药店"/>
        <s v="四川太极光华药店"/>
        <s v="四川太极新都区新繁镇繁江北路药店"/>
        <s v="四川太极新都区马超东路店"/>
        <s v="四川太极光华村街药店"/>
        <s v="四川太极土龙路药店"/>
        <s v="四川太极武侯区佳灵路药店"/>
        <s v="四川太极枣子巷药店"/>
        <s v="四川太极清江东路药店"/>
        <s v="四川太极新都区新都街道万和北路药店"/>
        <s v="四川太极西部店"/>
        <s v="四川太极金牛区银河北街药店"/>
        <s v="四川太极金牛区花照壁药店"/>
        <s v="四川太极金牛区交大路第三药店"/>
        <s v="四川太极武侯区顺和街店"/>
        <s v="四川太极青羊区贝森北路药店"/>
        <s v="四川太极金牛区蜀汉路药店"/>
        <s v="四川太极金牛区金沙路药店"/>
        <s v="四川太极青羊区蜀辉路药店"/>
        <s v="四川太极武侯区大悦路药店"/>
        <s v="四川太极清江东路2药店"/>
        <s v="四川太极青羊区大石西路药店"/>
        <s v="四川太极沙河源药店"/>
        <s v="四川太极金牛区黄苑东街药店"/>
        <s v="四川太极金牛区五福桥东路药店"/>
        <s v="四川太极大药房连锁有限公司武侯区聚萃街药店"/>
        <s v="四川太极青羊区光华西一路药店"/>
        <s v="四川太极武侯区大华街药店"/>
        <s v="四川太极武侯区双楠路药店"/>
        <s v="四川太极金牛区银沙路药店"/>
        <s v="四川太极武侯区逸都路药店"/>
        <s v="四川太极青羊区蜀鑫路药店"/>
        <s v="四川太极旗舰店"/>
        <s v="四川太极锦江区梨花街药店"/>
        <s v="成都成汉太极大药房有限公司"/>
        <s v="四川太极高新区民丰大道西段药店"/>
        <s v="四川太极成华区万科路药店"/>
        <s v="四川太极成华区华泰路药店"/>
        <s v="四川太极锦江区观音桥街药店"/>
        <s v="四川太极锦江区榕声路店"/>
        <s v="四川太极新乐中街药店"/>
        <s v="四川太极高新天久北巷药店"/>
        <s v="四川太极高新区新下街药店"/>
        <s v="四川太极新园大道药店"/>
        <s v="四川太极锦江区水杉街药店"/>
        <s v="四川太极高新区大源北街药店"/>
        <s v="四川太极成华区万宇路药店"/>
        <s v="四川太极成华区金马河路药店"/>
        <s v="四川太极高新区紫薇东路药店"/>
        <s v="四川太极成华区华康路药店"/>
        <s v="四川太极高新区中和公济桥路药店"/>
        <s v="四川太极双流县西航港街道锦华路一段药店"/>
        <s v="四川太极双流区东升街道三强西路药店"/>
        <s v="四川太极高新区剑南大道药店"/>
        <s v="四川太极武侯区航中街药店"/>
        <s v="四川太极高新区南华巷药店"/>
        <s v="四川太极龙潭西路店"/>
        <s v="四川太极锦江区合欢树街药店"/>
        <s v="四川太极高新区中和大道药店"/>
        <s v="四川太极成都高新区元华二巷药店"/>
        <s v="四川太极青羊区北东街店"/>
        <s v="四川太极浆洗街药店"/>
        <s v="四川太极锦江区庆云南街药店"/>
        <s v="四川太极成华区羊子山西路药店（兴元华盛）"/>
        <s v="四川太极通盈街药店"/>
        <s v="四川太极成华区华油路药店"/>
        <s v="四川太极武侯区科华街药店"/>
        <s v="四川太极成华区二环路北四段药店（汇融名城）"/>
        <s v="四川太极成华区东昌路一药店"/>
        <s v="四川太极成华区崔家店路药店"/>
        <s v="四川太极郫县郫筒镇一环路东南段药店"/>
        <s v="四川太极成华区西林一街药店"/>
        <s v="四川太极金丝街药店"/>
        <s v="四川太极成华杉板桥南一路店"/>
        <s v="四川太极红星店"/>
        <s v="四川太极双林路药店"/>
        <s v="四川太极郫县郫筒镇东大街药店"/>
        <s v="四川太极人民中路店"/>
        <s v="四川太极锦江区劼人路药店"/>
        <s v="四川太极青羊区童子街药店"/>
        <s v="四川太极武侯区丝竹路药店"/>
        <s v="四川太极锦江区柳翠路药店"/>
        <s v="四川太极锦江区静明路药店"/>
        <s v="四川太极金牛区解放路药店"/>
        <s v="四川太极武侯区倪家桥路药店"/>
        <s v="四川太极成华区云龙南路药店"/>
        <s v="四川太极五津西路药店"/>
        <s v="四川太极新津邓双镇岷江店"/>
        <s v="四川太极新津县五津镇五津西路二药房"/>
        <s v="四川太极兴义镇万兴路药店"/>
        <s v="四川太极新津县五津镇武阳西路药店"/>
        <s v="四川太极邛崃中心药店"/>
        <s v="四川太极邛崃市临邛镇洪川小区药店"/>
        <s v="四川太极邛崃市临邛镇翠荫街药店"/>
        <s v="四川太极邛崃市临邛镇长安大道药店"/>
        <s v="四川太极邛崃市羊安镇永康大道药店"/>
        <s v="四川太极邛崃市文君街道杏林路药店"/>
        <s v="四川太极邛崃市临邛街道涌泉街药店"/>
        <s v="四川太极大邑县沙渠镇方圆路药店"/>
        <s v="四川太极大邑县晋原镇内蒙古大道桃源药店"/>
        <s v="四川太极大邑县晋原镇通达东路五段药店"/>
        <s v="四川太极大邑县晋原镇东街药店"/>
        <s v="四川太极大邑县晋原镇子龙路店"/>
        <s v="四川太极大邑县安仁镇千禧街药店"/>
        <s v="四川太极大邑县晋源镇东壕沟段药店"/>
        <s v="四川太极大邑县晋原镇潘家街药店"/>
        <s v="四川太极大邑县晋原镇北街药店"/>
        <s v="四川太极大邑县新场镇文昌街药店"/>
        <s v="四川太极温江区公平街道江安路药店"/>
        <s v="四川太极崇州市崇阳镇尚贤坊街药店"/>
        <s v="四川太极怀远店"/>
        <s v="四川太极都江堰景中路店"/>
        <s v="四川太极金带街药店"/>
        <s v="四川太极都江堰市蒲阳镇堰问道西路药店"/>
        <s v="四川太极都江堰市蒲阳路药店"/>
        <s v="四川太极崇州市崇阳镇永康东路药店 "/>
        <s v="四川太极三江店"/>
        <s v="四川太极都江堰聚源镇药店"/>
        <s v="四川太极崇州中心店"/>
        <s v="四川太极都江堰幸福镇翔凤路药店"/>
        <s v="四川太极温江店"/>
        <s v="四川太极都江堰药店"/>
        <s v="四川太极都江堰奎光路中段药店"/>
        <s v="四川太极崇州市崇阳镇蜀州中路药店"/>
        <s v="四川太极都江堰市永丰街道宝莲路药店"/>
        <s v="合计"/>
      </sharedItems>
    </cacheField>
    <cacheField name="片区" numFmtId="0">
      <sharedItems containsBlank="1" count="9">
        <s v="西北片区"/>
        <s v="旗舰片"/>
        <s v="东南片区"/>
        <s v="城中片区"/>
        <s v="城郊一片/新津片"/>
        <s v="城郊一片/邛崃片"/>
        <s v="城郊一片/大邑片"/>
        <s v="城郊二片区"/>
        <m/>
      </sharedItems>
    </cacheField>
    <cacheField name="任务" numFmtId="0">
      <sharedItems containsSemiMixedTypes="0" containsString="0" containsNumber="1" containsInteger="1" minValue="0" maxValue="450000" count="126">
        <n v="5837"/>
        <n v="5570"/>
        <n v="4839"/>
        <n v="4966"/>
        <n v="4894"/>
        <n v="5035"/>
        <n v="5477"/>
        <n v="3498"/>
        <n v="3469"/>
        <n v="5290"/>
        <n v="3482"/>
        <n v="3424"/>
        <n v="3308"/>
        <n v="3296"/>
        <n v="4994"/>
        <n v="3148"/>
        <n v="2628"/>
        <n v="15704"/>
        <n v="2768"/>
        <n v="2841"/>
        <n v="3274"/>
        <n v="2204"/>
        <n v="2389"/>
        <n v="2212"/>
        <n v="2261"/>
        <n v="3126"/>
        <n v="1841"/>
        <n v="1617"/>
        <n v="1628"/>
        <n v="1671"/>
        <n v="2360"/>
        <n v="1527"/>
        <n v="15863"/>
        <n v="4549"/>
        <n v="6454"/>
        <n v="5307"/>
        <n v="5902"/>
        <n v="6708"/>
        <n v="6034"/>
        <n v="4729"/>
        <n v="4508"/>
        <n v="3351"/>
        <n v="4070"/>
        <n v="3352"/>
        <n v="3772"/>
        <n v="5262"/>
        <n v="2906"/>
        <n v="3673"/>
        <n v="2132"/>
        <n v="4221"/>
        <n v="2606"/>
        <n v="2005"/>
        <n v="3474"/>
        <n v="1737"/>
        <n v="1943"/>
        <n v="1376"/>
        <n v="1428"/>
        <n v="1854"/>
        <n v="1425"/>
        <n v="1326"/>
        <n v="6076"/>
        <n v="9000"/>
        <n v="6356"/>
        <n v="5276"/>
        <n v="5200"/>
        <n v="4759"/>
        <n v="4586"/>
        <n v="6781"/>
        <n v="3057"/>
        <n v="3878"/>
        <n v="4482"/>
        <n v="3815"/>
        <n v="3802"/>
        <n v="4041"/>
        <n v="2619"/>
        <n v="2776"/>
        <n v="3256"/>
        <n v="2270"/>
        <n v="2091"/>
        <n v="2201"/>
        <n v="2475"/>
        <n v="2117"/>
        <n v="1605"/>
        <n v="1997"/>
        <n v="2081"/>
        <n v="1427"/>
        <n v="6579"/>
        <n v="5131"/>
        <n v="3339"/>
        <n v="1414"/>
        <n v="1531"/>
        <n v="6568"/>
        <n v="3195"/>
        <n v="2119"/>
        <n v="2193"/>
        <n v="2491"/>
        <n v="2432"/>
        <n v="1310"/>
        <n v="3587"/>
        <n v="3331"/>
        <n v="3646"/>
        <n v="3263"/>
        <n v="1993"/>
        <n v="2909"/>
        <n v="3676"/>
        <n v="2850"/>
        <n v="2367"/>
        <n v="2973"/>
        <n v="3704"/>
        <n v="3580"/>
        <n v="4402"/>
        <n v="4530"/>
        <n v="2623"/>
        <n v="2558"/>
        <n v="2217"/>
        <n v="4060"/>
        <n v="4255"/>
        <n v="2243"/>
        <n v="3071"/>
        <n v="2307"/>
        <n v="2991"/>
        <n v="2427"/>
        <n v="2187"/>
        <n v="2002"/>
        <n v="1378"/>
        <n v="450000"/>
      </sharedItems>
    </cacheField>
  </cacheFields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126">
  <r>
    <x v="0"/>
    <x v="0"/>
    <x v="0"/>
    <x v="0"/>
    <x v="0"/>
  </r>
  <r>
    <x v="1"/>
    <x v="1"/>
    <x v="1"/>
    <x v="0"/>
    <x v="1"/>
  </r>
  <r>
    <x v="2"/>
    <x v="2"/>
    <x v="2"/>
    <x v="0"/>
    <x v="2"/>
  </r>
  <r>
    <x v="3"/>
    <x v="3"/>
    <x v="3"/>
    <x v="0"/>
    <x v="3"/>
  </r>
  <r>
    <x v="4"/>
    <x v="4"/>
    <x v="4"/>
    <x v="0"/>
    <x v="4"/>
  </r>
  <r>
    <x v="5"/>
    <x v="5"/>
    <x v="5"/>
    <x v="0"/>
    <x v="5"/>
  </r>
  <r>
    <x v="6"/>
    <x v="6"/>
    <x v="6"/>
    <x v="0"/>
    <x v="6"/>
  </r>
  <r>
    <x v="7"/>
    <x v="7"/>
    <x v="7"/>
    <x v="0"/>
    <x v="7"/>
  </r>
  <r>
    <x v="8"/>
    <x v="8"/>
    <x v="8"/>
    <x v="0"/>
    <x v="8"/>
  </r>
  <r>
    <x v="9"/>
    <x v="9"/>
    <x v="9"/>
    <x v="0"/>
    <x v="9"/>
  </r>
  <r>
    <x v="10"/>
    <x v="10"/>
    <x v="10"/>
    <x v="0"/>
    <x v="10"/>
  </r>
  <r>
    <x v="11"/>
    <x v="11"/>
    <x v="11"/>
    <x v="0"/>
    <x v="11"/>
  </r>
  <r>
    <x v="12"/>
    <x v="12"/>
    <x v="12"/>
    <x v="0"/>
    <x v="12"/>
  </r>
  <r>
    <x v="13"/>
    <x v="13"/>
    <x v="13"/>
    <x v="0"/>
    <x v="13"/>
  </r>
  <r>
    <x v="14"/>
    <x v="14"/>
    <x v="14"/>
    <x v="0"/>
    <x v="14"/>
  </r>
  <r>
    <x v="15"/>
    <x v="15"/>
    <x v="15"/>
    <x v="0"/>
    <x v="15"/>
  </r>
  <r>
    <x v="16"/>
    <x v="16"/>
    <x v="16"/>
    <x v="0"/>
    <x v="16"/>
  </r>
  <r>
    <x v="17"/>
    <x v="17"/>
    <x v="17"/>
    <x v="0"/>
    <x v="17"/>
  </r>
  <r>
    <x v="18"/>
    <x v="18"/>
    <x v="18"/>
    <x v="0"/>
    <x v="18"/>
  </r>
  <r>
    <x v="19"/>
    <x v="19"/>
    <x v="19"/>
    <x v="0"/>
    <x v="19"/>
  </r>
  <r>
    <x v="20"/>
    <x v="20"/>
    <x v="20"/>
    <x v="0"/>
    <x v="20"/>
  </r>
  <r>
    <x v="21"/>
    <x v="21"/>
    <x v="21"/>
    <x v="0"/>
    <x v="21"/>
  </r>
  <r>
    <x v="22"/>
    <x v="22"/>
    <x v="22"/>
    <x v="0"/>
    <x v="22"/>
  </r>
  <r>
    <x v="23"/>
    <x v="23"/>
    <x v="23"/>
    <x v="0"/>
    <x v="23"/>
  </r>
  <r>
    <x v="24"/>
    <x v="24"/>
    <x v="24"/>
    <x v="0"/>
    <x v="24"/>
  </r>
  <r>
    <x v="25"/>
    <x v="25"/>
    <x v="25"/>
    <x v="0"/>
    <x v="25"/>
  </r>
  <r>
    <x v="26"/>
    <x v="26"/>
    <x v="26"/>
    <x v="0"/>
    <x v="26"/>
  </r>
  <r>
    <x v="27"/>
    <x v="27"/>
    <x v="27"/>
    <x v="0"/>
    <x v="27"/>
  </r>
  <r>
    <x v="28"/>
    <x v="28"/>
    <x v="28"/>
    <x v="0"/>
    <x v="28"/>
  </r>
  <r>
    <x v="29"/>
    <x v="29"/>
    <x v="29"/>
    <x v="0"/>
    <x v="29"/>
  </r>
  <r>
    <x v="30"/>
    <x v="30"/>
    <x v="30"/>
    <x v="0"/>
    <x v="30"/>
  </r>
  <r>
    <x v="31"/>
    <x v="31"/>
    <x v="31"/>
    <x v="0"/>
    <x v="31"/>
  </r>
  <r>
    <x v="32"/>
    <x v="32"/>
    <x v="32"/>
    <x v="1"/>
    <x v="32"/>
  </r>
  <r>
    <x v="33"/>
    <x v="33"/>
    <x v="33"/>
    <x v="1"/>
    <x v="33"/>
  </r>
  <r>
    <x v="34"/>
    <x v="34"/>
    <x v="34"/>
    <x v="2"/>
    <x v="34"/>
  </r>
  <r>
    <x v="35"/>
    <x v="35"/>
    <x v="35"/>
    <x v="2"/>
    <x v="35"/>
  </r>
  <r>
    <x v="36"/>
    <x v="36"/>
    <x v="36"/>
    <x v="2"/>
    <x v="36"/>
  </r>
  <r>
    <x v="37"/>
    <x v="37"/>
    <x v="37"/>
    <x v="2"/>
    <x v="37"/>
  </r>
  <r>
    <x v="38"/>
    <x v="38"/>
    <x v="38"/>
    <x v="2"/>
    <x v="38"/>
  </r>
  <r>
    <x v="39"/>
    <x v="39"/>
    <x v="39"/>
    <x v="2"/>
    <x v="39"/>
  </r>
  <r>
    <x v="40"/>
    <x v="40"/>
    <x v="40"/>
    <x v="2"/>
    <x v="40"/>
  </r>
  <r>
    <x v="41"/>
    <x v="41"/>
    <x v="41"/>
    <x v="2"/>
    <x v="41"/>
  </r>
  <r>
    <x v="42"/>
    <x v="42"/>
    <x v="42"/>
    <x v="2"/>
    <x v="42"/>
  </r>
  <r>
    <x v="43"/>
    <x v="43"/>
    <x v="43"/>
    <x v="2"/>
    <x v="43"/>
  </r>
  <r>
    <x v="44"/>
    <x v="44"/>
    <x v="44"/>
    <x v="2"/>
    <x v="44"/>
  </r>
  <r>
    <x v="45"/>
    <x v="45"/>
    <x v="45"/>
    <x v="2"/>
    <x v="45"/>
  </r>
  <r>
    <x v="46"/>
    <x v="46"/>
    <x v="46"/>
    <x v="2"/>
    <x v="46"/>
  </r>
  <r>
    <x v="47"/>
    <x v="47"/>
    <x v="47"/>
    <x v="2"/>
    <x v="47"/>
  </r>
  <r>
    <x v="48"/>
    <x v="48"/>
    <x v="48"/>
    <x v="2"/>
    <x v="48"/>
  </r>
  <r>
    <x v="49"/>
    <x v="49"/>
    <x v="49"/>
    <x v="2"/>
    <x v="49"/>
  </r>
  <r>
    <x v="50"/>
    <x v="50"/>
    <x v="50"/>
    <x v="2"/>
    <x v="50"/>
  </r>
  <r>
    <x v="51"/>
    <x v="51"/>
    <x v="51"/>
    <x v="2"/>
    <x v="51"/>
  </r>
  <r>
    <x v="52"/>
    <x v="52"/>
    <x v="52"/>
    <x v="2"/>
    <x v="52"/>
  </r>
  <r>
    <x v="53"/>
    <x v="53"/>
    <x v="53"/>
    <x v="2"/>
    <x v="53"/>
  </r>
  <r>
    <x v="54"/>
    <x v="54"/>
    <x v="54"/>
    <x v="2"/>
    <x v="54"/>
  </r>
  <r>
    <x v="55"/>
    <x v="55"/>
    <x v="55"/>
    <x v="2"/>
    <x v="55"/>
  </r>
  <r>
    <x v="56"/>
    <x v="56"/>
    <x v="56"/>
    <x v="2"/>
    <x v="56"/>
  </r>
  <r>
    <x v="57"/>
    <x v="57"/>
    <x v="57"/>
    <x v="2"/>
    <x v="57"/>
  </r>
  <r>
    <x v="58"/>
    <x v="58"/>
    <x v="58"/>
    <x v="2"/>
    <x v="58"/>
  </r>
  <r>
    <x v="59"/>
    <x v="59"/>
    <x v="59"/>
    <x v="2"/>
    <x v="59"/>
  </r>
  <r>
    <x v="60"/>
    <x v="60"/>
    <x v="60"/>
    <x v="3"/>
    <x v="60"/>
  </r>
  <r>
    <x v="61"/>
    <x v="61"/>
    <x v="61"/>
    <x v="3"/>
    <x v="61"/>
  </r>
  <r>
    <x v="62"/>
    <x v="62"/>
    <x v="62"/>
    <x v="3"/>
    <x v="62"/>
  </r>
  <r>
    <x v="63"/>
    <x v="63"/>
    <x v="63"/>
    <x v="3"/>
    <x v="63"/>
  </r>
  <r>
    <x v="64"/>
    <x v="64"/>
    <x v="64"/>
    <x v="3"/>
    <x v="64"/>
  </r>
  <r>
    <x v="65"/>
    <x v="65"/>
    <x v="65"/>
    <x v="3"/>
    <x v="65"/>
  </r>
  <r>
    <x v="66"/>
    <x v="66"/>
    <x v="66"/>
    <x v="3"/>
    <x v="66"/>
  </r>
  <r>
    <x v="67"/>
    <x v="67"/>
    <x v="67"/>
    <x v="3"/>
    <x v="67"/>
  </r>
  <r>
    <x v="68"/>
    <x v="68"/>
    <x v="68"/>
    <x v="3"/>
    <x v="68"/>
  </r>
  <r>
    <x v="69"/>
    <x v="69"/>
    <x v="69"/>
    <x v="3"/>
    <x v="69"/>
  </r>
  <r>
    <x v="70"/>
    <x v="70"/>
    <x v="70"/>
    <x v="3"/>
    <x v="70"/>
  </r>
  <r>
    <x v="71"/>
    <x v="71"/>
    <x v="71"/>
    <x v="3"/>
    <x v="71"/>
  </r>
  <r>
    <x v="72"/>
    <x v="72"/>
    <x v="72"/>
    <x v="3"/>
    <x v="72"/>
  </r>
  <r>
    <x v="73"/>
    <x v="73"/>
    <x v="73"/>
    <x v="3"/>
    <x v="73"/>
  </r>
  <r>
    <x v="74"/>
    <x v="74"/>
    <x v="74"/>
    <x v="3"/>
    <x v="74"/>
  </r>
  <r>
    <x v="75"/>
    <x v="75"/>
    <x v="75"/>
    <x v="3"/>
    <x v="75"/>
  </r>
  <r>
    <x v="76"/>
    <x v="76"/>
    <x v="76"/>
    <x v="3"/>
    <x v="76"/>
  </r>
  <r>
    <x v="77"/>
    <x v="77"/>
    <x v="77"/>
    <x v="3"/>
    <x v="77"/>
  </r>
  <r>
    <x v="78"/>
    <x v="78"/>
    <x v="78"/>
    <x v="3"/>
    <x v="78"/>
  </r>
  <r>
    <x v="79"/>
    <x v="79"/>
    <x v="79"/>
    <x v="3"/>
    <x v="79"/>
  </r>
  <r>
    <x v="80"/>
    <x v="80"/>
    <x v="80"/>
    <x v="3"/>
    <x v="80"/>
  </r>
  <r>
    <x v="81"/>
    <x v="81"/>
    <x v="81"/>
    <x v="3"/>
    <x v="81"/>
  </r>
  <r>
    <x v="82"/>
    <x v="82"/>
    <x v="82"/>
    <x v="3"/>
    <x v="82"/>
  </r>
  <r>
    <x v="83"/>
    <x v="83"/>
    <x v="83"/>
    <x v="3"/>
    <x v="83"/>
  </r>
  <r>
    <x v="84"/>
    <x v="84"/>
    <x v="84"/>
    <x v="3"/>
    <x v="84"/>
  </r>
  <r>
    <x v="85"/>
    <x v="85"/>
    <x v="85"/>
    <x v="3"/>
    <x v="85"/>
  </r>
  <r>
    <x v="86"/>
    <x v="86"/>
    <x v="86"/>
    <x v="4"/>
    <x v="86"/>
  </r>
  <r>
    <x v="87"/>
    <x v="87"/>
    <x v="87"/>
    <x v="4"/>
    <x v="87"/>
  </r>
  <r>
    <x v="88"/>
    <x v="88"/>
    <x v="88"/>
    <x v="4"/>
    <x v="88"/>
  </r>
  <r>
    <x v="89"/>
    <x v="89"/>
    <x v="89"/>
    <x v="4"/>
    <x v="89"/>
  </r>
  <r>
    <x v="90"/>
    <x v="90"/>
    <x v="90"/>
    <x v="4"/>
    <x v="90"/>
  </r>
  <r>
    <x v="91"/>
    <x v="91"/>
    <x v="91"/>
    <x v="5"/>
    <x v="91"/>
  </r>
  <r>
    <x v="92"/>
    <x v="92"/>
    <x v="92"/>
    <x v="5"/>
    <x v="92"/>
  </r>
  <r>
    <x v="93"/>
    <x v="93"/>
    <x v="93"/>
    <x v="5"/>
    <x v="93"/>
  </r>
  <r>
    <x v="94"/>
    <x v="94"/>
    <x v="94"/>
    <x v="5"/>
    <x v="94"/>
  </r>
  <r>
    <x v="95"/>
    <x v="95"/>
    <x v="95"/>
    <x v="5"/>
    <x v="95"/>
  </r>
  <r>
    <x v="96"/>
    <x v="96"/>
    <x v="96"/>
    <x v="5"/>
    <x v="96"/>
  </r>
  <r>
    <x v="97"/>
    <x v="97"/>
    <x v="97"/>
    <x v="5"/>
    <x v="97"/>
  </r>
  <r>
    <x v="98"/>
    <x v="98"/>
    <x v="98"/>
    <x v="6"/>
    <x v="98"/>
  </r>
  <r>
    <x v="99"/>
    <x v="99"/>
    <x v="99"/>
    <x v="6"/>
    <x v="99"/>
  </r>
  <r>
    <x v="100"/>
    <x v="100"/>
    <x v="100"/>
    <x v="6"/>
    <x v="100"/>
  </r>
  <r>
    <x v="101"/>
    <x v="101"/>
    <x v="101"/>
    <x v="6"/>
    <x v="101"/>
  </r>
  <r>
    <x v="102"/>
    <x v="102"/>
    <x v="102"/>
    <x v="6"/>
    <x v="102"/>
  </r>
  <r>
    <x v="103"/>
    <x v="103"/>
    <x v="103"/>
    <x v="6"/>
    <x v="103"/>
  </r>
  <r>
    <x v="104"/>
    <x v="104"/>
    <x v="104"/>
    <x v="6"/>
    <x v="104"/>
  </r>
  <r>
    <x v="105"/>
    <x v="105"/>
    <x v="105"/>
    <x v="6"/>
    <x v="105"/>
  </r>
  <r>
    <x v="106"/>
    <x v="106"/>
    <x v="106"/>
    <x v="6"/>
    <x v="106"/>
  </r>
  <r>
    <x v="107"/>
    <x v="107"/>
    <x v="107"/>
    <x v="6"/>
    <x v="107"/>
  </r>
  <r>
    <x v="108"/>
    <x v="108"/>
    <x v="108"/>
    <x v="7"/>
    <x v="108"/>
  </r>
  <r>
    <x v="109"/>
    <x v="109"/>
    <x v="109"/>
    <x v="7"/>
    <x v="109"/>
  </r>
  <r>
    <x v="110"/>
    <x v="110"/>
    <x v="110"/>
    <x v="7"/>
    <x v="110"/>
  </r>
  <r>
    <x v="111"/>
    <x v="111"/>
    <x v="111"/>
    <x v="7"/>
    <x v="111"/>
  </r>
  <r>
    <x v="112"/>
    <x v="112"/>
    <x v="112"/>
    <x v="7"/>
    <x v="112"/>
  </r>
  <r>
    <x v="113"/>
    <x v="113"/>
    <x v="113"/>
    <x v="7"/>
    <x v="113"/>
  </r>
  <r>
    <x v="114"/>
    <x v="114"/>
    <x v="114"/>
    <x v="7"/>
    <x v="114"/>
  </r>
  <r>
    <x v="115"/>
    <x v="115"/>
    <x v="115"/>
    <x v="7"/>
    <x v="115"/>
  </r>
  <r>
    <x v="116"/>
    <x v="116"/>
    <x v="116"/>
    <x v="7"/>
    <x v="116"/>
  </r>
  <r>
    <x v="117"/>
    <x v="117"/>
    <x v="117"/>
    <x v="7"/>
    <x v="117"/>
  </r>
  <r>
    <x v="118"/>
    <x v="118"/>
    <x v="118"/>
    <x v="7"/>
    <x v="118"/>
  </r>
  <r>
    <x v="119"/>
    <x v="119"/>
    <x v="119"/>
    <x v="7"/>
    <x v="119"/>
  </r>
  <r>
    <x v="120"/>
    <x v="120"/>
    <x v="120"/>
    <x v="7"/>
    <x v="120"/>
  </r>
  <r>
    <x v="121"/>
    <x v="121"/>
    <x v="121"/>
    <x v="7"/>
    <x v="121"/>
  </r>
  <r>
    <x v="122"/>
    <x v="122"/>
    <x v="122"/>
    <x v="7"/>
    <x v="122"/>
  </r>
  <r>
    <x v="123"/>
    <x v="123"/>
    <x v="123"/>
    <x v="7"/>
    <x v="123"/>
  </r>
  <r>
    <x v="124"/>
    <x v="124"/>
    <x v="124"/>
    <x v="7"/>
    <x v="124"/>
  </r>
  <r>
    <x v="125"/>
    <x v="125"/>
    <x v="125"/>
    <x v="8"/>
    <x v="125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数据透视表1" cacheId="0" autoFormatId="1" applyNumberFormats="0" applyBorderFormats="0" applyFontFormats="0" applyPatternFormats="0" applyAlignmentFormats="0" applyWidthHeightFormats="1" dataCaption="值" updatedVersion="5" minRefreshableVersion="3" createdVersion="5" useAutoFormatting="1" compact="0" indent="0" outline="1" compactData="0" outlineData="1" showDrill="1" multipleFieldFilters="0">
  <location ref="A3:B13" firstHeaderRow="1" firstDataRow="1" firstDataCol="1"/>
  <pivotFields count="5">
    <pivotField compact="0" showAll="0">
      <items count="127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t="default"/>
      </items>
    </pivotField>
    <pivotField compact="0" showAll="0">
      <items count="127">
        <item x="118"/>
        <item x="110"/>
        <item x="116"/>
        <item x="32"/>
        <item x="74"/>
        <item x="10"/>
        <item x="120"/>
        <item x="61"/>
        <item x="22"/>
        <item x="91"/>
        <item x="1"/>
        <item x="20"/>
        <item x="77"/>
        <item x="121"/>
        <item x="75"/>
        <item x="8"/>
        <item x="7"/>
        <item x="4"/>
        <item x="112"/>
        <item x="89"/>
        <item x="64"/>
        <item x="43"/>
        <item x="5"/>
        <item x="86"/>
        <item x="40"/>
        <item x="72"/>
        <item x="41"/>
        <item x="73"/>
        <item x="14"/>
        <item x="87"/>
        <item x="69"/>
        <item x="60"/>
        <item x="102"/>
        <item x="56"/>
        <item x="39"/>
        <item x="104"/>
        <item x="21"/>
        <item x="35"/>
        <item x="76"/>
        <item x="51"/>
        <item x="65"/>
        <item x="67"/>
        <item x="0"/>
        <item x="63"/>
        <item x="111"/>
        <item x="94"/>
        <item x="103"/>
        <item x="44"/>
        <item x="122"/>
        <item x="119"/>
        <item x="36"/>
        <item x="3"/>
        <item x="113"/>
        <item x="37"/>
        <item x="117"/>
        <item x="98"/>
        <item x="100"/>
        <item x="107"/>
        <item x="92"/>
        <item x="81"/>
        <item x="38"/>
        <item x="13"/>
        <item x="23"/>
        <item x="2"/>
        <item x="95"/>
        <item x="52"/>
        <item x="45"/>
        <item x="114"/>
        <item x="49"/>
        <item x="62"/>
        <item x="46"/>
        <item x="66"/>
        <item x="17"/>
        <item x="99"/>
        <item x="70"/>
        <item x="101"/>
        <item x="34"/>
        <item x="25"/>
        <item x="57"/>
        <item x="109"/>
        <item x="108"/>
        <item x="82"/>
        <item x="78"/>
        <item x="93"/>
        <item x="6"/>
        <item x="90"/>
        <item x="11"/>
        <item x="79"/>
        <item x="15"/>
        <item x="71"/>
        <item x="47"/>
        <item x="115"/>
        <item x="27"/>
        <item x="58"/>
        <item x="105"/>
        <item x="123"/>
        <item x="16"/>
        <item x="54"/>
        <item x="42"/>
        <item x="48"/>
        <item x="33"/>
        <item x="18"/>
        <item x="59"/>
        <item x="50"/>
        <item x="19"/>
        <item x="80"/>
        <item x="9"/>
        <item x="106"/>
        <item x="83"/>
        <item x="29"/>
        <item x="88"/>
        <item x="124"/>
        <item x="97"/>
        <item x="12"/>
        <item x="96"/>
        <item x="24"/>
        <item x="28"/>
        <item x="55"/>
        <item x="85"/>
        <item x="31"/>
        <item x="30"/>
        <item x="84"/>
        <item x="26"/>
        <item x="53"/>
        <item x="68"/>
        <item x="125"/>
        <item t="default"/>
      </items>
    </pivotField>
    <pivotField compact="0" showAll="0"/>
    <pivotField axis="axisRow" compact="0" showAll="0">
      <items count="10">
        <item x="7"/>
        <item x="6"/>
        <item x="5"/>
        <item x="4"/>
        <item x="3"/>
        <item x="2"/>
        <item x="1"/>
        <item x="0"/>
        <item x="8"/>
        <item t="default"/>
      </items>
    </pivotField>
    <pivotField dataField="1" compact="0" showAll="0">
      <items count="127">
        <item x="97"/>
        <item x="59"/>
        <item x="55"/>
        <item x="124"/>
        <item x="89"/>
        <item x="58"/>
        <item x="85"/>
        <item x="56"/>
        <item x="31"/>
        <item x="90"/>
        <item x="82"/>
        <item x="27"/>
        <item x="28"/>
        <item x="29"/>
        <item x="53"/>
        <item x="26"/>
        <item x="57"/>
        <item x="54"/>
        <item x="102"/>
        <item x="83"/>
        <item x="123"/>
        <item x="51"/>
        <item x="84"/>
        <item x="78"/>
        <item x="81"/>
        <item x="93"/>
        <item x="48"/>
        <item x="122"/>
        <item x="94"/>
        <item x="79"/>
        <item x="21"/>
        <item x="23"/>
        <item x="114"/>
        <item x="117"/>
        <item x="24"/>
        <item x="77"/>
        <item x="119"/>
        <item x="30"/>
        <item x="106"/>
        <item x="22"/>
        <item x="121"/>
        <item x="96"/>
        <item x="80"/>
        <item x="95"/>
        <item x="113"/>
        <item x="50"/>
        <item x="74"/>
        <item x="112"/>
        <item x="16"/>
        <item x="18"/>
        <item x="75"/>
        <item x="19"/>
        <item x="105"/>
        <item x="46"/>
        <item x="103"/>
        <item x="107"/>
        <item x="120"/>
        <item x="68"/>
        <item x="118"/>
        <item x="25"/>
        <item x="15"/>
        <item x="92"/>
        <item x="76"/>
        <item x="101"/>
        <item x="20"/>
        <item x="13"/>
        <item x="12"/>
        <item x="99"/>
        <item x="88"/>
        <item x="41"/>
        <item x="43"/>
        <item x="11"/>
        <item x="8"/>
        <item x="52"/>
        <item x="10"/>
        <item x="7"/>
        <item x="109"/>
        <item x="98"/>
        <item x="100"/>
        <item x="47"/>
        <item x="104"/>
        <item x="108"/>
        <item x="44"/>
        <item x="72"/>
        <item x="71"/>
        <item x="69"/>
        <item x="73"/>
        <item x="115"/>
        <item x="42"/>
        <item x="49"/>
        <item x="116"/>
        <item x="110"/>
        <item x="70"/>
        <item x="40"/>
        <item x="111"/>
        <item x="33"/>
        <item x="66"/>
        <item x="39"/>
        <item x="65"/>
        <item x="2"/>
        <item x="4"/>
        <item x="3"/>
        <item x="14"/>
        <item x="5"/>
        <item x="87"/>
        <item x="64"/>
        <item x="45"/>
        <item x="63"/>
        <item x="9"/>
        <item x="35"/>
        <item x="6"/>
        <item x="1"/>
        <item x="0"/>
        <item x="36"/>
        <item x="38"/>
        <item x="60"/>
        <item x="62"/>
        <item x="34"/>
        <item x="91"/>
        <item x="86"/>
        <item x="37"/>
        <item x="67"/>
        <item x="61"/>
        <item x="17"/>
        <item x="32"/>
        <item x="125"/>
        <item t="default"/>
      </items>
    </pivotField>
  </pivotFields>
  <rowFields count="1">
    <field x="3"/>
  </rowFields>
  <rowItems count="10">
    <i>
      <x/>
    </i>
    <i>
      <x v="1"/>
    </i>
    <i>
      <x v="2"/>
    </i>
    <i>
      <x v="3"/>
    </i>
    <i>
      <x v="4"/>
    </i>
    <i>
      <x v="5"/>
    </i>
    <i>
      <x v="6"/>
    </i>
    <i>
      <x v="7"/>
    </i>
    <i>
      <x v="8"/>
    </i>
    <i t="grand">
      <x/>
    </i>
  </rowItems>
  <colItems count="1">
    <i/>
  </colItems>
  <dataFields count="1">
    <dataField name="求和项:任务" fld="4" baseField="0" baseItem="0"/>
  </dataFields>
  <pivotTableStyleInfo name="PivotStyleLight16" showRowHeaders="1" showColHeaders="1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29"/>
  <sheetViews>
    <sheetView tabSelected="1" workbookViewId="0">
      <pane xSplit="1" ySplit="2" topLeftCell="B3" activePane="bottomRight" state="frozen"/>
      <selection/>
      <selection pane="topRight"/>
      <selection pane="bottomLeft"/>
      <selection pane="bottomRight" activeCell="G6" sqref="G6"/>
    </sheetView>
  </sheetViews>
  <sheetFormatPr defaultColWidth="9" defaultRowHeight="20" customHeight="1" outlineLevelCol="7"/>
  <cols>
    <col min="1" max="1" width="9" style="22"/>
    <col min="2" max="2" width="9.5" style="22" customWidth="1"/>
    <col min="3" max="3" width="32.125" style="22" customWidth="1"/>
    <col min="4" max="4" width="18" style="22" customWidth="1"/>
    <col min="5" max="5" width="9" style="23"/>
    <col min="6" max="6" width="10.375" style="23"/>
    <col min="7" max="7" width="12.625" style="23"/>
    <col min="8" max="8" width="19.125" style="23" customWidth="1"/>
    <col min="9" max="16384" width="9" style="23"/>
  </cols>
  <sheetData>
    <row r="1" ht="27" customHeight="1" spans="1:8">
      <c r="A1" s="24" t="s">
        <v>0</v>
      </c>
      <c r="B1" s="25"/>
      <c r="C1" s="25"/>
      <c r="D1" s="25"/>
      <c r="E1" s="25"/>
      <c r="F1" s="25"/>
      <c r="G1" s="25"/>
      <c r="H1" s="26"/>
    </row>
    <row r="2" customHeight="1" spans="1:8">
      <c r="A2" s="27" t="s">
        <v>1</v>
      </c>
      <c r="B2" s="27" t="s">
        <v>2</v>
      </c>
      <c r="C2" s="27" t="s">
        <v>3</v>
      </c>
      <c r="D2" s="27" t="s">
        <v>4</v>
      </c>
      <c r="E2" s="10" t="s">
        <v>5</v>
      </c>
      <c r="F2" s="20" t="s">
        <v>6</v>
      </c>
      <c r="G2" s="20" t="s">
        <v>7</v>
      </c>
      <c r="H2" s="20" t="s">
        <v>8</v>
      </c>
    </row>
    <row r="3" customHeight="1" spans="1:8">
      <c r="A3" s="27">
        <v>1</v>
      </c>
      <c r="B3" s="27">
        <v>582</v>
      </c>
      <c r="C3" s="27" t="s">
        <v>9</v>
      </c>
      <c r="D3" s="27" t="s">
        <v>10</v>
      </c>
      <c r="E3" s="10">
        <v>5837</v>
      </c>
      <c r="F3" s="20">
        <v>3237.82</v>
      </c>
      <c r="G3" s="28">
        <f>F3/E3</f>
        <v>0.554706184683913</v>
      </c>
      <c r="H3" s="20"/>
    </row>
    <row r="4" customHeight="1" spans="1:8">
      <c r="A4" s="27">
        <v>2</v>
      </c>
      <c r="B4" s="27">
        <v>343</v>
      </c>
      <c r="C4" s="27" t="s">
        <v>11</v>
      </c>
      <c r="D4" s="27" t="s">
        <v>10</v>
      </c>
      <c r="E4" s="10">
        <v>5570</v>
      </c>
      <c r="F4" s="20">
        <v>4390.14</v>
      </c>
      <c r="G4" s="28">
        <f t="shared" ref="G4:G35" si="0">F4/E4</f>
        <v>0.788175942549372</v>
      </c>
      <c r="H4" s="20"/>
    </row>
    <row r="5" customHeight="1" spans="1:8">
      <c r="A5" s="27">
        <v>3</v>
      </c>
      <c r="B5" s="27">
        <v>730</v>
      </c>
      <c r="C5" s="27" t="s">
        <v>12</v>
      </c>
      <c r="D5" s="27" t="s">
        <v>10</v>
      </c>
      <c r="E5" s="10">
        <v>4839</v>
      </c>
      <c r="F5" s="20">
        <v>4193.37</v>
      </c>
      <c r="G5" s="28">
        <f t="shared" si="0"/>
        <v>0.86657780533168</v>
      </c>
      <c r="H5" s="20"/>
    </row>
    <row r="6" customHeight="1" spans="1:8">
      <c r="A6" s="27">
        <v>4</v>
      </c>
      <c r="B6" s="27">
        <v>709</v>
      </c>
      <c r="C6" s="27" t="s">
        <v>13</v>
      </c>
      <c r="D6" s="27" t="s">
        <v>10</v>
      </c>
      <c r="E6" s="10">
        <v>4966</v>
      </c>
      <c r="F6" s="20">
        <v>3332.89</v>
      </c>
      <c r="G6" s="28">
        <f t="shared" si="0"/>
        <v>0.671141763995167</v>
      </c>
      <c r="H6" s="20"/>
    </row>
    <row r="7" customHeight="1" spans="1:8">
      <c r="A7" s="27">
        <v>5</v>
      </c>
      <c r="B7" s="27">
        <v>365</v>
      </c>
      <c r="C7" s="27" t="s">
        <v>14</v>
      </c>
      <c r="D7" s="27" t="s">
        <v>10</v>
      </c>
      <c r="E7" s="10">
        <v>4894</v>
      </c>
      <c r="F7" s="20">
        <v>1625.53</v>
      </c>
      <c r="G7" s="28">
        <f t="shared" si="0"/>
        <v>0.332147527584798</v>
      </c>
      <c r="H7" s="20"/>
    </row>
    <row r="8" customHeight="1" spans="1:8">
      <c r="A8" s="27">
        <v>6</v>
      </c>
      <c r="B8" s="27">
        <v>379</v>
      </c>
      <c r="C8" s="27" t="s">
        <v>15</v>
      </c>
      <c r="D8" s="27" t="s">
        <v>10</v>
      </c>
      <c r="E8" s="10">
        <v>5035</v>
      </c>
      <c r="F8" s="20">
        <v>2224.19</v>
      </c>
      <c r="G8" s="28">
        <f t="shared" si="0"/>
        <v>0.441745779543198</v>
      </c>
      <c r="H8" s="20"/>
    </row>
    <row r="9" customHeight="1" spans="1:8">
      <c r="A9" s="27">
        <v>7</v>
      </c>
      <c r="B9" s="27">
        <v>102565</v>
      </c>
      <c r="C9" s="27" t="s">
        <v>16</v>
      </c>
      <c r="D9" s="27" t="s">
        <v>10</v>
      </c>
      <c r="E9" s="10">
        <v>5477</v>
      </c>
      <c r="F9" s="20">
        <v>2063.44</v>
      </c>
      <c r="G9" s="28">
        <f t="shared" si="0"/>
        <v>0.37674639401132</v>
      </c>
      <c r="H9" s="20"/>
    </row>
    <row r="10" customHeight="1" spans="1:8">
      <c r="A10" s="27">
        <v>8</v>
      </c>
      <c r="B10" s="27">
        <v>359</v>
      </c>
      <c r="C10" s="27" t="s">
        <v>17</v>
      </c>
      <c r="D10" s="27" t="s">
        <v>10</v>
      </c>
      <c r="E10" s="10">
        <v>3498</v>
      </c>
      <c r="F10" s="20">
        <v>2120.38</v>
      </c>
      <c r="G10" s="28">
        <f t="shared" si="0"/>
        <v>0.606169239565466</v>
      </c>
      <c r="H10" s="20"/>
    </row>
    <row r="11" customHeight="1" spans="1:8">
      <c r="A11" s="27">
        <v>9</v>
      </c>
      <c r="B11" s="27">
        <v>357</v>
      </c>
      <c r="C11" s="27" t="s">
        <v>18</v>
      </c>
      <c r="D11" s="27" t="s">
        <v>10</v>
      </c>
      <c r="E11" s="10">
        <v>3469</v>
      </c>
      <c r="F11" s="20">
        <v>2772.3</v>
      </c>
      <c r="G11" s="28">
        <f t="shared" si="0"/>
        <v>0.799164024214471</v>
      </c>
      <c r="H11" s="20"/>
    </row>
    <row r="12" customHeight="1" spans="1:8">
      <c r="A12" s="27">
        <v>10</v>
      </c>
      <c r="B12" s="27">
        <v>107658</v>
      </c>
      <c r="C12" s="27" t="s">
        <v>19</v>
      </c>
      <c r="D12" s="27" t="s">
        <v>10</v>
      </c>
      <c r="E12" s="10">
        <v>5290</v>
      </c>
      <c r="F12" s="20">
        <v>2485.42</v>
      </c>
      <c r="G12" s="28">
        <f t="shared" si="0"/>
        <v>0.469833648393195</v>
      </c>
      <c r="H12" s="20"/>
    </row>
    <row r="13" customHeight="1" spans="1:8">
      <c r="A13" s="27">
        <v>11</v>
      </c>
      <c r="B13" s="27">
        <v>311</v>
      </c>
      <c r="C13" s="27" t="s">
        <v>20</v>
      </c>
      <c r="D13" s="27" t="s">
        <v>10</v>
      </c>
      <c r="E13" s="10">
        <v>3482</v>
      </c>
      <c r="F13" s="20">
        <v>2728.81</v>
      </c>
      <c r="G13" s="28">
        <f t="shared" si="0"/>
        <v>0.783690407811602</v>
      </c>
      <c r="H13" s="20"/>
    </row>
    <row r="14" customHeight="1" spans="1:8">
      <c r="A14" s="27">
        <v>12</v>
      </c>
      <c r="B14" s="27">
        <v>102934</v>
      </c>
      <c r="C14" s="27" t="s">
        <v>21</v>
      </c>
      <c r="D14" s="27" t="s">
        <v>10</v>
      </c>
      <c r="E14" s="10">
        <v>3424</v>
      </c>
      <c r="F14" s="20">
        <v>5026.24</v>
      </c>
      <c r="G14" s="28">
        <f t="shared" si="0"/>
        <v>1.46794392523364</v>
      </c>
      <c r="H14" s="20">
        <f>ROUND(F14*0.02,0)</f>
        <v>101</v>
      </c>
    </row>
    <row r="15" customHeight="1" spans="1:8">
      <c r="A15" s="27">
        <v>13</v>
      </c>
      <c r="B15" s="27">
        <v>111219</v>
      </c>
      <c r="C15" s="27" t="s">
        <v>22</v>
      </c>
      <c r="D15" s="27" t="s">
        <v>10</v>
      </c>
      <c r="E15" s="10">
        <v>3308</v>
      </c>
      <c r="F15" s="20">
        <v>2188.5</v>
      </c>
      <c r="G15" s="28">
        <f t="shared" si="0"/>
        <v>0.661577992744861</v>
      </c>
      <c r="H15" s="20"/>
    </row>
    <row r="16" customHeight="1" spans="1:8">
      <c r="A16" s="27">
        <v>14</v>
      </c>
      <c r="B16" s="27">
        <v>726</v>
      </c>
      <c r="C16" s="27" t="s">
        <v>23</v>
      </c>
      <c r="D16" s="27" t="s">
        <v>10</v>
      </c>
      <c r="E16" s="10">
        <v>3296</v>
      </c>
      <c r="F16" s="20">
        <v>3039.45</v>
      </c>
      <c r="G16" s="28">
        <f t="shared" si="0"/>
        <v>0.92216322815534</v>
      </c>
      <c r="H16" s="20"/>
    </row>
    <row r="17" customHeight="1" spans="1:8">
      <c r="A17" s="27">
        <v>15</v>
      </c>
      <c r="B17" s="27">
        <v>513</v>
      </c>
      <c r="C17" s="27" t="s">
        <v>24</v>
      </c>
      <c r="D17" s="27" t="s">
        <v>10</v>
      </c>
      <c r="E17" s="10">
        <v>4994</v>
      </c>
      <c r="F17" s="20">
        <v>5000.48</v>
      </c>
      <c r="G17" s="28">
        <f t="shared" si="0"/>
        <v>1.00129755706848</v>
      </c>
      <c r="H17" s="20">
        <f>ROUND(F17*0.02,0)</f>
        <v>100</v>
      </c>
    </row>
    <row r="18" customHeight="1" spans="1:8">
      <c r="A18" s="27">
        <v>16</v>
      </c>
      <c r="B18" s="27">
        <v>103198</v>
      </c>
      <c r="C18" s="27" t="s">
        <v>25</v>
      </c>
      <c r="D18" s="27" t="s">
        <v>10</v>
      </c>
      <c r="E18" s="10">
        <v>3148</v>
      </c>
      <c r="F18" s="20">
        <v>2148.3</v>
      </c>
      <c r="G18" s="28">
        <f t="shared" si="0"/>
        <v>0.682433290978399</v>
      </c>
      <c r="H18" s="20"/>
    </row>
    <row r="19" customHeight="1" spans="1:8">
      <c r="A19" s="27">
        <v>17</v>
      </c>
      <c r="B19" s="27">
        <v>105267</v>
      </c>
      <c r="C19" s="27" t="s">
        <v>26</v>
      </c>
      <c r="D19" s="27" t="s">
        <v>10</v>
      </c>
      <c r="E19" s="10">
        <v>2628</v>
      </c>
      <c r="F19" s="20">
        <v>2403.23</v>
      </c>
      <c r="G19" s="28">
        <f t="shared" si="0"/>
        <v>0.914471080669711</v>
      </c>
      <c r="H19" s="20"/>
    </row>
    <row r="20" customHeight="1" spans="1:8">
      <c r="A20" s="27">
        <v>18</v>
      </c>
      <c r="B20" s="27">
        <v>745</v>
      </c>
      <c r="C20" s="27" t="s">
        <v>27</v>
      </c>
      <c r="D20" s="27" t="s">
        <v>10</v>
      </c>
      <c r="E20" s="10">
        <v>15704</v>
      </c>
      <c r="F20" s="20">
        <v>1372.02</v>
      </c>
      <c r="G20" s="28">
        <f t="shared" si="0"/>
        <v>0.0873675496688742</v>
      </c>
      <c r="H20" s="20"/>
    </row>
    <row r="21" customHeight="1" spans="1:8">
      <c r="A21" s="27">
        <v>19</v>
      </c>
      <c r="B21" s="27">
        <v>106399</v>
      </c>
      <c r="C21" s="27" t="s">
        <v>28</v>
      </c>
      <c r="D21" s="27" t="s">
        <v>10</v>
      </c>
      <c r="E21" s="10">
        <v>2768</v>
      </c>
      <c r="F21" s="20">
        <v>1587.62</v>
      </c>
      <c r="G21" s="28">
        <f t="shared" si="0"/>
        <v>0.573562138728324</v>
      </c>
      <c r="H21" s="20"/>
    </row>
    <row r="22" customHeight="1" spans="1:8">
      <c r="A22" s="27">
        <v>20</v>
      </c>
      <c r="B22" s="27">
        <v>106569</v>
      </c>
      <c r="C22" s="27" t="s">
        <v>29</v>
      </c>
      <c r="D22" s="27" t="s">
        <v>10</v>
      </c>
      <c r="E22" s="10">
        <v>2841</v>
      </c>
      <c r="F22" s="20">
        <v>3801.72</v>
      </c>
      <c r="G22" s="28">
        <f t="shared" si="0"/>
        <v>1.3381626187962</v>
      </c>
      <c r="H22" s="20">
        <f>ROUND(F22*0.02,0)</f>
        <v>76</v>
      </c>
    </row>
    <row r="23" customHeight="1" spans="1:8">
      <c r="A23" s="27">
        <v>21</v>
      </c>
      <c r="B23" s="27">
        <v>347</v>
      </c>
      <c r="C23" s="27" t="s">
        <v>30</v>
      </c>
      <c r="D23" s="27" t="s">
        <v>10</v>
      </c>
      <c r="E23" s="10">
        <v>3274</v>
      </c>
      <c r="F23" s="20">
        <v>759</v>
      </c>
      <c r="G23" s="28">
        <f t="shared" si="0"/>
        <v>0.231826511912034</v>
      </c>
      <c r="H23" s="20"/>
    </row>
    <row r="24" customHeight="1" spans="1:8">
      <c r="A24" s="27">
        <v>22</v>
      </c>
      <c r="B24" s="27">
        <v>570</v>
      </c>
      <c r="C24" s="27" t="s">
        <v>31</v>
      </c>
      <c r="D24" s="27" t="s">
        <v>10</v>
      </c>
      <c r="E24" s="10">
        <v>2204</v>
      </c>
      <c r="F24" s="20">
        <v>3064.39</v>
      </c>
      <c r="G24" s="28">
        <f t="shared" si="0"/>
        <v>1.39037658802178</v>
      </c>
      <c r="H24" s="20">
        <f>ROUND(F24*0.02,0)</f>
        <v>61</v>
      </c>
    </row>
    <row r="25" customHeight="1" spans="1:8">
      <c r="A25" s="27">
        <v>23</v>
      </c>
      <c r="B25" s="27">
        <v>339</v>
      </c>
      <c r="C25" s="27" t="s">
        <v>32</v>
      </c>
      <c r="D25" s="27" t="s">
        <v>10</v>
      </c>
      <c r="E25" s="10">
        <v>2389</v>
      </c>
      <c r="F25" s="20">
        <v>727.89</v>
      </c>
      <c r="G25" s="28">
        <f t="shared" si="0"/>
        <v>0.304683968187526</v>
      </c>
      <c r="H25" s="20"/>
    </row>
    <row r="26" customHeight="1" spans="1:8">
      <c r="A26" s="27">
        <v>24</v>
      </c>
      <c r="B26" s="27">
        <v>727</v>
      </c>
      <c r="C26" s="27" t="s">
        <v>33</v>
      </c>
      <c r="D26" s="27" t="s">
        <v>10</v>
      </c>
      <c r="E26" s="10">
        <v>2212</v>
      </c>
      <c r="F26" s="20">
        <v>628.12</v>
      </c>
      <c r="G26" s="28">
        <f t="shared" si="0"/>
        <v>0.283960216998192</v>
      </c>
      <c r="H26" s="20"/>
    </row>
    <row r="27" customHeight="1" spans="1:8">
      <c r="A27" s="27">
        <v>25</v>
      </c>
      <c r="B27" s="27">
        <v>112415</v>
      </c>
      <c r="C27" s="27" t="s">
        <v>34</v>
      </c>
      <c r="D27" s="27" t="s">
        <v>10</v>
      </c>
      <c r="E27" s="10">
        <v>2261</v>
      </c>
      <c r="F27" s="20">
        <v>1341.29</v>
      </c>
      <c r="G27" s="28">
        <f t="shared" si="0"/>
        <v>0.593228659885007</v>
      </c>
      <c r="H27" s="20"/>
    </row>
    <row r="28" customHeight="1" spans="1:8">
      <c r="A28" s="27">
        <v>26</v>
      </c>
      <c r="B28" s="29">
        <v>752</v>
      </c>
      <c r="C28" s="29" t="s">
        <v>35</v>
      </c>
      <c r="D28" s="27" t="s">
        <v>10</v>
      </c>
      <c r="E28" s="10">
        <v>3126</v>
      </c>
      <c r="F28" s="20">
        <v>2171.71</v>
      </c>
      <c r="G28" s="28">
        <f t="shared" si="0"/>
        <v>0.694724888035829</v>
      </c>
      <c r="H28" s="20"/>
    </row>
    <row r="29" customHeight="1" spans="1:8">
      <c r="A29" s="27">
        <v>27</v>
      </c>
      <c r="B29" s="30">
        <v>113833</v>
      </c>
      <c r="C29" s="30" t="s">
        <v>36</v>
      </c>
      <c r="D29" s="27" t="s">
        <v>10</v>
      </c>
      <c r="E29" s="10">
        <v>1841</v>
      </c>
      <c r="F29" s="20">
        <v>87.7</v>
      </c>
      <c r="G29" s="28">
        <f t="shared" si="0"/>
        <v>0.0476371537208039</v>
      </c>
      <c r="H29" s="20"/>
    </row>
    <row r="30" customHeight="1" spans="1:8">
      <c r="A30" s="27">
        <v>28</v>
      </c>
      <c r="B30" s="27">
        <v>104429</v>
      </c>
      <c r="C30" s="27" t="s">
        <v>37</v>
      </c>
      <c r="D30" s="27" t="s">
        <v>10</v>
      </c>
      <c r="E30" s="10">
        <v>1617</v>
      </c>
      <c r="F30" s="20">
        <v>357.74</v>
      </c>
      <c r="G30" s="28">
        <f t="shared" si="0"/>
        <v>0.221236858379716</v>
      </c>
      <c r="H30" s="20"/>
    </row>
    <row r="31" customHeight="1" spans="1:8">
      <c r="A31" s="27">
        <v>29</v>
      </c>
      <c r="B31" s="27">
        <v>112888</v>
      </c>
      <c r="C31" s="27" t="s">
        <v>38</v>
      </c>
      <c r="D31" s="27" t="s">
        <v>10</v>
      </c>
      <c r="E31" s="10">
        <v>1628</v>
      </c>
      <c r="F31" s="20">
        <v>1412.43</v>
      </c>
      <c r="G31" s="28">
        <f t="shared" si="0"/>
        <v>0.867585995085995</v>
      </c>
      <c r="H31" s="20"/>
    </row>
    <row r="32" customHeight="1" spans="1:8">
      <c r="A32" s="27">
        <v>30</v>
      </c>
      <c r="B32" s="27">
        <v>108277</v>
      </c>
      <c r="C32" s="27" t="s">
        <v>39</v>
      </c>
      <c r="D32" s="27" t="s">
        <v>10</v>
      </c>
      <c r="E32" s="10">
        <v>1671</v>
      </c>
      <c r="F32" s="20">
        <v>1973.38</v>
      </c>
      <c r="G32" s="28">
        <f t="shared" si="0"/>
        <v>1.18095751047277</v>
      </c>
      <c r="H32" s="20">
        <f>ROUND(F32*0.02,0)</f>
        <v>39</v>
      </c>
    </row>
    <row r="33" customHeight="1" spans="1:8">
      <c r="A33" s="27">
        <v>31</v>
      </c>
      <c r="B33" s="27">
        <v>113298</v>
      </c>
      <c r="C33" s="27" t="s">
        <v>40</v>
      </c>
      <c r="D33" s="27" t="s">
        <v>10</v>
      </c>
      <c r="E33" s="10">
        <v>2360</v>
      </c>
      <c r="F33" s="20">
        <v>881</v>
      </c>
      <c r="G33" s="28">
        <f t="shared" si="0"/>
        <v>0.373305084745763</v>
      </c>
      <c r="H33" s="20"/>
    </row>
    <row r="34" customHeight="1" spans="1:8">
      <c r="A34" s="27">
        <v>32</v>
      </c>
      <c r="B34" s="27">
        <v>113025</v>
      </c>
      <c r="C34" s="27" t="s">
        <v>41</v>
      </c>
      <c r="D34" s="27" t="s">
        <v>10</v>
      </c>
      <c r="E34" s="10">
        <v>1527</v>
      </c>
      <c r="F34" s="20">
        <v>1102.83</v>
      </c>
      <c r="G34" s="28">
        <f t="shared" si="0"/>
        <v>0.722220039292731</v>
      </c>
      <c r="H34" s="20"/>
    </row>
    <row r="35" customHeight="1" spans="1:8">
      <c r="A35" s="27">
        <v>33</v>
      </c>
      <c r="B35" s="27">
        <v>307</v>
      </c>
      <c r="C35" s="27" t="s">
        <v>42</v>
      </c>
      <c r="D35" s="27" t="s">
        <v>43</v>
      </c>
      <c r="E35" s="10">
        <v>15863</v>
      </c>
      <c r="F35" s="20">
        <v>7245.78</v>
      </c>
      <c r="G35" s="28">
        <f t="shared" si="0"/>
        <v>0.456772363361281</v>
      </c>
      <c r="H35" s="20"/>
    </row>
    <row r="36" customHeight="1" spans="1:8">
      <c r="A36" s="27">
        <v>34</v>
      </c>
      <c r="B36" s="27">
        <v>106066</v>
      </c>
      <c r="C36" s="27" t="s">
        <v>44</v>
      </c>
      <c r="D36" s="27" t="s">
        <v>43</v>
      </c>
      <c r="E36" s="10">
        <v>4549</v>
      </c>
      <c r="F36" s="20">
        <v>2198.04</v>
      </c>
      <c r="G36" s="28">
        <f t="shared" ref="G36:G67" si="1">F36/E36</f>
        <v>0.483191910309958</v>
      </c>
      <c r="H36" s="20"/>
    </row>
    <row r="37" customHeight="1" spans="1:8">
      <c r="A37" s="27">
        <v>35</v>
      </c>
      <c r="B37" s="27">
        <v>750</v>
      </c>
      <c r="C37" s="27" t="s">
        <v>45</v>
      </c>
      <c r="D37" s="27" t="s">
        <v>46</v>
      </c>
      <c r="E37" s="10">
        <v>6454</v>
      </c>
      <c r="F37" s="20">
        <v>7497.97</v>
      </c>
      <c r="G37" s="28">
        <f t="shared" si="1"/>
        <v>1.16175550046483</v>
      </c>
      <c r="H37" s="20">
        <f>ROUND(F37*0.02,0)</f>
        <v>150</v>
      </c>
    </row>
    <row r="38" customHeight="1" spans="1:8">
      <c r="A38" s="27">
        <v>36</v>
      </c>
      <c r="B38" s="27">
        <v>571</v>
      </c>
      <c r="C38" s="27" t="s">
        <v>47</v>
      </c>
      <c r="D38" s="27" t="s">
        <v>46</v>
      </c>
      <c r="E38" s="10">
        <v>5307</v>
      </c>
      <c r="F38" s="20">
        <v>3710.1</v>
      </c>
      <c r="G38" s="28">
        <f t="shared" si="1"/>
        <v>0.699095534200113</v>
      </c>
      <c r="H38" s="20"/>
    </row>
    <row r="39" customHeight="1" spans="1:8">
      <c r="A39" s="27">
        <v>37</v>
      </c>
      <c r="B39" s="27">
        <v>707</v>
      </c>
      <c r="C39" s="27" t="s">
        <v>48</v>
      </c>
      <c r="D39" s="27" t="s">
        <v>46</v>
      </c>
      <c r="E39" s="10">
        <v>5902</v>
      </c>
      <c r="F39" s="20">
        <v>3349.52</v>
      </c>
      <c r="G39" s="28">
        <f t="shared" si="1"/>
        <v>0.567522873602169</v>
      </c>
      <c r="H39" s="20"/>
    </row>
    <row r="40" customHeight="1" spans="1:8">
      <c r="A40" s="27">
        <v>38</v>
      </c>
      <c r="B40" s="27">
        <v>712</v>
      </c>
      <c r="C40" s="27" t="s">
        <v>49</v>
      </c>
      <c r="D40" s="27" t="s">
        <v>46</v>
      </c>
      <c r="E40" s="10">
        <v>6708</v>
      </c>
      <c r="F40" s="20">
        <v>3942.02</v>
      </c>
      <c r="G40" s="28">
        <f t="shared" si="1"/>
        <v>0.587659511031604</v>
      </c>
      <c r="H40" s="20"/>
    </row>
    <row r="41" customHeight="1" spans="1:8">
      <c r="A41" s="27">
        <v>39</v>
      </c>
      <c r="B41" s="27">
        <v>724</v>
      </c>
      <c r="C41" s="27" t="s">
        <v>50</v>
      </c>
      <c r="D41" s="27" t="s">
        <v>46</v>
      </c>
      <c r="E41" s="10">
        <v>6034</v>
      </c>
      <c r="F41" s="20">
        <v>2566.75</v>
      </c>
      <c r="G41" s="28">
        <f t="shared" si="1"/>
        <v>0.425381173351011</v>
      </c>
      <c r="H41" s="20"/>
    </row>
    <row r="42" customHeight="1" spans="1:8">
      <c r="A42" s="27">
        <v>40</v>
      </c>
      <c r="B42" s="29">
        <v>546</v>
      </c>
      <c r="C42" s="29" t="s">
        <v>51</v>
      </c>
      <c r="D42" s="27" t="s">
        <v>46</v>
      </c>
      <c r="E42" s="10">
        <v>4729</v>
      </c>
      <c r="F42" s="20">
        <v>4227.03</v>
      </c>
      <c r="G42" s="28">
        <f t="shared" si="1"/>
        <v>0.893852823006978</v>
      </c>
      <c r="H42" s="20"/>
    </row>
    <row r="43" customHeight="1" spans="1:8">
      <c r="A43" s="27">
        <v>41</v>
      </c>
      <c r="B43" s="29">
        <v>387</v>
      </c>
      <c r="C43" s="29" t="s">
        <v>52</v>
      </c>
      <c r="D43" s="27" t="s">
        <v>46</v>
      </c>
      <c r="E43" s="10">
        <v>4508</v>
      </c>
      <c r="F43" s="20">
        <v>3056.58</v>
      </c>
      <c r="G43" s="28">
        <f t="shared" si="1"/>
        <v>0.678034605146406</v>
      </c>
      <c r="H43" s="20"/>
    </row>
    <row r="44" customHeight="1" spans="1:8">
      <c r="A44" s="27">
        <v>42</v>
      </c>
      <c r="B44" s="27">
        <v>399</v>
      </c>
      <c r="C44" s="27" t="s">
        <v>53</v>
      </c>
      <c r="D44" s="27" t="s">
        <v>46</v>
      </c>
      <c r="E44" s="10">
        <v>3351</v>
      </c>
      <c r="F44" s="20">
        <v>3765.43</v>
      </c>
      <c r="G44" s="28">
        <f t="shared" si="1"/>
        <v>1.12367353028947</v>
      </c>
      <c r="H44" s="20">
        <f>ROUND(F44*0.02,0)</f>
        <v>75</v>
      </c>
    </row>
    <row r="45" customHeight="1" spans="1:8">
      <c r="A45" s="27">
        <v>43</v>
      </c>
      <c r="B45" s="27">
        <v>105751</v>
      </c>
      <c r="C45" s="27" t="s">
        <v>54</v>
      </c>
      <c r="D45" s="27" t="s">
        <v>46</v>
      </c>
      <c r="E45" s="10">
        <v>4070</v>
      </c>
      <c r="F45" s="20">
        <v>2795.91</v>
      </c>
      <c r="G45" s="28">
        <f t="shared" si="1"/>
        <v>0.686955773955774</v>
      </c>
      <c r="H45" s="20"/>
    </row>
    <row r="46" customHeight="1" spans="1:8">
      <c r="A46" s="27">
        <v>44</v>
      </c>
      <c r="B46" s="27">
        <v>377</v>
      </c>
      <c r="C46" s="27" t="s">
        <v>55</v>
      </c>
      <c r="D46" s="27" t="s">
        <v>46</v>
      </c>
      <c r="E46" s="10">
        <v>3352</v>
      </c>
      <c r="F46" s="20">
        <v>1375.4</v>
      </c>
      <c r="G46" s="28">
        <f t="shared" si="1"/>
        <v>0.410322195704057</v>
      </c>
      <c r="H46" s="20"/>
    </row>
    <row r="47" customHeight="1" spans="1:8">
      <c r="A47" s="27">
        <v>45</v>
      </c>
      <c r="B47" s="27">
        <v>598</v>
      </c>
      <c r="C47" s="27" t="s">
        <v>56</v>
      </c>
      <c r="D47" s="27" t="s">
        <v>46</v>
      </c>
      <c r="E47" s="10">
        <v>3772</v>
      </c>
      <c r="F47" s="20">
        <v>3490.79</v>
      </c>
      <c r="G47" s="28">
        <f t="shared" si="1"/>
        <v>0.925448038176034</v>
      </c>
      <c r="H47" s="20"/>
    </row>
    <row r="48" customHeight="1" spans="1:8">
      <c r="A48" s="27">
        <v>46</v>
      </c>
      <c r="B48" s="27">
        <v>737</v>
      </c>
      <c r="C48" s="27" t="s">
        <v>57</v>
      </c>
      <c r="D48" s="27" t="s">
        <v>46</v>
      </c>
      <c r="E48" s="10">
        <v>5262</v>
      </c>
      <c r="F48" s="20">
        <v>2408.04</v>
      </c>
      <c r="G48" s="28">
        <f t="shared" si="1"/>
        <v>0.457628278221209</v>
      </c>
      <c r="H48" s="20"/>
    </row>
    <row r="49" customHeight="1" spans="1:8">
      <c r="A49" s="27">
        <v>47</v>
      </c>
      <c r="B49" s="27">
        <v>743</v>
      </c>
      <c r="C49" s="27" t="s">
        <v>58</v>
      </c>
      <c r="D49" s="27" t="s">
        <v>46</v>
      </c>
      <c r="E49" s="10">
        <v>2906</v>
      </c>
      <c r="F49" s="20">
        <v>1847</v>
      </c>
      <c r="G49" s="28">
        <f t="shared" si="1"/>
        <v>0.635581555402615</v>
      </c>
      <c r="H49" s="20"/>
    </row>
    <row r="50" customHeight="1" spans="1:8">
      <c r="A50" s="27">
        <v>48</v>
      </c>
      <c r="B50" s="27">
        <v>103639</v>
      </c>
      <c r="C50" s="27" t="s">
        <v>59</v>
      </c>
      <c r="D50" s="27" t="s">
        <v>46</v>
      </c>
      <c r="E50" s="10">
        <v>3673</v>
      </c>
      <c r="F50" s="20">
        <v>691.73</v>
      </c>
      <c r="G50" s="28">
        <f t="shared" si="1"/>
        <v>0.188328341954805</v>
      </c>
      <c r="H50" s="20"/>
    </row>
    <row r="51" customHeight="1" spans="1:8">
      <c r="A51" s="27">
        <v>49</v>
      </c>
      <c r="B51" s="27">
        <v>105910</v>
      </c>
      <c r="C51" s="27" t="s">
        <v>60</v>
      </c>
      <c r="D51" s="27" t="s">
        <v>46</v>
      </c>
      <c r="E51" s="10">
        <v>2132</v>
      </c>
      <c r="F51" s="20">
        <v>591.79</v>
      </c>
      <c r="G51" s="28">
        <f t="shared" si="1"/>
        <v>0.277575046904315</v>
      </c>
      <c r="H51" s="20"/>
    </row>
    <row r="52" customHeight="1" spans="1:8">
      <c r="A52" s="27">
        <v>50</v>
      </c>
      <c r="B52" s="27">
        <v>740</v>
      </c>
      <c r="C52" s="27" t="s">
        <v>61</v>
      </c>
      <c r="D52" s="27" t="s">
        <v>46</v>
      </c>
      <c r="E52" s="10">
        <v>4221</v>
      </c>
      <c r="F52" s="20">
        <v>2320.35</v>
      </c>
      <c r="G52" s="28">
        <f t="shared" si="1"/>
        <v>0.549715707178394</v>
      </c>
      <c r="H52" s="20"/>
    </row>
    <row r="53" customHeight="1" spans="1:8">
      <c r="A53" s="27">
        <v>51</v>
      </c>
      <c r="B53" s="27">
        <v>106568</v>
      </c>
      <c r="C53" s="27" t="s">
        <v>62</v>
      </c>
      <c r="D53" s="27" t="s">
        <v>46</v>
      </c>
      <c r="E53" s="10">
        <v>2606</v>
      </c>
      <c r="F53" s="20">
        <v>644.62</v>
      </c>
      <c r="G53" s="28">
        <f t="shared" si="1"/>
        <v>0.247359938603223</v>
      </c>
      <c r="H53" s="20"/>
    </row>
    <row r="54" customHeight="1" spans="1:8">
      <c r="A54" s="27">
        <v>52</v>
      </c>
      <c r="B54" s="27">
        <v>573</v>
      </c>
      <c r="C54" s="27" t="s">
        <v>63</v>
      </c>
      <c r="D54" s="27" t="s">
        <v>46</v>
      </c>
      <c r="E54" s="10">
        <v>2005</v>
      </c>
      <c r="F54" s="20">
        <v>1150.76</v>
      </c>
      <c r="G54" s="28">
        <f t="shared" si="1"/>
        <v>0.573945137157107</v>
      </c>
      <c r="H54" s="20"/>
    </row>
    <row r="55" customHeight="1" spans="1:8">
      <c r="A55" s="27">
        <v>53</v>
      </c>
      <c r="B55" s="27">
        <v>733</v>
      </c>
      <c r="C55" s="27" t="s">
        <v>64</v>
      </c>
      <c r="D55" s="27" t="s">
        <v>46</v>
      </c>
      <c r="E55" s="10">
        <v>3474</v>
      </c>
      <c r="F55" s="20">
        <v>1834</v>
      </c>
      <c r="G55" s="28">
        <f t="shared" si="1"/>
        <v>0.527921704087507</v>
      </c>
      <c r="H55" s="20"/>
    </row>
    <row r="56" customHeight="1" spans="1:8">
      <c r="A56" s="27">
        <v>54</v>
      </c>
      <c r="B56" s="30">
        <v>114069</v>
      </c>
      <c r="C56" s="30" t="s">
        <v>65</v>
      </c>
      <c r="D56" s="27" t="s">
        <v>46</v>
      </c>
      <c r="E56" s="10">
        <v>1737</v>
      </c>
      <c r="F56" s="20">
        <v>762.72</v>
      </c>
      <c r="G56" s="28">
        <f t="shared" si="1"/>
        <v>0.439101899827288</v>
      </c>
      <c r="H56" s="20"/>
    </row>
    <row r="57" customHeight="1" spans="1:8">
      <c r="A57" s="27">
        <v>55</v>
      </c>
      <c r="B57" s="27">
        <v>105396</v>
      </c>
      <c r="C57" s="27" t="s">
        <v>66</v>
      </c>
      <c r="D57" s="27" t="s">
        <v>46</v>
      </c>
      <c r="E57" s="10">
        <v>1943</v>
      </c>
      <c r="F57" s="20">
        <v>283.87</v>
      </c>
      <c r="G57" s="28">
        <f t="shared" si="1"/>
        <v>0.14609881626351</v>
      </c>
      <c r="H57" s="20"/>
    </row>
    <row r="58" customHeight="1" spans="1:8">
      <c r="A58" s="27">
        <v>56</v>
      </c>
      <c r="B58" s="27">
        <v>113008</v>
      </c>
      <c r="C58" s="27" t="s">
        <v>67</v>
      </c>
      <c r="D58" s="27" t="s">
        <v>46</v>
      </c>
      <c r="E58" s="10">
        <v>1376</v>
      </c>
      <c r="F58" s="20">
        <v>28.79</v>
      </c>
      <c r="G58" s="28">
        <f t="shared" si="1"/>
        <v>0.0209229651162791</v>
      </c>
      <c r="H58" s="20"/>
    </row>
    <row r="59" customHeight="1" spans="1:8">
      <c r="A59" s="27">
        <v>57</v>
      </c>
      <c r="B59" s="27">
        <v>545</v>
      </c>
      <c r="C59" s="27" t="s">
        <v>68</v>
      </c>
      <c r="D59" s="27" t="s">
        <v>46</v>
      </c>
      <c r="E59" s="10">
        <v>1428</v>
      </c>
      <c r="F59" s="20" t="e">
        <v>#N/A</v>
      </c>
      <c r="G59" s="28" t="e">
        <f t="shared" si="1"/>
        <v>#N/A</v>
      </c>
      <c r="H59" s="20"/>
    </row>
    <row r="60" customHeight="1" spans="1:8">
      <c r="A60" s="27">
        <v>58</v>
      </c>
      <c r="B60" s="27">
        <v>753</v>
      </c>
      <c r="C60" s="27" t="s">
        <v>69</v>
      </c>
      <c r="D60" s="27" t="s">
        <v>46</v>
      </c>
      <c r="E60" s="10">
        <v>1854</v>
      </c>
      <c r="F60" s="20">
        <v>245.9</v>
      </c>
      <c r="G60" s="28">
        <f t="shared" si="1"/>
        <v>0.132632146709817</v>
      </c>
      <c r="H60" s="20"/>
    </row>
    <row r="61" customHeight="1" spans="1:8">
      <c r="A61" s="27">
        <v>59</v>
      </c>
      <c r="B61" s="29">
        <v>104430</v>
      </c>
      <c r="C61" s="29" t="s">
        <v>70</v>
      </c>
      <c r="D61" s="27" t="s">
        <v>46</v>
      </c>
      <c r="E61" s="10">
        <v>1425</v>
      </c>
      <c r="F61" s="20">
        <v>826.57</v>
      </c>
      <c r="G61" s="28">
        <f t="shared" si="1"/>
        <v>0.580049122807018</v>
      </c>
      <c r="H61" s="20"/>
    </row>
    <row r="62" customHeight="1" spans="1:8">
      <c r="A62" s="27">
        <v>60</v>
      </c>
      <c r="B62" s="29">
        <v>106485</v>
      </c>
      <c r="C62" s="29" t="s">
        <v>71</v>
      </c>
      <c r="D62" s="27" t="s">
        <v>46</v>
      </c>
      <c r="E62" s="10">
        <v>1326</v>
      </c>
      <c r="F62" s="20">
        <v>1522</v>
      </c>
      <c r="G62" s="28">
        <f t="shared" si="1"/>
        <v>1.14781297134238</v>
      </c>
      <c r="H62" s="20">
        <f>ROUND(F62*0.02,0)</f>
        <v>30</v>
      </c>
    </row>
    <row r="63" customHeight="1" spans="1:8">
      <c r="A63" s="27">
        <v>61</v>
      </c>
      <c r="B63" s="27">
        <v>517</v>
      </c>
      <c r="C63" s="27" t="s">
        <v>72</v>
      </c>
      <c r="D63" s="27" t="s">
        <v>73</v>
      </c>
      <c r="E63" s="10">
        <v>6076</v>
      </c>
      <c r="F63" s="20">
        <v>3707.5</v>
      </c>
      <c r="G63" s="28">
        <f t="shared" si="1"/>
        <v>0.610187623436471</v>
      </c>
      <c r="H63" s="20"/>
    </row>
    <row r="64" customHeight="1" spans="1:8">
      <c r="A64" s="27">
        <v>62</v>
      </c>
      <c r="B64" s="27">
        <v>337</v>
      </c>
      <c r="C64" s="27" t="s">
        <v>74</v>
      </c>
      <c r="D64" s="27" t="s">
        <v>73</v>
      </c>
      <c r="E64" s="10">
        <v>9000</v>
      </c>
      <c r="F64" s="20">
        <v>9508.8</v>
      </c>
      <c r="G64" s="28">
        <f t="shared" si="1"/>
        <v>1.05653333333333</v>
      </c>
      <c r="H64" s="20">
        <f>ROUND(F64*0.02,0)</f>
        <v>190</v>
      </c>
    </row>
    <row r="65" customHeight="1" spans="1:8">
      <c r="A65" s="27">
        <v>63</v>
      </c>
      <c r="B65" s="27">
        <v>742</v>
      </c>
      <c r="C65" s="27" t="s">
        <v>75</v>
      </c>
      <c r="D65" s="27" t="s">
        <v>73</v>
      </c>
      <c r="E65" s="10">
        <v>6356</v>
      </c>
      <c r="F65" s="20">
        <v>2319.55</v>
      </c>
      <c r="G65" s="28">
        <f t="shared" si="1"/>
        <v>0.3649386406545</v>
      </c>
      <c r="H65" s="20"/>
    </row>
    <row r="66" customHeight="1" spans="1:8">
      <c r="A66" s="27">
        <v>64</v>
      </c>
      <c r="B66" s="27">
        <v>585</v>
      </c>
      <c r="C66" s="27" t="s">
        <v>76</v>
      </c>
      <c r="D66" s="27" t="s">
        <v>73</v>
      </c>
      <c r="E66" s="10">
        <v>5276</v>
      </c>
      <c r="F66" s="20">
        <v>5899.84</v>
      </c>
      <c r="G66" s="28">
        <f t="shared" si="1"/>
        <v>1.11824109173616</v>
      </c>
      <c r="H66" s="20">
        <f>ROUND(F66*0.02,0)</f>
        <v>118</v>
      </c>
    </row>
    <row r="67" customHeight="1" spans="1:8">
      <c r="A67" s="27">
        <v>65</v>
      </c>
      <c r="B67" s="27">
        <v>373</v>
      </c>
      <c r="C67" s="27" t="s">
        <v>77</v>
      </c>
      <c r="D67" s="27" t="s">
        <v>73</v>
      </c>
      <c r="E67" s="10">
        <v>5200</v>
      </c>
      <c r="F67" s="20">
        <v>2858.51</v>
      </c>
      <c r="G67" s="28">
        <f t="shared" si="1"/>
        <v>0.549713461538462</v>
      </c>
      <c r="H67" s="20"/>
    </row>
    <row r="68" customHeight="1" spans="1:8">
      <c r="A68" s="27">
        <v>66</v>
      </c>
      <c r="B68" s="27">
        <v>578</v>
      </c>
      <c r="C68" s="27" t="s">
        <v>78</v>
      </c>
      <c r="D68" s="27" t="s">
        <v>73</v>
      </c>
      <c r="E68" s="10">
        <v>4759</v>
      </c>
      <c r="F68" s="20">
        <v>4805.17</v>
      </c>
      <c r="G68" s="28">
        <f t="shared" ref="G68:G99" si="2">F68/E68</f>
        <v>1.00970161798697</v>
      </c>
      <c r="H68" s="20">
        <f>ROUND(F68*0.02,0)</f>
        <v>96</v>
      </c>
    </row>
    <row r="69" customHeight="1" spans="1:8">
      <c r="A69" s="27">
        <v>67</v>
      </c>
      <c r="B69" s="27">
        <v>744</v>
      </c>
      <c r="C69" s="27" t="s">
        <v>79</v>
      </c>
      <c r="D69" s="27" t="s">
        <v>73</v>
      </c>
      <c r="E69" s="10">
        <v>4586</v>
      </c>
      <c r="F69" s="20">
        <v>1973.82</v>
      </c>
      <c r="G69" s="28">
        <f t="shared" si="2"/>
        <v>0.430401221107719</v>
      </c>
      <c r="H69" s="20"/>
    </row>
    <row r="70" customHeight="1" spans="1:8">
      <c r="A70" s="27">
        <v>68</v>
      </c>
      <c r="B70" s="27">
        <v>581</v>
      </c>
      <c r="C70" s="27" t="s">
        <v>80</v>
      </c>
      <c r="D70" s="27" t="s">
        <v>73</v>
      </c>
      <c r="E70" s="10">
        <v>6781</v>
      </c>
      <c r="F70" s="20">
        <v>5547.57</v>
      </c>
      <c r="G70" s="28">
        <f t="shared" si="2"/>
        <v>0.818104999262646</v>
      </c>
      <c r="H70" s="20"/>
    </row>
    <row r="71" customHeight="1" spans="1:8">
      <c r="A71" s="27">
        <v>69</v>
      </c>
      <c r="B71" s="31">
        <v>114622</v>
      </c>
      <c r="C71" s="31" t="s">
        <v>81</v>
      </c>
      <c r="D71" s="27" t="s">
        <v>73</v>
      </c>
      <c r="E71" s="10">
        <v>3057</v>
      </c>
      <c r="F71" s="20">
        <v>991.52</v>
      </c>
      <c r="G71" s="28">
        <f t="shared" si="2"/>
        <v>0.324344128230291</v>
      </c>
      <c r="H71" s="20"/>
    </row>
    <row r="72" customHeight="1" spans="1:8">
      <c r="A72" s="27">
        <v>70</v>
      </c>
      <c r="B72" s="27">
        <v>515</v>
      </c>
      <c r="C72" s="27" t="s">
        <v>82</v>
      </c>
      <c r="D72" s="27" t="s">
        <v>73</v>
      </c>
      <c r="E72" s="10">
        <v>3878</v>
      </c>
      <c r="F72" s="20">
        <v>3218.68</v>
      </c>
      <c r="G72" s="28">
        <f t="shared" si="2"/>
        <v>0.829984528107272</v>
      </c>
      <c r="H72" s="20"/>
    </row>
    <row r="73" customHeight="1" spans="1:8">
      <c r="A73" s="27">
        <v>71</v>
      </c>
      <c r="B73" s="27">
        <v>747</v>
      </c>
      <c r="C73" s="27" t="s">
        <v>83</v>
      </c>
      <c r="D73" s="27" t="s">
        <v>73</v>
      </c>
      <c r="E73" s="10">
        <v>4482</v>
      </c>
      <c r="F73" s="20">
        <v>960.41</v>
      </c>
      <c r="G73" s="28">
        <f t="shared" si="2"/>
        <v>0.214281570727354</v>
      </c>
      <c r="H73" s="20"/>
    </row>
    <row r="74" customHeight="1" spans="1:8">
      <c r="A74" s="27">
        <v>72</v>
      </c>
      <c r="B74" s="27">
        <v>103199</v>
      </c>
      <c r="C74" s="27" t="s">
        <v>84</v>
      </c>
      <c r="D74" s="27" t="s">
        <v>73</v>
      </c>
      <c r="E74" s="10">
        <v>3815</v>
      </c>
      <c r="F74" s="20">
        <v>2850.55</v>
      </c>
      <c r="G74" s="28">
        <f t="shared" si="2"/>
        <v>0.747195281782438</v>
      </c>
      <c r="H74" s="20"/>
    </row>
    <row r="75" customHeight="1" spans="1:8">
      <c r="A75" s="27">
        <v>73</v>
      </c>
      <c r="B75" s="27">
        <v>391</v>
      </c>
      <c r="C75" s="27" t="s">
        <v>85</v>
      </c>
      <c r="D75" s="27" t="s">
        <v>73</v>
      </c>
      <c r="E75" s="10">
        <v>3802</v>
      </c>
      <c r="F75" s="20">
        <v>3979.57</v>
      </c>
      <c r="G75" s="28">
        <f t="shared" si="2"/>
        <v>1.04670436612309</v>
      </c>
      <c r="H75" s="20">
        <f>ROUND(F75*0.02,0)</f>
        <v>80</v>
      </c>
    </row>
    <row r="76" customHeight="1" spans="1:8">
      <c r="A76" s="27">
        <v>74</v>
      </c>
      <c r="B76" s="27">
        <v>511</v>
      </c>
      <c r="C76" s="27" t="s">
        <v>86</v>
      </c>
      <c r="D76" s="27" t="s">
        <v>73</v>
      </c>
      <c r="E76" s="10">
        <v>4041</v>
      </c>
      <c r="F76" s="20">
        <v>3383.63</v>
      </c>
      <c r="G76" s="28">
        <f t="shared" si="2"/>
        <v>0.837324919574363</v>
      </c>
      <c r="H76" s="20"/>
    </row>
    <row r="77" customHeight="1" spans="1:8">
      <c r="A77" s="27">
        <v>75</v>
      </c>
      <c r="B77" s="27">
        <v>308</v>
      </c>
      <c r="C77" s="27" t="s">
        <v>87</v>
      </c>
      <c r="D77" s="27" t="s">
        <v>73</v>
      </c>
      <c r="E77" s="10">
        <v>2619</v>
      </c>
      <c r="F77" s="20">
        <v>1698.19</v>
      </c>
      <c r="G77" s="28">
        <f t="shared" si="2"/>
        <v>0.648411607483772</v>
      </c>
      <c r="H77" s="20"/>
    </row>
    <row r="78" customHeight="1" spans="1:8">
      <c r="A78" s="27">
        <v>76</v>
      </c>
      <c r="B78" s="27">
        <v>355</v>
      </c>
      <c r="C78" s="27" t="s">
        <v>88</v>
      </c>
      <c r="D78" s="27" t="s">
        <v>73</v>
      </c>
      <c r="E78" s="10">
        <v>2776</v>
      </c>
      <c r="F78" s="20">
        <v>1745.6</v>
      </c>
      <c r="G78" s="28">
        <f t="shared" si="2"/>
        <v>0.628818443804035</v>
      </c>
      <c r="H78" s="20"/>
    </row>
    <row r="79" customHeight="1" spans="1:8">
      <c r="A79" s="27">
        <v>77</v>
      </c>
      <c r="B79" s="27">
        <v>572</v>
      </c>
      <c r="C79" s="27" t="s">
        <v>89</v>
      </c>
      <c r="D79" s="27" t="s">
        <v>73</v>
      </c>
      <c r="E79" s="10">
        <v>3256</v>
      </c>
      <c r="F79" s="20">
        <v>860.89</v>
      </c>
      <c r="G79" s="28">
        <f t="shared" si="2"/>
        <v>0.264401105651106</v>
      </c>
      <c r="H79" s="20"/>
    </row>
    <row r="80" customHeight="1" spans="1:8">
      <c r="A80" s="27">
        <v>78</v>
      </c>
      <c r="B80" s="27">
        <v>349</v>
      </c>
      <c r="C80" s="27" t="s">
        <v>90</v>
      </c>
      <c r="D80" s="27" t="s">
        <v>73</v>
      </c>
      <c r="E80" s="10">
        <v>2270</v>
      </c>
      <c r="F80" s="20">
        <v>952.07</v>
      </c>
      <c r="G80" s="28">
        <f t="shared" si="2"/>
        <v>0.4194140969163</v>
      </c>
      <c r="H80" s="20"/>
    </row>
    <row r="81" customHeight="1" spans="1:8">
      <c r="A81" s="27">
        <v>79</v>
      </c>
      <c r="B81" s="27">
        <v>102479</v>
      </c>
      <c r="C81" s="27" t="s">
        <v>91</v>
      </c>
      <c r="D81" s="27" t="s">
        <v>73</v>
      </c>
      <c r="E81" s="10">
        <v>2091</v>
      </c>
      <c r="F81" s="20">
        <v>1716.5</v>
      </c>
      <c r="G81" s="28">
        <f t="shared" si="2"/>
        <v>0.820899091343855</v>
      </c>
      <c r="H81" s="20"/>
    </row>
    <row r="82" customHeight="1" spans="1:8">
      <c r="A82" s="27">
        <v>80</v>
      </c>
      <c r="B82" s="27">
        <v>102935</v>
      </c>
      <c r="C82" s="27" t="s">
        <v>92</v>
      </c>
      <c r="D82" s="27" t="s">
        <v>73</v>
      </c>
      <c r="E82" s="10">
        <v>2201</v>
      </c>
      <c r="F82" s="20">
        <v>2027.75</v>
      </c>
      <c r="G82" s="28">
        <f t="shared" si="2"/>
        <v>0.921285779191277</v>
      </c>
      <c r="H82" s="20"/>
    </row>
    <row r="83" customHeight="1" spans="1:8">
      <c r="A83" s="27">
        <v>81</v>
      </c>
      <c r="B83" s="27">
        <v>106865</v>
      </c>
      <c r="C83" s="27" t="s">
        <v>93</v>
      </c>
      <c r="D83" s="27" t="s">
        <v>73</v>
      </c>
      <c r="E83" s="10">
        <v>2475</v>
      </c>
      <c r="F83" s="20">
        <v>1278.77</v>
      </c>
      <c r="G83" s="28">
        <f t="shared" si="2"/>
        <v>0.516674747474748</v>
      </c>
      <c r="H83" s="20"/>
    </row>
    <row r="84" customHeight="1" spans="1:8">
      <c r="A84" s="27">
        <v>82</v>
      </c>
      <c r="B84" s="27">
        <v>723</v>
      </c>
      <c r="C84" s="27" t="s">
        <v>94</v>
      </c>
      <c r="D84" s="27" t="s">
        <v>73</v>
      </c>
      <c r="E84" s="10">
        <v>2117</v>
      </c>
      <c r="F84" s="20">
        <v>373.44</v>
      </c>
      <c r="G84" s="28">
        <f t="shared" si="2"/>
        <v>0.176400566839868</v>
      </c>
      <c r="H84" s="20"/>
    </row>
    <row r="85" customHeight="1" spans="1:8">
      <c r="A85" s="27">
        <v>83</v>
      </c>
      <c r="B85" s="27">
        <v>102478</v>
      </c>
      <c r="C85" s="27" t="s">
        <v>95</v>
      </c>
      <c r="D85" s="27" t="s">
        <v>73</v>
      </c>
      <c r="E85" s="10">
        <v>1605</v>
      </c>
      <c r="F85" s="20">
        <v>1438.02</v>
      </c>
      <c r="G85" s="28">
        <f t="shared" si="2"/>
        <v>0.89596261682243</v>
      </c>
      <c r="H85" s="20"/>
    </row>
    <row r="86" customHeight="1" spans="1:8">
      <c r="A86" s="27">
        <v>84</v>
      </c>
      <c r="B86" s="27">
        <v>107829</v>
      </c>
      <c r="C86" s="27" t="s">
        <v>96</v>
      </c>
      <c r="D86" s="27" t="s">
        <v>73</v>
      </c>
      <c r="E86" s="10">
        <v>1997</v>
      </c>
      <c r="F86" s="20">
        <v>1950.55</v>
      </c>
      <c r="G86" s="28">
        <f t="shared" si="2"/>
        <v>0.976740110165248</v>
      </c>
      <c r="H86" s="20"/>
    </row>
    <row r="87" customHeight="1" spans="1:8">
      <c r="A87" s="27">
        <v>85</v>
      </c>
      <c r="B87" s="27">
        <v>113299</v>
      </c>
      <c r="C87" s="27" t="s">
        <v>97</v>
      </c>
      <c r="D87" s="27" t="s">
        <v>73</v>
      </c>
      <c r="E87" s="10">
        <v>2081</v>
      </c>
      <c r="F87" s="20">
        <v>1403.94</v>
      </c>
      <c r="G87" s="28">
        <f t="shared" si="2"/>
        <v>0.674646804420951</v>
      </c>
      <c r="H87" s="20"/>
    </row>
    <row r="88" customHeight="1" spans="1:8">
      <c r="A88" s="27">
        <v>86</v>
      </c>
      <c r="B88" s="30">
        <v>113023</v>
      </c>
      <c r="C88" s="30" t="s">
        <v>98</v>
      </c>
      <c r="D88" s="27" t="s">
        <v>73</v>
      </c>
      <c r="E88" s="10">
        <v>1427</v>
      </c>
      <c r="F88" s="20">
        <v>262.25</v>
      </c>
      <c r="G88" s="28">
        <f t="shared" si="2"/>
        <v>0.183777154870357</v>
      </c>
      <c r="H88" s="20"/>
    </row>
    <row r="89" customHeight="1" spans="1:8">
      <c r="A89" s="27">
        <v>87</v>
      </c>
      <c r="B89" s="27">
        <v>385</v>
      </c>
      <c r="C89" s="27" t="s">
        <v>99</v>
      </c>
      <c r="D89" s="27" t="s">
        <v>100</v>
      </c>
      <c r="E89" s="10">
        <v>6579</v>
      </c>
      <c r="F89" s="20">
        <v>3747.23</v>
      </c>
      <c r="G89" s="28">
        <f t="shared" si="2"/>
        <v>0.569574403404773</v>
      </c>
      <c r="H89" s="20"/>
    </row>
    <row r="90" customHeight="1" spans="1:8">
      <c r="A90" s="27">
        <v>88</v>
      </c>
      <c r="B90" s="27">
        <v>514</v>
      </c>
      <c r="C90" s="27" t="s">
        <v>101</v>
      </c>
      <c r="D90" s="27" t="s">
        <v>100</v>
      </c>
      <c r="E90" s="10">
        <v>5131</v>
      </c>
      <c r="F90" s="20">
        <v>2368</v>
      </c>
      <c r="G90" s="28">
        <f t="shared" si="2"/>
        <v>0.461508477879556</v>
      </c>
      <c r="H90" s="20"/>
    </row>
    <row r="91" customHeight="1" spans="1:8">
      <c r="A91" s="27">
        <v>89</v>
      </c>
      <c r="B91" s="29">
        <v>108656</v>
      </c>
      <c r="C91" s="29" t="s">
        <v>102</v>
      </c>
      <c r="D91" s="27" t="s">
        <v>100</v>
      </c>
      <c r="E91" s="10">
        <v>3339</v>
      </c>
      <c r="F91" s="20">
        <v>692.63</v>
      </c>
      <c r="G91" s="28">
        <f t="shared" si="2"/>
        <v>0.207436358191075</v>
      </c>
      <c r="H91" s="20"/>
    </row>
    <row r="92" customHeight="1" spans="1:8">
      <c r="A92" s="27">
        <v>90</v>
      </c>
      <c r="B92" s="27">
        <v>371</v>
      </c>
      <c r="C92" s="27" t="s">
        <v>103</v>
      </c>
      <c r="D92" s="27" t="s">
        <v>100</v>
      </c>
      <c r="E92" s="10">
        <v>1414</v>
      </c>
      <c r="F92" s="20">
        <v>523</v>
      </c>
      <c r="G92" s="28">
        <f t="shared" si="2"/>
        <v>0.36987270155587</v>
      </c>
      <c r="H92" s="20"/>
    </row>
    <row r="93" customHeight="1" spans="1:8">
      <c r="A93" s="27">
        <v>91</v>
      </c>
      <c r="B93" s="29">
        <v>102567</v>
      </c>
      <c r="C93" s="29" t="s">
        <v>104</v>
      </c>
      <c r="D93" s="27" t="s">
        <v>100</v>
      </c>
      <c r="E93" s="10">
        <v>1531</v>
      </c>
      <c r="F93" s="20">
        <v>1490.82</v>
      </c>
      <c r="G93" s="28">
        <f t="shared" si="2"/>
        <v>0.973755715218811</v>
      </c>
      <c r="H93" s="20"/>
    </row>
    <row r="94" customHeight="1" spans="1:8">
      <c r="A94" s="27">
        <v>92</v>
      </c>
      <c r="B94" s="27">
        <v>341</v>
      </c>
      <c r="C94" s="27" t="s">
        <v>105</v>
      </c>
      <c r="D94" s="27" t="s">
        <v>106</v>
      </c>
      <c r="E94" s="10">
        <v>6568</v>
      </c>
      <c r="F94" s="20">
        <v>2950.13</v>
      </c>
      <c r="G94" s="28">
        <f t="shared" si="2"/>
        <v>0.449167174177832</v>
      </c>
      <c r="H94" s="20"/>
    </row>
    <row r="95" customHeight="1" spans="1:8">
      <c r="A95" s="27">
        <v>93</v>
      </c>
      <c r="B95" s="27">
        <v>721</v>
      </c>
      <c r="C95" s="27" t="s">
        <v>107</v>
      </c>
      <c r="D95" s="27" t="s">
        <v>106</v>
      </c>
      <c r="E95" s="10">
        <v>3195</v>
      </c>
      <c r="F95" s="20">
        <v>1834.8</v>
      </c>
      <c r="G95" s="28">
        <f t="shared" si="2"/>
        <v>0.574272300469484</v>
      </c>
      <c r="H95" s="20"/>
    </row>
    <row r="96" customHeight="1" spans="1:8">
      <c r="A96" s="27">
        <v>94</v>
      </c>
      <c r="B96" s="27">
        <v>102564</v>
      </c>
      <c r="C96" s="27" t="s">
        <v>108</v>
      </c>
      <c r="D96" s="27" t="s">
        <v>106</v>
      </c>
      <c r="E96" s="10">
        <v>2119</v>
      </c>
      <c r="F96" s="20">
        <v>1927.4</v>
      </c>
      <c r="G96" s="28">
        <f t="shared" si="2"/>
        <v>0.909579990561586</v>
      </c>
      <c r="H96" s="20"/>
    </row>
    <row r="97" customHeight="1" spans="1:8">
      <c r="A97" s="27">
        <v>95</v>
      </c>
      <c r="B97" s="27">
        <v>591</v>
      </c>
      <c r="C97" s="27" t="s">
        <v>109</v>
      </c>
      <c r="D97" s="27" t="s">
        <v>106</v>
      </c>
      <c r="E97" s="10">
        <v>2193</v>
      </c>
      <c r="F97" s="20">
        <v>420.68</v>
      </c>
      <c r="G97" s="28">
        <f t="shared" si="2"/>
        <v>0.191828545371637</v>
      </c>
      <c r="H97" s="20"/>
    </row>
    <row r="98" customHeight="1" spans="1:8">
      <c r="A98" s="27">
        <v>96</v>
      </c>
      <c r="B98" s="27">
        <v>732</v>
      </c>
      <c r="C98" s="27" t="s">
        <v>110</v>
      </c>
      <c r="D98" s="27" t="s">
        <v>106</v>
      </c>
      <c r="E98" s="10">
        <v>2491</v>
      </c>
      <c r="F98" s="20">
        <v>1245.08</v>
      </c>
      <c r="G98" s="28">
        <f t="shared" si="2"/>
        <v>0.499831393014853</v>
      </c>
      <c r="H98" s="20"/>
    </row>
    <row r="99" customHeight="1" spans="1:8">
      <c r="A99" s="27">
        <v>97</v>
      </c>
      <c r="B99" s="29">
        <v>111400</v>
      </c>
      <c r="C99" s="29" t="s">
        <v>111</v>
      </c>
      <c r="D99" s="27" t="s">
        <v>106</v>
      </c>
      <c r="E99" s="10">
        <v>2432</v>
      </c>
      <c r="F99" s="20">
        <v>969.27</v>
      </c>
      <c r="G99" s="28">
        <f t="shared" si="2"/>
        <v>0.398548519736842</v>
      </c>
      <c r="H99" s="20"/>
    </row>
    <row r="100" customHeight="1" spans="1:8">
      <c r="A100" s="27">
        <v>98</v>
      </c>
      <c r="B100" s="30">
        <v>111064</v>
      </c>
      <c r="C100" s="30" t="s">
        <v>112</v>
      </c>
      <c r="D100" s="27" t="s">
        <v>106</v>
      </c>
      <c r="E100" s="10">
        <v>1310</v>
      </c>
      <c r="F100" s="20">
        <v>29</v>
      </c>
      <c r="G100" s="28">
        <f t="shared" ref="G100:G128" si="3">F100/E100</f>
        <v>0.0221374045801527</v>
      </c>
      <c r="H100" s="20"/>
    </row>
    <row r="101" customHeight="1" spans="1:8">
      <c r="A101" s="27">
        <v>99</v>
      </c>
      <c r="B101" s="29">
        <v>716</v>
      </c>
      <c r="C101" s="29" t="s">
        <v>113</v>
      </c>
      <c r="D101" s="27" t="s">
        <v>114</v>
      </c>
      <c r="E101" s="10">
        <v>3587</v>
      </c>
      <c r="F101" s="20">
        <v>4210.93</v>
      </c>
      <c r="G101" s="28">
        <f t="shared" si="3"/>
        <v>1.17394201282409</v>
      </c>
      <c r="H101" s="20">
        <f>ROUND(F101*0.02,0)</f>
        <v>84</v>
      </c>
    </row>
    <row r="102" customHeight="1" spans="1:8">
      <c r="A102" s="27">
        <v>100</v>
      </c>
      <c r="B102" s="29">
        <v>746</v>
      </c>
      <c r="C102" s="29" t="s">
        <v>115</v>
      </c>
      <c r="D102" s="27" t="s">
        <v>114</v>
      </c>
      <c r="E102" s="10">
        <v>3331</v>
      </c>
      <c r="F102" s="20">
        <v>3851.66</v>
      </c>
      <c r="G102" s="28">
        <f t="shared" si="3"/>
        <v>1.15630741519063</v>
      </c>
      <c r="H102" s="20">
        <f>ROUND(F102*0.02,0)</f>
        <v>77</v>
      </c>
    </row>
    <row r="103" customHeight="1" spans="1:8">
      <c r="A103" s="27">
        <v>101</v>
      </c>
      <c r="B103" s="27">
        <v>717</v>
      </c>
      <c r="C103" s="27" t="s">
        <v>116</v>
      </c>
      <c r="D103" s="27" t="s">
        <v>114</v>
      </c>
      <c r="E103" s="10">
        <v>3646</v>
      </c>
      <c r="F103" s="20">
        <v>1902.51</v>
      </c>
      <c r="G103" s="28">
        <f t="shared" si="3"/>
        <v>0.521807460230389</v>
      </c>
      <c r="H103" s="20"/>
    </row>
    <row r="104" customHeight="1" spans="1:8">
      <c r="A104" s="27">
        <v>102</v>
      </c>
      <c r="B104" s="27">
        <v>748</v>
      </c>
      <c r="C104" s="27" t="s">
        <v>117</v>
      </c>
      <c r="D104" s="27" t="s">
        <v>114</v>
      </c>
      <c r="E104" s="10">
        <v>3263</v>
      </c>
      <c r="F104" s="20">
        <v>2753.89</v>
      </c>
      <c r="G104" s="28">
        <f t="shared" si="3"/>
        <v>0.843974869751762</v>
      </c>
      <c r="H104" s="20"/>
    </row>
    <row r="105" customHeight="1" spans="1:8">
      <c r="A105" s="27">
        <v>103</v>
      </c>
      <c r="B105" s="27">
        <v>539</v>
      </c>
      <c r="C105" s="27" t="s">
        <v>118</v>
      </c>
      <c r="D105" s="27" t="s">
        <v>114</v>
      </c>
      <c r="E105" s="10">
        <v>1993</v>
      </c>
      <c r="F105" s="20">
        <v>2180.44</v>
      </c>
      <c r="G105" s="28">
        <f t="shared" si="3"/>
        <v>1.09404917210236</v>
      </c>
      <c r="H105" s="20">
        <f>ROUND(F105*0.02,0)</f>
        <v>44</v>
      </c>
    </row>
    <row r="106" customHeight="1" spans="1:8">
      <c r="A106" s="27">
        <v>104</v>
      </c>
      <c r="B106" s="27">
        <v>594</v>
      </c>
      <c r="C106" s="27" t="s">
        <v>119</v>
      </c>
      <c r="D106" s="27" t="s">
        <v>114</v>
      </c>
      <c r="E106" s="10">
        <v>2909</v>
      </c>
      <c r="F106" s="20">
        <v>1247.63</v>
      </c>
      <c r="G106" s="28">
        <f t="shared" si="3"/>
        <v>0.428886215194225</v>
      </c>
      <c r="H106" s="20"/>
    </row>
    <row r="107" customHeight="1" spans="1:8">
      <c r="A107" s="27">
        <v>105</v>
      </c>
      <c r="B107" s="27">
        <v>549</v>
      </c>
      <c r="C107" s="27" t="s">
        <v>120</v>
      </c>
      <c r="D107" s="27" t="s">
        <v>114</v>
      </c>
      <c r="E107" s="10">
        <v>3676</v>
      </c>
      <c r="F107" s="20">
        <v>1960.84</v>
      </c>
      <c r="G107" s="28">
        <f t="shared" si="3"/>
        <v>0.53341675734494</v>
      </c>
      <c r="H107" s="20"/>
    </row>
    <row r="108" customHeight="1" spans="1:8">
      <c r="A108" s="27">
        <v>106</v>
      </c>
      <c r="B108" s="29">
        <v>104533</v>
      </c>
      <c r="C108" s="29" t="s">
        <v>121</v>
      </c>
      <c r="D108" s="27" t="s">
        <v>114</v>
      </c>
      <c r="E108" s="10">
        <v>2850</v>
      </c>
      <c r="F108" s="20">
        <v>2885.96</v>
      </c>
      <c r="G108" s="28">
        <f t="shared" si="3"/>
        <v>1.01261754385965</v>
      </c>
      <c r="H108" s="20">
        <f>ROUND(F108*0.02,0)</f>
        <v>58</v>
      </c>
    </row>
    <row r="109" customHeight="1" spans="1:8">
      <c r="A109" s="27">
        <v>107</v>
      </c>
      <c r="B109" s="29">
        <v>107728</v>
      </c>
      <c r="C109" s="29" t="s">
        <v>122</v>
      </c>
      <c r="D109" s="27" t="s">
        <v>114</v>
      </c>
      <c r="E109" s="10">
        <v>2367</v>
      </c>
      <c r="F109" s="20">
        <v>2150.5</v>
      </c>
      <c r="G109" s="28">
        <f t="shared" si="3"/>
        <v>0.908534009294466</v>
      </c>
      <c r="H109" s="20"/>
    </row>
    <row r="110" customHeight="1" spans="1:8">
      <c r="A110" s="27">
        <v>108</v>
      </c>
      <c r="B110" s="29">
        <v>720</v>
      </c>
      <c r="C110" s="29" t="s">
        <v>123</v>
      </c>
      <c r="D110" s="27" t="s">
        <v>114</v>
      </c>
      <c r="E110" s="10">
        <v>2973</v>
      </c>
      <c r="F110" s="20">
        <v>5325.09</v>
      </c>
      <c r="G110" s="28">
        <f t="shared" si="3"/>
        <v>1.79115035317861</v>
      </c>
      <c r="H110" s="20">
        <f>ROUND(F110*0.02,0)</f>
        <v>107</v>
      </c>
    </row>
    <row r="111" customHeight="1" spans="1:8">
      <c r="A111" s="27">
        <v>109</v>
      </c>
      <c r="B111" s="27">
        <v>101453</v>
      </c>
      <c r="C111" s="27" t="s">
        <v>124</v>
      </c>
      <c r="D111" s="27" t="s">
        <v>125</v>
      </c>
      <c r="E111" s="10">
        <v>3704</v>
      </c>
      <c r="F111" s="20">
        <v>1787.55</v>
      </c>
      <c r="G111" s="28">
        <f t="shared" si="3"/>
        <v>0.482599892008639</v>
      </c>
      <c r="H111" s="20"/>
    </row>
    <row r="112" customHeight="1" spans="1:8">
      <c r="A112" s="27">
        <v>110</v>
      </c>
      <c r="B112" s="29">
        <v>754</v>
      </c>
      <c r="C112" s="29" t="s">
        <v>126</v>
      </c>
      <c r="D112" s="27" t="s">
        <v>125</v>
      </c>
      <c r="E112" s="10">
        <v>3580</v>
      </c>
      <c r="F112" s="20">
        <v>1281.54</v>
      </c>
      <c r="G112" s="28">
        <f t="shared" si="3"/>
        <v>0.357972067039106</v>
      </c>
      <c r="H112" s="20"/>
    </row>
    <row r="113" customHeight="1" spans="1:8">
      <c r="A113" s="27">
        <v>111</v>
      </c>
      <c r="B113" s="29">
        <v>54</v>
      </c>
      <c r="C113" s="29" t="s">
        <v>127</v>
      </c>
      <c r="D113" s="27" t="s">
        <v>125</v>
      </c>
      <c r="E113" s="10">
        <v>4402</v>
      </c>
      <c r="F113" s="20">
        <v>4484.01</v>
      </c>
      <c r="G113" s="28">
        <f t="shared" si="3"/>
        <v>1.01863016810541</v>
      </c>
      <c r="H113" s="20">
        <f>ROUND(F113*0.02,0)</f>
        <v>90</v>
      </c>
    </row>
    <row r="114" customHeight="1" spans="1:8">
      <c r="A114" s="27">
        <v>112</v>
      </c>
      <c r="B114" s="27">
        <v>587</v>
      </c>
      <c r="C114" s="27" t="s">
        <v>128</v>
      </c>
      <c r="D114" s="27" t="s">
        <v>125</v>
      </c>
      <c r="E114" s="10">
        <v>4530</v>
      </c>
      <c r="F114" s="20">
        <v>2294.59</v>
      </c>
      <c r="G114" s="28">
        <f t="shared" si="3"/>
        <v>0.506532008830022</v>
      </c>
      <c r="H114" s="20"/>
    </row>
    <row r="115" customHeight="1" spans="1:8">
      <c r="A115" s="27">
        <v>113</v>
      </c>
      <c r="B115" s="27">
        <v>367</v>
      </c>
      <c r="C115" s="27" t="s">
        <v>129</v>
      </c>
      <c r="D115" s="27" t="s">
        <v>125</v>
      </c>
      <c r="E115" s="10">
        <v>2623</v>
      </c>
      <c r="F115" s="20">
        <v>2177.81</v>
      </c>
      <c r="G115" s="28">
        <f t="shared" si="3"/>
        <v>0.830274494853221</v>
      </c>
      <c r="H115" s="20"/>
    </row>
    <row r="116" customHeight="1" spans="1:8">
      <c r="A116" s="27">
        <v>114</v>
      </c>
      <c r="B116" s="27">
        <v>710</v>
      </c>
      <c r="C116" s="27" t="s">
        <v>130</v>
      </c>
      <c r="D116" s="27" t="s">
        <v>125</v>
      </c>
      <c r="E116" s="10">
        <v>2558</v>
      </c>
      <c r="F116" s="20">
        <v>1651.46</v>
      </c>
      <c r="G116" s="28">
        <f t="shared" si="3"/>
        <v>0.645605942142299</v>
      </c>
      <c r="H116" s="20"/>
    </row>
    <row r="117" customHeight="1" spans="1:8">
      <c r="A117" s="27">
        <v>115</v>
      </c>
      <c r="B117" s="27">
        <v>738</v>
      </c>
      <c r="C117" s="27" t="s">
        <v>131</v>
      </c>
      <c r="D117" s="27" t="s">
        <v>125</v>
      </c>
      <c r="E117" s="10">
        <v>2217</v>
      </c>
      <c r="F117" s="20">
        <v>1885.56</v>
      </c>
      <c r="G117" s="28">
        <f t="shared" si="3"/>
        <v>0.850500676589986</v>
      </c>
      <c r="H117" s="20"/>
    </row>
    <row r="118" customHeight="1" spans="1:8">
      <c r="A118" s="27">
        <v>116</v>
      </c>
      <c r="B118" s="27">
        <v>104428</v>
      </c>
      <c r="C118" s="27" t="s">
        <v>132</v>
      </c>
      <c r="D118" s="27" t="s">
        <v>125</v>
      </c>
      <c r="E118" s="10">
        <v>4060</v>
      </c>
      <c r="F118" s="20">
        <v>2777.29</v>
      </c>
      <c r="G118" s="28">
        <f t="shared" si="3"/>
        <v>0.68406157635468</v>
      </c>
      <c r="H118" s="20"/>
    </row>
    <row r="119" customHeight="1" spans="1:8">
      <c r="A119" s="27">
        <v>117</v>
      </c>
      <c r="B119" s="27">
        <v>56</v>
      </c>
      <c r="C119" s="27" t="s">
        <v>133</v>
      </c>
      <c r="D119" s="27" t="s">
        <v>125</v>
      </c>
      <c r="E119" s="10">
        <v>4255</v>
      </c>
      <c r="F119" s="20">
        <v>3009.83</v>
      </c>
      <c r="G119" s="28">
        <f t="shared" si="3"/>
        <v>0.707363102232667</v>
      </c>
      <c r="H119" s="20"/>
    </row>
    <row r="120" customHeight="1" spans="1:8">
      <c r="A120" s="27">
        <v>118</v>
      </c>
      <c r="B120" s="27">
        <v>713</v>
      </c>
      <c r="C120" s="27" t="s">
        <v>134</v>
      </c>
      <c r="D120" s="27" t="s">
        <v>125</v>
      </c>
      <c r="E120" s="10">
        <v>2243</v>
      </c>
      <c r="F120" s="20">
        <v>827.96</v>
      </c>
      <c r="G120" s="28">
        <f t="shared" si="3"/>
        <v>0.369130628622381</v>
      </c>
      <c r="H120" s="20"/>
    </row>
    <row r="121" customHeight="1" spans="1:8">
      <c r="A121" s="27">
        <v>119</v>
      </c>
      <c r="B121" s="27">
        <v>52</v>
      </c>
      <c r="C121" s="27" t="s">
        <v>135</v>
      </c>
      <c r="D121" s="27" t="s">
        <v>125</v>
      </c>
      <c r="E121" s="10">
        <v>3071</v>
      </c>
      <c r="F121" s="20">
        <v>1721.24</v>
      </c>
      <c r="G121" s="28">
        <f t="shared" si="3"/>
        <v>0.560481927710843</v>
      </c>
      <c r="H121" s="20"/>
    </row>
    <row r="122" customHeight="1" spans="1:8">
      <c r="A122" s="27">
        <v>120</v>
      </c>
      <c r="B122" s="27">
        <v>706</v>
      </c>
      <c r="C122" s="27" t="s">
        <v>136</v>
      </c>
      <c r="D122" s="27" t="s">
        <v>125</v>
      </c>
      <c r="E122" s="10">
        <v>2307</v>
      </c>
      <c r="F122" s="20">
        <v>882.02</v>
      </c>
      <c r="G122" s="28">
        <f t="shared" si="3"/>
        <v>0.382323363675769</v>
      </c>
      <c r="H122" s="20"/>
    </row>
    <row r="123" customHeight="1" spans="1:8">
      <c r="A123" s="27">
        <v>121</v>
      </c>
      <c r="B123" s="27">
        <v>329</v>
      </c>
      <c r="C123" s="27" t="s">
        <v>137</v>
      </c>
      <c r="D123" s="27" t="s">
        <v>125</v>
      </c>
      <c r="E123" s="10">
        <v>2991</v>
      </c>
      <c r="F123" s="20">
        <v>436.18</v>
      </c>
      <c r="G123" s="28">
        <f t="shared" si="3"/>
        <v>0.145830825810766</v>
      </c>
      <c r="H123" s="20"/>
    </row>
    <row r="124" customHeight="1" spans="1:8">
      <c r="A124" s="27">
        <v>122</v>
      </c>
      <c r="B124" s="27">
        <v>351</v>
      </c>
      <c r="C124" s="27" t="s">
        <v>138</v>
      </c>
      <c r="D124" s="27" t="s">
        <v>125</v>
      </c>
      <c r="E124" s="10">
        <v>2427</v>
      </c>
      <c r="F124" s="20">
        <v>572.77</v>
      </c>
      <c r="G124" s="28">
        <f t="shared" si="3"/>
        <v>0.235999175937371</v>
      </c>
      <c r="H124" s="20"/>
    </row>
    <row r="125" customHeight="1" spans="1:8">
      <c r="A125" s="27">
        <v>123</v>
      </c>
      <c r="B125" s="27">
        <v>704</v>
      </c>
      <c r="C125" s="27" t="s">
        <v>139</v>
      </c>
      <c r="D125" s="27" t="s">
        <v>125</v>
      </c>
      <c r="E125" s="10">
        <v>2187</v>
      </c>
      <c r="F125" s="20">
        <v>1951.45</v>
      </c>
      <c r="G125" s="28">
        <f t="shared" si="3"/>
        <v>0.892295381801555</v>
      </c>
      <c r="H125" s="20"/>
    </row>
    <row r="126" customHeight="1" spans="1:8">
      <c r="A126" s="27">
        <v>124</v>
      </c>
      <c r="B126" s="27">
        <v>104838</v>
      </c>
      <c r="C126" s="27" t="s">
        <v>140</v>
      </c>
      <c r="D126" s="27" t="s">
        <v>125</v>
      </c>
      <c r="E126" s="10">
        <v>2002</v>
      </c>
      <c r="F126" s="20">
        <v>446.55</v>
      </c>
      <c r="G126" s="28">
        <f t="shared" si="3"/>
        <v>0.223051948051948</v>
      </c>
      <c r="H126" s="20"/>
    </row>
    <row r="127" customHeight="1" spans="1:8">
      <c r="A127" s="27">
        <v>125</v>
      </c>
      <c r="B127" s="27">
        <v>110378</v>
      </c>
      <c r="C127" s="27" t="s">
        <v>141</v>
      </c>
      <c r="D127" s="27" t="s">
        <v>125</v>
      </c>
      <c r="E127" s="10">
        <v>1378</v>
      </c>
      <c r="F127" s="20">
        <v>453.8</v>
      </c>
      <c r="G127" s="28">
        <f t="shared" si="3"/>
        <v>0.329317851959361</v>
      </c>
      <c r="H127" s="20"/>
    </row>
    <row r="128" customHeight="1" spans="1:8">
      <c r="A128" s="27"/>
      <c r="B128" s="27"/>
      <c r="C128" s="27" t="s">
        <v>142</v>
      </c>
      <c r="D128" s="27"/>
      <c r="E128" s="10">
        <v>450000</v>
      </c>
      <c r="F128" s="20">
        <v>281462.11</v>
      </c>
      <c r="G128" s="28">
        <f>F128/E128</f>
        <v>0.625471355555556</v>
      </c>
      <c r="H128" s="20">
        <f>SUM(H3:H127)</f>
        <v>1576</v>
      </c>
    </row>
    <row r="129" customHeight="1" spans="1:8">
      <c r="A129" s="32" t="s">
        <v>143</v>
      </c>
      <c r="B129" s="33"/>
      <c r="C129" s="33"/>
      <c r="D129" s="33"/>
      <c r="E129" s="33"/>
      <c r="F129" s="33"/>
      <c r="G129" s="33"/>
      <c r="H129" s="34"/>
    </row>
  </sheetData>
  <sortState ref="A2:E127">
    <sortCondition ref="D2" descending="1"/>
  </sortState>
  <mergeCells count="2">
    <mergeCell ref="A1:H1"/>
    <mergeCell ref="A129:H129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3:B13"/>
  <sheetViews>
    <sheetView workbookViewId="0">
      <selection activeCell="A3" sqref="A3:B11"/>
    </sheetView>
  </sheetViews>
  <sheetFormatPr defaultColWidth="9" defaultRowHeight="13.5" outlineLevelCol="1"/>
  <cols>
    <col min="1" max="1" width="16.125"/>
    <col min="2" max="2" width="12.75"/>
  </cols>
  <sheetData>
    <row r="3" spans="1:2">
      <c r="A3" t="s">
        <v>4</v>
      </c>
      <c r="B3" t="s">
        <v>144</v>
      </c>
    </row>
    <row r="4" spans="1:2">
      <c r="A4" t="s">
        <v>125</v>
      </c>
      <c r="B4">
        <v>50535</v>
      </c>
    </row>
    <row r="5" spans="1:2">
      <c r="A5" t="s">
        <v>114</v>
      </c>
      <c r="B5">
        <v>30595</v>
      </c>
    </row>
    <row r="6" spans="1:2">
      <c r="A6" t="s">
        <v>106</v>
      </c>
      <c r="B6">
        <v>20308</v>
      </c>
    </row>
    <row r="7" spans="1:2">
      <c r="A7" t="s">
        <v>100</v>
      </c>
      <c r="B7">
        <v>17994</v>
      </c>
    </row>
    <row r="8" spans="1:2">
      <c r="A8" t="s">
        <v>73</v>
      </c>
      <c r="B8">
        <v>98024</v>
      </c>
    </row>
    <row r="9" spans="1:2">
      <c r="A9" t="s">
        <v>46</v>
      </c>
      <c r="B9">
        <v>91555</v>
      </c>
    </row>
    <row r="10" spans="1:2">
      <c r="A10" t="s">
        <v>43</v>
      </c>
      <c r="B10">
        <v>20412</v>
      </c>
    </row>
    <row r="11" spans="1:2">
      <c r="A11" t="s">
        <v>10</v>
      </c>
      <c r="B11">
        <v>120578</v>
      </c>
    </row>
    <row r="12" spans="1:2">
      <c r="A12" t="s">
        <v>145</v>
      </c>
      <c r="B12">
        <v>450000</v>
      </c>
    </row>
    <row r="13" spans="1:2">
      <c r="A13" t="s">
        <v>146</v>
      </c>
      <c r="B13">
        <v>900001</v>
      </c>
    </row>
  </sheetData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workbookViewId="0">
      <selection activeCell="I8" sqref="I8"/>
    </sheetView>
  </sheetViews>
  <sheetFormatPr defaultColWidth="9" defaultRowHeight="20" customHeight="1" outlineLevelCol="5"/>
  <cols>
    <col min="1" max="1" width="8.375" customWidth="1"/>
    <col min="2" max="2" width="16.25" style="13" customWidth="1"/>
    <col min="3" max="3" width="14.5" customWidth="1"/>
    <col min="4" max="5" width="14.5" customWidth="1"/>
    <col min="6" max="6" width="17.5" style="13" customWidth="1"/>
  </cols>
  <sheetData>
    <row r="1" s="12" customFormat="1" customHeight="1" spans="1:6">
      <c r="A1" s="14" t="s">
        <v>1</v>
      </c>
      <c r="B1" s="15" t="s">
        <v>4</v>
      </c>
      <c r="C1" s="15" t="s">
        <v>147</v>
      </c>
      <c r="D1" s="15" t="s">
        <v>6</v>
      </c>
      <c r="E1" s="15" t="s">
        <v>148</v>
      </c>
      <c r="F1" s="15" t="s">
        <v>149</v>
      </c>
    </row>
    <row r="2" customHeight="1" spans="1:6">
      <c r="A2" s="16">
        <v>1</v>
      </c>
      <c r="B2" s="10" t="s">
        <v>125</v>
      </c>
      <c r="C2" s="10">
        <v>50535</v>
      </c>
      <c r="D2" s="10">
        <v>28641.61</v>
      </c>
      <c r="E2" s="17">
        <f>D2/C2</f>
        <v>0.566767784703671</v>
      </c>
      <c r="F2" s="18" t="s">
        <v>150</v>
      </c>
    </row>
    <row r="3" customHeight="1" spans="1:6">
      <c r="A3" s="16">
        <v>2</v>
      </c>
      <c r="B3" s="10" t="s">
        <v>114</v>
      </c>
      <c r="C3" s="10">
        <v>30595</v>
      </c>
      <c r="D3" s="10">
        <v>28469.45</v>
      </c>
      <c r="E3" s="17">
        <f t="shared" ref="E3:E9" si="0">D3/C3</f>
        <v>0.930526229776107</v>
      </c>
      <c r="F3" s="18"/>
    </row>
    <row r="4" customHeight="1" spans="1:6">
      <c r="A4" s="16">
        <v>3</v>
      </c>
      <c r="B4" s="10" t="s">
        <v>106</v>
      </c>
      <c r="C4" s="10">
        <v>20308</v>
      </c>
      <c r="D4" s="10">
        <v>9376.36</v>
      </c>
      <c r="E4" s="17">
        <f t="shared" si="0"/>
        <v>0.461707701398464</v>
      </c>
      <c r="F4" s="18"/>
    </row>
    <row r="5" customHeight="1" spans="1:6">
      <c r="A5" s="16">
        <v>4</v>
      </c>
      <c r="B5" s="10" t="s">
        <v>100</v>
      </c>
      <c r="C5" s="10">
        <v>17994</v>
      </c>
      <c r="D5" s="10">
        <v>8821.68</v>
      </c>
      <c r="E5" s="17">
        <f t="shared" si="0"/>
        <v>0.49025675225075</v>
      </c>
      <c r="F5" s="18"/>
    </row>
    <row r="6" customHeight="1" spans="1:6">
      <c r="A6" s="16">
        <v>5</v>
      </c>
      <c r="B6" s="10" t="s">
        <v>73</v>
      </c>
      <c r="C6" s="10">
        <v>98024</v>
      </c>
      <c r="D6" s="10">
        <v>69028.8900000001</v>
      </c>
      <c r="E6" s="17">
        <f t="shared" si="0"/>
        <v>0.704203970456216</v>
      </c>
      <c r="F6" s="18"/>
    </row>
    <row r="7" customHeight="1" spans="1:6">
      <c r="A7" s="16">
        <v>6</v>
      </c>
      <c r="B7" s="10" t="s">
        <v>46</v>
      </c>
      <c r="C7" s="10">
        <v>91555</v>
      </c>
      <c r="D7" s="10">
        <v>54935.64</v>
      </c>
      <c r="E7" s="17">
        <f t="shared" si="0"/>
        <v>0.600028835126427</v>
      </c>
      <c r="F7" s="18"/>
    </row>
    <row r="8" customHeight="1" spans="1:6">
      <c r="A8" s="16">
        <v>7</v>
      </c>
      <c r="B8" s="10" t="s">
        <v>43</v>
      </c>
      <c r="C8" s="10">
        <v>20412</v>
      </c>
      <c r="D8" s="10">
        <v>9443.82</v>
      </c>
      <c r="E8" s="17">
        <f t="shared" si="0"/>
        <v>0.462660199882422</v>
      </c>
      <c r="F8" s="18"/>
    </row>
    <row r="9" customHeight="1" spans="1:6">
      <c r="A9" s="16">
        <v>8</v>
      </c>
      <c r="B9" s="10" t="s">
        <v>10</v>
      </c>
      <c r="C9" s="10">
        <v>120578</v>
      </c>
      <c r="D9" s="10">
        <v>72744.66</v>
      </c>
      <c r="E9" s="17">
        <f t="shared" si="0"/>
        <v>0.603299606893463</v>
      </c>
      <c r="F9" s="18"/>
    </row>
    <row r="10" customHeight="1" spans="1:6">
      <c r="A10" s="19"/>
      <c r="B10" s="20" t="s">
        <v>142</v>
      </c>
      <c r="C10" s="19">
        <f>SUM(C2:C9)</f>
        <v>450001</v>
      </c>
      <c r="D10" s="19">
        <f>SUM(D2:D9)</f>
        <v>281462.11</v>
      </c>
      <c r="E10" s="21">
        <f>D10/C10</f>
        <v>0.625469965622299</v>
      </c>
      <c r="F10" s="20"/>
    </row>
  </sheetData>
  <mergeCells count="1">
    <mergeCell ref="F2:F9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41"/>
  <sheetViews>
    <sheetView topLeftCell="A28" workbookViewId="0">
      <selection activeCell="J41" sqref="J41"/>
    </sheetView>
  </sheetViews>
  <sheetFormatPr defaultColWidth="9" defaultRowHeight="20" customHeight="1"/>
  <sheetData>
    <row r="1" customHeight="1" spans="1:11">
      <c r="A1" s="1" t="s">
        <v>1</v>
      </c>
      <c r="B1" s="1" t="s">
        <v>151</v>
      </c>
      <c r="C1" s="1" t="s">
        <v>152</v>
      </c>
      <c r="D1" s="1" t="s">
        <v>153</v>
      </c>
      <c r="E1" s="1" t="s">
        <v>154</v>
      </c>
      <c r="F1" s="1" t="s">
        <v>155</v>
      </c>
      <c r="G1" s="1" t="s">
        <v>156</v>
      </c>
      <c r="H1" s="1" t="s">
        <v>157</v>
      </c>
      <c r="I1" s="1" t="s">
        <v>158</v>
      </c>
      <c r="J1" s="1" t="s">
        <v>159</v>
      </c>
      <c r="K1" s="1" t="s">
        <v>160</v>
      </c>
    </row>
    <row r="2" customHeight="1" spans="1:11">
      <c r="A2" s="2">
        <v>1</v>
      </c>
      <c r="B2" s="2" t="s">
        <v>161</v>
      </c>
      <c r="C2" s="2">
        <v>165176</v>
      </c>
      <c r="D2" s="2" t="s">
        <v>162</v>
      </c>
      <c r="E2" s="2" t="s">
        <v>163</v>
      </c>
      <c r="F2" s="2" t="s">
        <v>164</v>
      </c>
      <c r="G2" s="2" t="s">
        <v>165</v>
      </c>
      <c r="H2" s="2">
        <v>376</v>
      </c>
      <c r="I2" s="2">
        <v>576</v>
      </c>
      <c r="J2" s="7"/>
      <c r="K2" s="8">
        <v>0.3472</v>
      </c>
    </row>
    <row r="3" customHeight="1" spans="1:11">
      <c r="A3" s="2">
        <v>2</v>
      </c>
      <c r="B3" s="2" t="s">
        <v>161</v>
      </c>
      <c r="C3" s="2">
        <v>168283</v>
      </c>
      <c r="D3" s="2" t="s">
        <v>166</v>
      </c>
      <c r="E3" s="2" t="s">
        <v>167</v>
      </c>
      <c r="F3" s="2" t="s">
        <v>168</v>
      </c>
      <c r="G3" s="2" t="s">
        <v>169</v>
      </c>
      <c r="H3" s="2">
        <v>23.17</v>
      </c>
      <c r="I3" s="2">
        <v>42</v>
      </c>
      <c r="J3" s="8">
        <v>0.4483</v>
      </c>
      <c r="K3" s="9">
        <v>0.264</v>
      </c>
    </row>
    <row r="4" customHeight="1" spans="1:11">
      <c r="A4" s="2">
        <v>3</v>
      </c>
      <c r="B4" s="2" t="s">
        <v>161</v>
      </c>
      <c r="C4" s="3">
        <v>190363</v>
      </c>
      <c r="D4" s="2" t="s">
        <v>170</v>
      </c>
      <c r="E4" s="2" t="s">
        <v>171</v>
      </c>
      <c r="F4" s="2" t="s">
        <v>172</v>
      </c>
      <c r="G4" s="2" t="s">
        <v>173</v>
      </c>
      <c r="H4" s="2">
        <v>110</v>
      </c>
      <c r="I4" s="2">
        <v>298</v>
      </c>
      <c r="J4" s="8">
        <v>0.6309</v>
      </c>
      <c r="K4" s="9">
        <v>0.262</v>
      </c>
    </row>
    <row r="5" customHeight="1" spans="1:11">
      <c r="A5" s="2">
        <v>4</v>
      </c>
      <c r="B5" s="2" t="s">
        <v>161</v>
      </c>
      <c r="C5" s="2">
        <v>181045</v>
      </c>
      <c r="D5" s="3" t="s">
        <v>174</v>
      </c>
      <c r="E5" s="4" t="s">
        <v>175</v>
      </c>
      <c r="F5" s="2" t="s">
        <v>176</v>
      </c>
      <c r="G5" s="2" t="s">
        <v>177</v>
      </c>
      <c r="H5" s="2">
        <v>11.46</v>
      </c>
      <c r="I5" s="2">
        <v>27</v>
      </c>
      <c r="J5" s="8">
        <v>0.5756</v>
      </c>
      <c r="K5" s="2"/>
    </row>
    <row r="6" customHeight="1" spans="1:11">
      <c r="A6" s="2">
        <v>5</v>
      </c>
      <c r="B6" s="2" t="s">
        <v>161</v>
      </c>
      <c r="C6" s="3">
        <v>188540</v>
      </c>
      <c r="D6" s="3" t="s">
        <v>178</v>
      </c>
      <c r="E6" s="3" t="s">
        <v>179</v>
      </c>
      <c r="F6" s="2" t="s">
        <v>180</v>
      </c>
      <c r="G6" s="2" t="s">
        <v>181</v>
      </c>
      <c r="H6" s="2">
        <v>22.3</v>
      </c>
      <c r="I6" s="2">
        <v>45</v>
      </c>
      <c r="J6" s="8">
        <v>0.5044</v>
      </c>
      <c r="K6" s="9">
        <v>0.3393</v>
      </c>
    </row>
    <row r="7" customHeight="1" spans="1:11">
      <c r="A7" s="2">
        <v>6</v>
      </c>
      <c r="B7" s="2" t="s">
        <v>161</v>
      </c>
      <c r="C7" s="2">
        <v>182767</v>
      </c>
      <c r="D7" s="2" t="s">
        <v>182</v>
      </c>
      <c r="E7" s="2" t="s">
        <v>183</v>
      </c>
      <c r="F7" s="2" t="s">
        <v>180</v>
      </c>
      <c r="G7" s="2"/>
      <c r="H7" s="2">
        <v>11.63</v>
      </c>
      <c r="I7" s="2">
        <v>28</v>
      </c>
      <c r="J7" s="8">
        <v>0.5846</v>
      </c>
      <c r="K7" s="9">
        <v>0.4462</v>
      </c>
    </row>
    <row r="8" customHeight="1" spans="1:11">
      <c r="A8" s="2">
        <v>7</v>
      </c>
      <c r="B8" s="2" t="s">
        <v>161</v>
      </c>
      <c r="C8" s="2">
        <v>180867</v>
      </c>
      <c r="D8" s="2" t="s">
        <v>184</v>
      </c>
      <c r="E8" s="2" t="s">
        <v>185</v>
      </c>
      <c r="F8" s="2" t="s">
        <v>180</v>
      </c>
      <c r="G8" s="5"/>
      <c r="H8" s="2">
        <v>7.8</v>
      </c>
      <c r="I8" s="2">
        <v>16.8</v>
      </c>
      <c r="J8" s="8">
        <v>0.5357</v>
      </c>
      <c r="K8" s="9">
        <v>0.3809</v>
      </c>
    </row>
    <row r="9" customHeight="1" spans="1:11">
      <c r="A9" s="2">
        <v>8</v>
      </c>
      <c r="B9" s="2" t="s">
        <v>161</v>
      </c>
      <c r="C9" s="2">
        <v>13752</v>
      </c>
      <c r="D9" s="2" t="s">
        <v>186</v>
      </c>
      <c r="E9" s="2" t="s">
        <v>187</v>
      </c>
      <c r="F9" s="2" t="s">
        <v>180</v>
      </c>
      <c r="G9" s="2"/>
      <c r="H9" s="2">
        <v>13.68</v>
      </c>
      <c r="I9" s="2">
        <v>24</v>
      </c>
      <c r="J9" s="8">
        <v>0.43</v>
      </c>
      <c r="K9" s="9">
        <v>0.24</v>
      </c>
    </row>
    <row r="10" customHeight="1" spans="1:11">
      <c r="A10" s="2">
        <v>9</v>
      </c>
      <c r="B10" s="2" t="s">
        <v>161</v>
      </c>
      <c r="C10" s="2">
        <v>77997</v>
      </c>
      <c r="D10" s="2" t="s">
        <v>188</v>
      </c>
      <c r="E10" s="2" t="s">
        <v>189</v>
      </c>
      <c r="F10" s="2" t="s">
        <v>180</v>
      </c>
      <c r="G10" s="2"/>
      <c r="H10" s="2">
        <v>12.59</v>
      </c>
      <c r="I10" s="2">
        <v>24</v>
      </c>
      <c r="J10" s="8">
        <v>0.4754</v>
      </c>
      <c r="K10" s="9">
        <v>0.3</v>
      </c>
    </row>
    <row r="11" customHeight="1" spans="1:11">
      <c r="A11" s="2">
        <v>10</v>
      </c>
      <c r="B11" s="2" t="s">
        <v>161</v>
      </c>
      <c r="C11" s="2">
        <v>166044</v>
      </c>
      <c r="D11" s="2" t="s">
        <v>190</v>
      </c>
      <c r="E11" s="2" t="s">
        <v>191</v>
      </c>
      <c r="F11" s="2" t="s">
        <v>180</v>
      </c>
      <c r="G11" s="2"/>
      <c r="H11" s="2">
        <v>16.42</v>
      </c>
      <c r="I11" s="2">
        <v>36</v>
      </c>
      <c r="J11" s="8">
        <v>0.5439</v>
      </c>
      <c r="K11" s="9">
        <v>0.3918</v>
      </c>
    </row>
    <row r="12" customHeight="1" spans="1:11">
      <c r="A12" s="2">
        <v>11</v>
      </c>
      <c r="B12" s="2" t="s">
        <v>161</v>
      </c>
      <c r="C12" s="3">
        <v>191090</v>
      </c>
      <c r="D12" s="5" t="s">
        <v>192</v>
      </c>
      <c r="E12" s="5" t="s">
        <v>193</v>
      </c>
      <c r="F12" s="2" t="s">
        <v>180</v>
      </c>
      <c r="G12" s="2"/>
      <c r="H12" s="2">
        <v>15.9</v>
      </c>
      <c r="I12" s="2">
        <v>36</v>
      </c>
      <c r="J12" s="8">
        <v>0.5583</v>
      </c>
      <c r="K12" s="9">
        <v>0.41</v>
      </c>
    </row>
    <row r="13" customHeight="1" spans="1:11">
      <c r="A13" s="2">
        <v>12</v>
      </c>
      <c r="B13" s="2" t="s">
        <v>161</v>
      </c>
      <c r="C13" s="2">
        <v>173316</v>
      </c>
      <c r="D13" s="2" t="s">
        <v>194</v>
      </c>
      <c r="E13" s="2" t="s">
        <v>195</v>
      </c>
      <c r="F13" s="2" t="s">
        <v>196</v>
      </c>
      <c r="G13" s="2"/>
      <c r="H13" s="2">
        <v>35.92</v>
      </c>
      <c r="I13" s="2">
        <v>78</v>
      </c>
      <c r="J13" s="8">
        <v>0.5395</v>
      </c>
      <c r="K13" s="9">
        <v>0.309</v>
      </c>
    </row>
    <row r="14" customHeight="1" spans="1:11">
      <c r="A14" s="2">
        <v>13</v>
      </c>
      <c r="B14" s="2" t="s">
        <v>161</v>
      </c>
      <c r="C14" s="2">
        <v>173315</v>
      </c>
      <c r="D14" s="2" t="s">
        <v>197</v>
      </c>
      <c r="E14" s="2" t="s">
        <v>198</v>
      </c>
      <c r="F14" s="2" t="s">
        <v>196</v>
      </c>
      <c r="G14" s="2"/>
      <c r="H14" s="2">
        <v>35.47</v>
      </c>
      <c r="I14" s="2">
        <v>72</v>
      </c>
      <c r="J14" s="8">
        <v>0.5074</v>
      </c>
      <c r="K14" s="9">
        <v>0.26</v>
      </c>
    </row>
    <row r="15" customHeight="1" spans="1:11">
      <c r="A15" s="2">
        <v>14</v>
      </c>
      <c r="B15" s="2" t="s">
        <v>199</v>
      </c>
      <c r="C15" s="2">
        <v>194351</v>
      </c>
      <c r="D15" s="3" t="s">
        <v>200</v>
      </c>
      <c r="E15" s="3" t="s">
        <v>201</v>
      </c>
      <c r="F15" s="2" t="s">
        <v>196</v>
      </c>
      <c r="G15" s="2"/>
      <c r="H15" s="2">
        <v>10.86</v>
      </c>
      <c r="I15" s="2">
        <v>29.5</v>
      </c>
      <c r="J15" s="8">
        <v>0.6319</v>
      </c>
      <c r="K15" s="9">
        <v>0.4475</v>
      </c>
    </row>
    <row r="16" customHeight="1" spans="1:11">
      <c r="A16" s="2">
        <v>15</v>
      </c>
      <c r="B16" s="2" t="s">
        <v>199</v>
      </c>
      <c r="C16" s="3">
        <v>181862</v>
      </c>
      <c r="D16" s="3" t="s">
        <v>202</v>
      </c>
      <c r="E16" s="3" t="s">
        <v>203</v>
      </c>
      <c r="F16" s="2" t="s">
        <v>196</v>
      </c>
      <c r="G16" s="2"/>
      <c r="H16" s="2">
        <v>11.44</v>
      </c>
      <c r="I16" s="2">
        <v>30.9</v>
      </c>
      <c r="J16" s="8">
        <v>0.6298</v>
      </c>
      <c r="K16" s="9">
        <v>0.4447</v>
      </c>
    </row>
    <row r="17" customHeight="1" spans="1:11">
      <c r="A17" s="2">
        <v>16</v>
      </c>
      <c r="B17" s="2" t="s">
        <v>199</v>
      </c>
      <c r="C17" s="2">
        <v>120113</v>
      </c>
      <c r="D17" s="2" t="s">
        <v>204</v>
      </c>
      <c r="E17" s="2" t="s">
        <v>205</v>
      </c>
      <c r="F17" s="2" t="s">
        <v>196</v>
      </c>
      <c r="G17" s="2"/>
      <c r="H17" s="2">
        <v>26.11</v>
      </c>
      <c r="I17" s="2">
        <v>46</v>
      </c>
      <c r="J17" s="8">
        <v>0.4324</v>
      </c>
      <c r="K17" s="9">
        <v>0.1486</v>
      </c>
    </row>
    <row r="18" customHeight="1" spans="1:11">
      <c r="A18" s="2">
        <v>17</v>
      </c>
      <c r="B18" s="2" t="s">
        <v>199</v>
      </c>
      <c r="C18" s="2">
        <v>116985</v>
      </c>
      <c r="D18" s="2" t="s">
        <v>206</v>
      </c>
      <c r="E18" s="5" t="s">
        <v>207</v>
      </c>
      <c r="F18" s="2" t="s">
        <v>196</v>
      </c>
      <c r="G18" s="2"/>
      <c r="H18" s="2">
        <v>27.46</v>
      </c>
      <c r="I18" s="2">
        <v>59</v>
      </c>
      <c r="J18" s="8">
        <v>0.5346</v>
      </c>
      <c r="K18" s="9">
        <v>0.3019</v>
      </c>
    </row>
    <row r="19" customHeight="1" spans="1:11">
      <c r="A19" s="2">
        <v>18</v>
      </c>
      <c r="B19" s="2" t="s">
        <v>199</v>
      </c>
      <c r="C19" s="2">
        <v>173317</v>
      </c>
      <c r="D19" s="2" t="s">
        <v>208</v>
      </c>
      <c r="E19" s="2" t="s">
        <v>209</v>
      </c>
      <c r="F19" s="2" t="s">
        <v>164</v>
      </c>
      <c r="G19" s="2"/>
      <c r="H19" s="2">
        <v>35.5</v>
      </c>
      <c r="I19" s="2">
        <v>97</v>
      </c>
      <c r="J19" s="8">
        <v>0.634</v>
      </c>
      <c r="K19" s="9">
        <v>0.268</v>
      </c>
    </row>
    <row r="20" customHeight="1" spans="1:11">
      <c r="A20" s="2">
        <v>19</v>
      </c>
      <c r="B20" s="2" t="s">
        <v>199</v>
      </c>
      <c r="C20" s="2">
        <v>163152</v>
      </c>
      <c r="D20" s="2" t="s">
        <v>210</v>
      </c>
      <c r="E20" s="2" t="s">
        <v>211</v>
      </c>
      <c r="F20" s="2" t="s">
        <v>168</v>
      </c>
      <c r="G20" s="2"/>
      <c r="H20" s="2">
        <v>18</v>
      </c>
      <c r="I20" s="2">
        <v>29</v>
      </c>
      <c r="J20" s="8">
        <v>0.3793</v>
      </c>
      <c r="K20" s="9">
        <v>0.172</v>
      </c>
    </row>
    <row r="21" customHeight="1" spans="1:11">
      <c r="A21" s="2">
        <v>20</v>
      </c>
      <c r="B21" s="2" t="s">
        <v>161</v>
      </c>
      <c r="C21" s="2">
        <v>44201</v>
      </c>
      <c r="D21" s="2" t="s">
        <v>212</v>
      </c>
      <c r="E21" s="2" t="s">
        <v>213</v>
      </c>
      <c r="F21" s="2" t="s">
        <v>168</v>
      </c>
      <c r="G21" s="2"/>
      <c r="H21" s="2">
        <v>14.15</v>
      </c>
      <c r="I21" s="2">
        <v>25</v>
      </c>
      <c r="J21" s="8">
        <v>0.434</v>
      </c>
      <c r="K21" s="9">
        <v>0.2453</v>
      </c>
    </row>
    <row r="22" customHeight="1" spans="1:11">
      <c r="A22" s="2">
        <v>21</v>
      </c>
      <c r="B22" s="2" t="s">
        <v>214</v>
      </c>
      <c r="C22" s="3">
        <v>187348</v>
      </c>
      <c r="D22" s="3" t="s">
        <v>215</v>
      </c>
      <c r="E22" s="3" t="s">
        <v>216</v>
      </c>
      <c r="F22" s="2" t="s">
        <v>168</v>
      </c>
      <c r="G22" s="2"/>
      <c r="H22" s="2">
        <v>10.83</v>
      </c>
      <c r="I22" s="2">
        <v>26</v>
      </c>
      <c r="J22" s="8">
        <v>0.5835</v>
      </c>
      <c r="K22" s="9">
        <v>0.4446</v>
      </c>
    </row>
    <row r="23" customHeight="1" spans="1:11">
      <c r="A23" s="2">
        <v>22</v>
      </c>
      <c r="B23" s="2" t="s">
        <v>161</v>
      </c>
      <c r="C23" s="3">
        <v>191089</v>
      </c>
      <c r="D23" s="5" t="s">
        <v>217</v>
      </c>
      <c r="E23" s="2" t="s">
        <v>218</v>
      </c>
      <c r="F23" s="2" t="s">
        <v>172</v>
      </c>
      <c r="G23" s="2"/>
      <c r="H23" s="2">
        <v>211</v>
      </c>
      <c r="I23" s="2">
        <v>528</v>
      </c>
      <c r="J23" s="8">
        <v>0.6004</v>
      </c>
      <c r="K23" s="9">
        <v>0.2</v>
      </c>
    </row>
    <row r="24" customHeight="1" spans="1:11">
      <c r="A24" s="2">
        <v>23</v>
      </c>
      <c r="B24" s="2" t="s">
        <v>161</v>
      </c>
      <c r="C24" s="2">
        <v>131917</v>
      </c>
      <c r="D24" s="2" t="s">
        <v>219</v>
      </c>
      <c r="E24" s="2" t="s">
        <v>220</v>
      </c>
      <c r="F24" s="2" t="s">
        <v>221</v>
      </c>
      <c r="G24" s="2"/>
      <c r="H24" s="2">
        <v>38.62</v>
      </c>
      <c r="I24" s="2">
        <v>55</v>
      </c>
      <c r="J24" s="8">
        <v>0.2978</v>
      </c>
      <c r="K24" s="9">
        <v>0.2117</v>
      </c>
    </row>
    <row r="25" customHeight="1" spans="1:11">
      <c r="A25" s="2">
        <v>24</v>
      </c>
      <c r="B25" s="2" t="s">
        <v>222</v>
      </c>
      <c r="C25" s="2">
        <v>175826</v>
      </c>
      <c r="D25" s="2" t="s">
        <v>223</v>
      </c>
      <c r="E25" s="2" t="s">
        <v>224</v>
      </c>
      <c r="F25" s="2" t="s">
        <v>225</v>
      </c>
      <c r="G25" s="2"/>
      <c r="H25" s="2">
        <v>35.53</v>
      </c>
      <c r="I25" s="2">
        <v>49.5</v>
      </c>
      <c r="J25" s="8">
        <v>0.2822</v>
      </c>
      <c r="K25" s="9">
        <v>0.1539</v>
      </c>
    </row>
    <row r="26" customHeight="1" spans="1:11">
      <c r="A26" s="2">
        <v>25</v>
      </c>
      <c r="B26" s="2" t="s">
        <v>161</v>
      </c>
      <c r="C26" s="3">
        <v>189849</v>
      </c>
      <c r="D26" s="5" t="s">
        <v>226</v>
      </c>
      <c r="E26" s="2" t="s">
        <v>227</v>
      </c>
      <c r="F26" s="2" t="s">
        <v>228</v>
      </c>
      <c r="G26" s="2"/>
      <c r="H26" s="2">
        <v>17.8</v>
      </c>
      <c r="I26" s="2">
        <v>34</v>
      </c>
      <c r="J26" s="8">
        <v>0.4765</v>
      </c>
      <c r="K26" s="9">
        <v>0.3966</v>
      </c>
    </row>
    <row r="27" customHeight="1" spans="1:11">
      <c r="A27" s="2">
        <v>26</v>
      </c>
      <c r="B27" s="2" t="s">
        <v>161</v>
      </c>
      <c r="C27" s="3">
        <v>191074</v>
      </c>
      <c r="D27" s="5" t="s">
        <v>229</v>
      </c>
      <c r="E27" s="2" t="s">
        <v>230</v>
      </c>
      <c r="F27" s="2" t="s">
        <v>231</v>
      </c>
      <c r="G27" s="2"/>
      <c r="H27" s="2">
        <v>19</v>
      </c>
      <c r="I27" s="2">
        <v>33</v>
      </c>
      <c r="J27" s="8">
        <v>0.4242</v>
      </c>
      <c r="K27" s="9">
        <v>0.3214</v>
      </c>
    </row>
    <row r="28" customHeight="1" spans="1:11">
      <c r="A28" s="2">
        <v>27</v>
      </c>
      <c r="B28" s="2" t="s">
        <v>161</v>
      </c>
      <c r="C28" s="3">
        <v>181857</v>
      </c>
      <c r="D28" s="3" t="s">
        <v>232</v>
      </c>
      <c r="E28" s="3" t="s">
        <v>233</v>
      </c>
      <c r="F28" s="2" t="s">
        <v>234</v>
      </c>
      <c r="G28" s="2"/>
      <c r="H28" s="2">
        <v>7.5</v>
      </c>
      <c r="I28" s="2">
        <v>18</v>
      </c>
      <c r="J28" s="8">
        <v>0.5833</v>
      </c>
      <c r="K28" s="9">
        <v>0.375</v>
      </c>
    </row>
    <row r="29" customHeight="1" spans="1:11">
      <c r="A29" s="2">
        <v>28</v>
      </c>
      <c r="B29" s="2" t="s">
        <v>161</v>
      </c>
      <c r="C29" s="3">
        <v>188542</v>
      </c>
      <c r="D29" s="3" t="s">
        <v>235</v>
      </c>
      <c r="E29" s="3" t="s">
        <v>236</v>
      </c>
      <c r="F29" s="2" t="s">
        <v>237</v>
      </c>
      <c r="G29" s="2"/>
      <c r="H29" s="2">
        <v>17.55</v>
      </c>
      <c r="I29" s="2">
        <v>33.8</v>
      </c>
      <c r="J29" s="8">
        <v>0.4808</v>
      </c>
      <c r="K29" s="9">
        <v>0.3451</v>
      </c>
    </row>
    <row r="30" customHeight="1" spans="1:11">
      <c r="A30" s="2">
        <v>29</v>
      </c>
      <c r="B30" s="2" t="s">
        <v>161</v>
      </c>
      <c r="C30" s="2">
        <v>2145</v>
      </c>
      <c r="D30" s="2" t="s">
        <v>238</v>
      </c>
      <c r="E30" s="2" t="s">
        <v>239</v>
      </c>
      <c r="F30" s="2" t="s">
        <v>240</v>
      </c>
      <c r="G30" s="2"/>
      <c r="H30" s="2">
        <v>8.97</v>
      </c>
      <c r="I30" s="2">
        <v>14.5</v>
      </c>
      <c r="J30" s="8">
        <v>0.3814</v>
      </c>
      <c r="K30" s="9">
        <v>0.1839</v>
      </c>
    </row>
    <row r="31" customHeight="1" spans="1:11">
      <c r="A31" s="2">
        <v>30</v>
      </c>
      <c r="B31" s="2" t="s">
        <v>161</v>
      </c>
      <c r="C31" s="2">
        <v>181627</v>
      </c>
      <c r="D31" s="2" t="s">
        <v>241</v>
      </c>
      <c r="E31" s="2" t="s">
        <v>242</v>
      </c>
      <c r="F31" s="2"/>
      <c r="G31" s="2"/>
      <c r="H31" s="2">
        <v>34</v>
      </c>
      <c r="I31" s="2">
        <v>44.5</v>
      </c>
      <c r="J31" s="8">
        <v>0.236</v>
      </c>
      <c r="K31" s="2"/>
    </row>
    <row r="32" customHeight="1" spans="1:11">
      <c r="A32" s="2">
        <v>31</v>
      </c>
      <c r="B32" s="2" t="s">
        <v>161</v>
      </c>
      <c r="C32" s="3">
        <v>187344</v>
      </c>
      <c r="D32" s="3" t="s">
        <v>243</v>
      </c>
      <c r="E32" s="3" t="s">
        <v>244</v>
      </c>
      <c r="F32" s="2"/>
      <c r="G32" s="2"/>
      <c r="H32" s="2">
        <v>27.86</v>
      </c>
      <c r="I32" s="2">
        <v>36</v>
      </c>
      <c r="J32" s="8">
        <v>0.2261</v>
      </c>
      <c r="K32" s="2"/>
    </row>
    <row r="33" customHeight="1" spans="1:11">
      <c r="A33" s="2">
        <v>32</v>
      </c>
      <c r="B33" s="2" t="s">
        <v>214</v>
      </c>
      <c r="C33" s="2">
        <v>173320</v>
      </c>
      <c r="D33" s="2" t="s">
        <v>245</v>
      </c>
      <c r="E33" s="2" t="s">
        <v>246</v>
      </c>
      <c r="F33" s="2"/>
      <c r="G33" s="2"/>
      <c r="H33" s="2">
        <v>32</v>
      </c>
      <c r="I33" s="2">
        <v>42</v>
      </c>
      <c r="J33" s="8">
        <v>0.2381</v>
      </c>
      <c r="K33" s="7"/>
    </row>
    <row r="34" customHeight="1" spans="1:11">
      <c r="A34" s="2">
        <v>33</v>
      </c>
      <c r="B34" s="2" t="s">
        <v>161</v>
      </c>
      <c r="C34" s="2">
        <v>55863</v>
      </c>
      <c r="D34" s="2" t="s">
        <v>247</v>
      </c>
      <c r="E34" s="2" t="s">
        <v>248</v>
      </c>
      <c r="F34" s="2"/>
      <c r="G34" s="2"/>
      <c r="H34" s="2">
        <v>17</v>
      </c>
      <c r="I34" s="2">
        <v>26</v>
      </c>
      <c r="J34" s="8">
        <v>0.3462</v>
      </c>
      <c r="K34" s="2"/>
    </row>
    <row r="35" customHeight="1" spans="1:11">
      <c r="A35" s="2">
        <v>34</v>
      </c>
      <c r="B35" s="2" t="s">
        <v>199</v>
      </c>
      <c r="C35" s="2">
        <v>173694</v>
      </c>
      <c r="D35" s="2" t="s">
        <v>249</v>
      </c>
      <c r="E35" s="2" t="s">
        <v>250</v>
      </c>
      <c r="F35" s="2"/>
      <c r="G35" s="2"/>
      <c r="H35" s="2">
        <v>230</v>
      </c>
      <c r="I35" s="2">
        <v>380</v>
      </c>
      <c r="J35" s="8">
        <v>0.3947</v>
      </c>
      <c r="K35" s="2"/>
    </row>
    <row r="36" customHeight="1" spans="1:11">
      <c r="A36" s="2">
        <v>35</v>
      </c>
      <c r="B36" s="2" t="s">
        <v>199</v>
      </c>
      <c r="C36" s="2">
        <v>38923</v>
      </c>
      <c r="D36" s="2" t="s">
        <v>251</v>
      </c>
      <c r="E36" s="2" t="s">
        <v>252</v>
      </c>
      <c r="F36" s="2"/>
      <c r="G36" s="2"/>
      <c r="H36" s="2">
        <v>30.27</v>
      </c>
      <c r="I36" s="2">
        <v>48.5</v>
      </c>
      <c r="J36" s="8">
        <v>0.3759</v>
      </c>
      <c r="K36" s="2"/>
    </row>
    <row r="37" customHeight="1" spans="1:11">
      <c r="A37" s="2">
        <v>36</v>
      </c>
      <c r="B37" s="2" t="s">
        <v>253</v>
      </c>
      <c r="C37" s="2">
        <v>173313</v>
      </c>
      <c r="D37" s="2" t="s">
        <v>251</v>
      </c>
      <c r="E37" s="2" t="s">
        <v>254</v>
      </c>
      <c r="F37" s="2"/>
      <c r="G37" s="2"/>
      <c r="H37" s="2">
        <v>34.71</v>
      </c>
      <c r="I37" s="2">
        <v>54</v>
      </c>
      <c r="J37" s="8">
        <v>0.3572</v>
      </c>
      <c r="K37" s="2"/>
    </row>
    <row r="38" customHeight="1" spans="1:11">
      <c r="A38" s="2">
        <v>37</v>
      </c>
      <c r="B38" s="2" t="s">
        <v>199</v>
      </c>
      <c r="C38" s="2">
        <v>3865</v>
      </c>
      <c r="D38" s="2" t="s">
        <v>255</v>
      </c>
      <c r="E38" s="2" t="s">
        <v>256</v>
      </c>
      <c r="F38" s="2"/>
      <c r="G38" s="2"/>
      <c r="H38" s="2">
        <v>29.76</v>
      </c>
      <c r="I38" s="2">
        <v>44.8</v>
      </c>
      <c r="J38" s="8">
        <v>0.3357</v>
      </c>
      <c r="K38" s="2"/>
    </row>
    <row r="39" customHeight="1" spans="1:11">
      <c r="A39" s="2">
        <v>38</v>
      </c>
      <c r="B39" s="2" t="s">
        <v>253</v>
      </c>
      <c r="C39" s="2">
        <v>173310</v>
      </c>
      <c r="D39" s="2" t="s">
        <v>255</v>
      </c>
      <c r="E39" s="2" t="s">
        <v>257</v>
      </c>
      <c r="F39" s="2"/>
      <c r="G39" s="2"/>
      <c r="H39" s="2">
        <v>19.97</v>
      </c>
      <c r="I39" s="2">
        <v>31</v>
      </c>
      <c r="J39" s="8">
        <v>0.3558</v>
      </c>
      <c r="K39" s="2"/>
    </row>
    <row r="40" customHeight="1" spans="1:11">
      <c r="A40" s="2">
        <v>39</v>
      </c>
      <c r="B40" s="2" t="s">
        <v>199</v>
      </c>
      <c r="C40" s="2">
        <v>22524</v>
      </c>
      <c r="D40" s="2" t="s">
        <v>258</v>
      </c>
      <c r="E40" s="2" t="s">
        <v>213</v>
      </c>
      <c r="F40" s="2"/>
      <c r="G40" s="2"/>
      <c r="H40" s="2">
        <v>19.39</v>
      </c>
      <c r="I40" s="2">
        <v>29</v>
      </c>
      <c r="J40" s="8">
        <v>0.3314</v>
      </c>
      <c r="K40" s="10"/>
    </row>
    <row r="41" customHeight="1" spans="1:11">
      <c r="A41" s="6">
        <v>40</v>
      </c>
      <c r="B41" s="6" t="s">
        <v>199</v>
      </c>
      <c r="C41" s="6">
        <v>174650</v>
      </c>
      <c r="D41" s="6" t="s">
        <v>258</v>
      </c>
      <c r="E41" s="6" t="s">
        <v>259</v>
      </c>
      <c r="F41" s="6"/>
      <c r="G41" s="6"/>
      <c r="H41" s="6">
        <v>31.27</v>
      </c>
      <c r="I41" s="6">
        <v>59</v>
      </c>
      <c r="J41" s="11">
        <v>0.47</v>
      </c>
      <c r="K41" s="10"/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Sheet1</vt:lpstr>
      <vt:lpstr>片区任务</vt:lpstr>
      <vt:lpstr>品种明细表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玲小妹</cp:lastModifiedBy>
  <dcterms:created xsi:type="dcterms:W3CDTF">2020-07-30T08:06:00Z</dcterms:created>
  <dcterms:modified xsi:type="dcterms:W3CDTF">2020-09-11T06:39:36Z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  <property fmtid="{D5CDD505-2E9C-101B-9397-08002B2CF9AE}" pid="3" name="KSOReadingLayout">
    <vt:bool>true</vt:bool>
  </property>
</Properties>
</file>