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<sst xmlns="http://schemas.openxmlformats.org/spreadsheetml/2006/main" count="133" uniqueCount="46">
  <si>
    <t>2020年8月公司整体员工技能情况</t>
  </si>
  <si>
    <t>门店分类</t>
  </si>
  <si>
    <t>人数</t>
  </si>
  <si>
    <t>销售</t>
  </si>
  <si>
    <t>达标人数</t>
  </si>
  <si>
    <t>8月达标占比</t>
  </si>
  <si>
    <t>7月达标占比</t>
  </si>
  <si>
    <t>环比</t>
  </si>
  <si>
    <t>毛利</t>
  </si>
  <si>
    <t>毛利率</t>
  </si>
  <si>
    <t>交易笔数</t>
  </si>
  <si>
    <t>客单价</t>
  </si>
  <si>
    <t>A1</t>
  </si>
  <si>
    <t>A2</t>
  </si>
  <si>
    <t>A3</t>
  </si>
  <si>
    <t>B1</t>
  </si>
  <si>
    <t>B2</t>
  </si>
  <si>
    <t>C1</t>
  </si>
  <si>
    <t>C2</t>
  </si>
  <si>
    <t>T</t>
  </si>
  <si>
    <t>合计</t>
  </si>
  <si>
    <t>销售品种数</t>
  </si>
  <si>
    <t>客品数（中西成药）</t>
  </si>
  <si>
    <t>客品次（中西成药）</t>
  </si>
  <si>
    <t>疗程用药（中西成药）</t>
  </si>
  <si>
    <t>裸卖率（中西成药）</t>
  </si>
  <si>
    <t>2020年8月分片区员工技能情况</t>
  </si>
  <si>
    <t>片区</t>
  </si>
  <si>
    <t>销售达标人数</t>
  </si>
  <si>
    <t>毛利达标人数</t>
  </si>
  <si>
    <t>毛利率达标人数</t>
  </si>
  <si>
    <t>交易笔数达标人数</t>
  </si>
  <si>
    <t>客单价达标人数</t>
  </si>
  <si>
    <t>平均人效</t>
  </si>
  <si>
    <t>城郊二片</t>
  </si>
  <si>
    <t>大邑片区</t>
  </si>
  <si>
    <t xml:space="preserve">邛崃片区 </t>
  </si>
  <si>
    <t>新津片区</t>
  </si>
  <si>
    <t>城中片区</t>
  </si>
  <si>
    <t>东南片区</t>
  </si>
  <si>
    <t>西北片区</t>
  </si>
  <si>
    <t>销售品种数达标人数</t>
  </si>
  <si>
    <t>客品数（中西成药）达标人数</t>
  </si>
  <si>
    <t>关联用药（中西成药）达标人数</t>
  </si>
  <si>
    <t>疗程用药（中西成药）达标人数</t>
  </si>
  <si>
    <t>裸卖率（中西成药）达标人数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</si>
</sst>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 "/>
    <numFmt numFmtId="178" formatCode="0.00_);[Red]\(0.00\)"/>
  </numFmts>
  <fonts count="30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6"/>
      <color rgb="FF000000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22" borderId="12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24" fillId="27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10" fontId="6" fillId="0" borderId="1" xfId="49" applyNumberFormat="1" applyFont="1" applyFill="1" applyBorder="1" applyAlignment="1">
      <alignment horizontal="center" vertical="center"/>
    </xf>
    <xf numFmtId="10" fontId="6" fillId="2" borderId="1" xfId="49" applyNumberFormat="1" applyFont="1" applyFill="1" applyBorder="1" applyAlignment="1">
      <alignment horizontal="center" vertical="center"/>
    </xf>
    <xf numFmtId="0" fontId="7" fillId="0" borderId="0" xfId="49" applyFont="1" applyFill="1" applyBorder="1" applyAlignment="1">
      <alignment horizontal="center" vertical="center"/>
    </xf>
    <xf numFmtId="0" fontId="8" fillId="0" borderId="0" xfId="49" applyFont="1" applyFill="1" applyBorder="1" applyAlignment="1">
      <alignment horizontal="center" vertical="center"/>
    </xf>
    <xf numFmtId="10" fontId="8" fillId="0" borderId="0" xfId="49" applyNumberFormat="1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/>
    </xf>
    <xf numFmtId="10" fontId="9" fillId="0" borderId="1" xfId="49" applyNumberFormat="1" applyFont="1" applyFill="1" applyBorder="1" applyAlignment="1">
      <alignment horizontal="center" vertical="center"/>
    </xf>
    <xf numFmtId="10" fontId="9" fillId="2" borderId="1" xfId="49" applyNumberFormat="1" applyFont="1" applyFill="1" applyBorder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7" fillId="0" borderId="0" xfId="49" applyFont="1" applyFill="1" applyAlignment="1">
      <alignment horizontal="center" vertical="center"/>
    </xf>
    <xf numFmtId="10" fontId="7" fillId="0" borderId="0" xfId="49" applyNumberFormat="1" applyFont="1" applyFill="1" applyAlignment="1">
      <alignment horizontal="center" vertical="center"/>
    </xf>
    <xf numFmtId="0" fontId="2" fillId="0" borderId="0" xfId="49" applyFill="1">
      <alignment vertical="center"/>
    </xf>
    <xf numFmtId="0" fontId="9" fillId="0" borderId="1" xfId="49" applyFont="1" applyFill="1" applyBorder="1" applyAlignment="1">
      <alignment horizontal="center" vertical="center" wrapText="1"/>
    </xf>
    <xf numFmtId="10" fontId="9" fillId="0" borderId="1" xfId="49" applyNumberFormat="1" applyFont="1" applyFill="1" applyBorder="1" applyAlignment="1">
      <alignment horizontal="center" vertical="center" wrapText="1"/>
    </xf>
    <xf numFmtId="10" fontId="9" fillId="2" borderId="1" xfId="49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/>
    </xf>
    <xf numFmtId="178" fontId="6" fillId="0" borderId="1" xfId="49" applyNumberFormat="1" applyFont="1" applyFill="1" applyBorder="1" applyAlignment="1">
      <alignment horizontal="center" vertical="center"/>
    </xf>
    <xf numFmtId="0" fontId="6" fillId="0" borderId="0" xfId="49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vertical="center" wrapText="1"/>
    </xf>
    <xf numFmtId="10" fontId="9" fillId="0" borderId="3" xfId="49" applyNumberFormat="1" applyFont="1" applyFill="1" applyBorder="1" applyAlignment="1">
      <alignment horizontal="center" vertical="center"/>
    </xf>
    <xf numFmtId="10" fontId="9" fillId="0" borderId="4" xfId="49" applyNumberFormat="1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  <xf numFmtId="10" fontId="7" fillId="0" borderId="0" xfId="49" applyNumberFormat="1" applyFont="1" applyFill="1" applyBorder="1" applyAlignment="1">
      <alignment horizontal="center" vertical="center"/>
    </xf>
    <xf numFmtId="10" fontId="4" fillId="0" borderId="0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47"/>
  <sheetViews>
    <sheetView tabSelected="1" workbookViewId="0">
      <selection activeCell="E4" sqref="E4"/>
    </sheetView>
  </sheetViews>
  <sheetFormatPr defaultColWidth="12" defaultRowHeight="20.25" customHeight="1"/>
  <cols>
    <col min="1" max="1" width="8.875" style="2" customWidth="1"/>
    <col min="2" max="5" width="6.75" style="2" customWidth="1"/>
    <col min="6" max="6" width="7.625" style="2" customWidth="1"/>
    <col min="7" max="9" width="6.75" style="2" customWidth="1"/>
    <col min="10" max="10" width="7.5" style="2" customWidth="1"/>
    <col min="11" max="13" width="6.75" style="2" customWidth="1"/>
    <col min="14" max="14" width="7.75" style="2" customWidth="1"/>
    <col min="15" max="17" width="6.75" style="2" customWidth="1"/>
    <col min="18" max="18" width="7.625" style="2" customWidth="1"/>
    <col min="19" max="27" width="6.75" style="2" customWidth="1"/>
    <col min="28" max="16384" width="12" style="2" customWidth="1"/>
  </cols>
  <sheetData>
    <row r="1" s="1" customFormat="1" ht="31.5" customHeight="1" spans="1:3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="1" customFormat="1" ht="51" customHeight="1" spans="1:40">
      <c r="A2" s="4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7" t="s">
        <v>4</v>
      </c>
      <c r="J2" s="5" t="s">
        <v>5</v>
      </c>
      <c r="K2" s="5" t="s">
        <v>6</v>
      </c>
      <c r="L2" s="5" t="s">
        <v>7</v>
      </c>
      <c r="M2" s="6" t="s">
        <v>9</v>
      </c>
      <c r="N2" s="7" t="s">
        <v>4</v>
      </c>
      <c r="O2" s="5" t="s">
        <v>5</v>
      </c>
      <c r="P2" s="5" t="s">
        <v>6</v>
      </c>
      <c r="Q2" s="5" t="s">
        <v>7</v>
      </c>
      <c r="R2" s="7" t="s">
        <v>10</v>
      </c>
      <c r="S2" s="7" t="s">
        <v>4</v>
      </c>
      <c r="T2" s="5" t="s">
        <v>5</v>
      </c>
      <c r="U2" s="5" t="s">
        <v>6</v>
      </c>
      <c r="V2" s="5" t="s">
        <v>7</v>
      </c>
      <c r="W2" s="6" t="s">
        <v>11</v>
      </c>
      <c r="X2" s="7" t="s">
        <v>4</v>
      </c>
      <c r="Y2" s="5" t="s">
        <v>5</v>
      </c>
      <c r="Z2" s="5" t="s">
        <v>6</v>
      </c>
      <c r="AA2" s="5" t="s">
        <v>7</v>
      </c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</row>
    <row r="3" s="1" customFormat="1" ht="21" customHeight="1" spans="1:40">
      <c r="A3" s="8" t="s">
        <v>12</v>
      </c>
      <c r="B3" s="9">
        <v>38</v>
      </c>
      <c r="C3" s="9">
        <v>9.57</v>
      </c>
      <c r="D3" s="9">
        <v>14</v>
      </c>
      <c r="E3" s="10">
        <f t="shared" ref="E3:E11" si="0">D3/B3</f>
        <v>0.368421052631579</v>
      </c>
      <c r="F3" s="10">
        <v>0.5</v>
      </c>
      <c r="G3" s="11">
        <f t="shared" ref="G3:G11" si="1">E3-F3</f>
        <v>-0.131578947368421</v>
      </c>
      <c r="H3" s="9">
        <v>2.19</v>
      </c>
      <c r="I3" s="9">
        <v>20</v>
      </c>
      <c r="J3" s="10">
        <f t="shared" ref="J3:J11" si="2">I3/B3</f>
        <v>0.526315789473684</v>
      </c>
      <c r="K3" s="10">
        <v>0.363636363636364</v>
      </c>
      <c r="L3" s="10">
        <f t="shared" ref="L3:L11" si="3">J3-K3</f>
        <v>0.16267942583732</v>
      </c>
      <c r="M3" s="27">
        <v>25.64</v>
      </c>
      <c r="N3" s="9">
        <v>17</v>
      </c>
      <c r="O3" s="10">
        <f t="shared" ref="O3:O11" si="4">N3/B3</f>
        <v>0.447368421052632</v>
      </c>
      <c r="P3" s="10">
        <v>0.545454545454545</v>
      </c>
      <c r="Q3" s="11">
        <f t="shared" ref="Q3:Q11" si="5">O3-P3</f>
        <v>-0.0980861244019134</v>
      </c>
      <c r="R3" s="9">
        <v>801</v>
      </c>
      <c r="S3" s="9">
        <v>19</v>
      </c>
      <c r="T3" s="10">
        <f t="shared" ref="T3:T11" si="6">S3/B3</f>
        <v>0.5</v>
      </c>
      <c r="U3" s="10">
        <v>0.318181818181818</v>
      </c>
      <c r="V3" s="10">
        <f t="shared" ref="V3:V11" si="7">T3-U3</f>
        <v>0.181818181818182</v>
      </c>
      <c r="W3" s="9">
        <v>98</v>
      </c>
      <c r="X3" s="9">
        <v>19</v>
      </c>
      <c r="Y3" s="10">
        <f t="shared" ref="Y3:Y11" si="8">X3/B3</f>
        <v>0.5</v>
      </c>
      <c r="Z3" s="10">
        <v>0.454545454545455</v>
      </c>
      <c r="AA3" s="10">
        <f t="shared" ref="AA3:AA11" si="9">Y3-Z3</f>
        <v>0.045454545454545</v>
      </c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</row>
    <row r="4" s="1" customFormat="1" ht="21" customHeight="1" spans="1:40">
      <c r="A4" s="8" t="s">
        <v>13</v>
      </c>
      <c r="B4" s="9">
        <v>40</v>
      </c>
      <c r="C4" s="9">
        <v>6.12</v>
      </c>
      <c r="D4" s="9">
        <v>19</v>
      </c>
      <c r="E4" s="10">
        <f t="shared" si="0"/>
        <v>0.475</v>
      </c>
      <c r="F4" s="10">
        <v>0.448275862068966</v>
      </c>
      <c r="G4" s="10">
        <f t="shared" si="1"/>
        <v>0.026724137931034</v>
      </c>
      <c r="H4" s="9">
        <v>1.7</v>
      </c>
      <c r="I4" s="9">
        <v>19</v>
      </c>
      <c r="J4" s="10">
        <f t="shared" si="2"/>
        <v>0.475</v>
      </c>
      <c r="K4" s="10">
        <v>0.517241379310345</v>
      </c>
      <c r="L4" s="11">
        <f t="shared" si="3"/>
        <v>-0.042241379310345</v>
      </c>
      <c r="M4" s="9">
        <v>28.33</v>
      </c>
      <c r="N4" s="9">
        <v>25</v>
      </c>
      <c r="O4" s="10">
        <f t="shared" si="4"/>
        <v>0.625</v>
      </c>
      <c r="P4" s="10">
        <v>0.655172413793103</v>
      </c>
      <c r="Q4" s="11">
        <f t="shared" si="5"/>
        <v>-0.030172413793103</v>
      </c>
      <c r="R4" s="9">
        <v>663</v>
      </c>
      <c r="S4" s="9">
        <v>19</v>
      </c>
      <c r="T4" s="10">
        <f t="shared" si="6"/>
        <v>0.475</v>
      </c>
      <c r="U4" s="10">
        <v>0.448275862068966</v>
      </c>
      <c r="V4" s="10">
        <f t="shared" si="7"/>
        <v>0.026724137931034</v>
      </c>
      <c r="W4" s="9">
        <v>85.26</v>
      </c>
      <c r="X4" s="9">
        <v>17</v>
      </c>
      <c r="Y4" s="10">
        <f t="shared" si="8"/>
        <v>0.425</v>
      </c>
      <c r="Z4" s="10">
        <v>0.379310344827586</v>
      </c>
      <c r="AA4" s="10">
        <f t="shared" si="9"/>
        <v>0.045689655172414</v>
      </c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</row>
    <row r="5" s="1" customFormat="1" ht="21" customHeight="1" spans="1:40">
      <c r="A5" s="8" t="s">
        <v>14</v>
      </c>
      <c r="B5" s="9">
        <v>67</v>
      </c>
      <c r="C5" s="9">
        <v>5.05</v>
      </c>
      <c r="D5" s="9">
        <v>38</v>
      </c>
      <c r="E5" s="10">
        <f t="shared" si="0"/>
        <v>0.567164179104478</v>
      </c>
      <c r="F5" s="10">
        <v>0.458333333333333</v>
      </c>
      <c r="G5" s="10">
        <f t="shared" si="1"/>
        <v>0.108830845771145</v>
      </c>
      <c r="H5" s="9">
        <v>1.48</v>
      </c>
      <c r="I5" s="9">
        <v>36</v>
      </c>
      <c r="J5" s="10">
        <f t="shared" si="2"/>
        <v>0.537313432835821</v>
      </c>
      <c r="K5" s="10">
        <v>0.520833333333333</v>
      </c>
      <c r="L5" s="10">
        <f t="shared" si="3"/>
        <v>0.0164800995024879</v>
      </c>
      <c r="M5" s="9">
        <v>29.05</v>
      </c>
      <c r="N5" s="9">
        <v>38</v>
      </c>
      <c r="O5" s="10">
        <f t="shared" si="4"/>
        <v>0.567164179104478</v>
      </c>
      <c r="P5" s="10">
        <v>0.5625</v>
      </c>
      <c r="Q5" s="10">
        <f t="shared" si="5"/>
        <v>0.00466417910447758</v>
      </c>
      <c r="R5" s="9">
        <v>749</v>
      </c>
      <c r="S5" s="9">
        <v>37</v>
      </c>
      <c r="T5" s="10">
        <f t="shared" si="6"/>
        <v>0.552238805970149</v>
      </c>
      <c r="U5" s="10">
        <v>0.583333333333333</v>
      </c>
      <c r="V5" s="11">
        <f t="shared" si="7"/>
        <v>-0.0310945273631837</v>
      </c>
      <c r="W5" s="9">
        <v>60.73</v>
      </c>
      <c r="X5" s="9">
        <v>34</v>
      </c>
      <c r="Y5" s="10">
        <f t="shared" si="8"/>
        <v>0.507462686567164</v>
      </c>
      <c r="Z5" s="10">
        <v>0.4375</v>
      </c>
      <c r="AA5" s="10">
        <f t="shared" si="9"/>
        <v>0.0699626865671642</v>
      </c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</row>
    <row r="6" s="1" customFormat="1" ht="21" customHeight="1" spans="1:40">
      <c r="A6" s="8" t="s">
        <v>15</v>
      </c>
      <c r="B6" s="9">
        <v>123</v>
      </c>
      <c r="C6" s="9">
        <v>4.21</v>
      </c>
      <c r="D6" s="9">
        <v>68</v>
      </c>
      <c r="E6" s="10">
        <f t="shared" si="0"/>
        <v>0.552845528455285</v>
      </c>
      <c r="F6" s="10">
        <v>0.561904761904762</v>
      </c>
      <c r="G6" s="11">
        <f t="shared" si="1"/>
        <v>-0.00905923344947746</v>
      </c>
      <c r="H6" s="9">
        <v>1.24</v>
      </c>
      <c r="I6" s="9">
        <v>68</v>
      </c>
      <c r="J6" s="10">
        <f t="shared" si="2"/>
        <v>0.552845528455285</v>
      </c>
      <c r="K6" s="10">
        <v>0.571428571428571</v>
      </c>
      <c r="L6" s="11">
        <f t="shared" si="3"/>
        <v>-0.0185830429732864</v>
      </c>
      <c r="M6" s="9">
        <v>30.17</v>
      </c>
      <c r="N6" s="9">
        <v>66</v>
      </c>
      <c r="O6" s="10">
        <f t="shared" si="4"/>
        <v>0.536585365853659</v>
      </c>
      <c r="P6" s="10">
        <v>0.504761904761905</v>
      </c>
      <c r="Q6" s="10">
        <f t="shared" si="5"/>
        <v>0.0318234610917536</v>
      </c>
      <c r="R6" s="9">
        <v>641</v>
      </c>
      <c r="S6" s="9">
        <v>67</v>
      </c>
      <c r="T6" s="10">
        <f t="shared" si="6"/>
        <v>0.544715447154472</v>
      </c>
      <c r="U6" s="10">
        <v>0.571428571428571</v>
      </c>
      <c r="V6" s="11">
        <f t="shared" si="7"/>
        <v>-0.0267131242740994</v>
      </c>
      <c r="W6" s="9">
        <v>60.1</v>
      </c>
      <c r="X6" s="9">
        <v>59</v>
      </c>
      <c r="Y6" s="10">
        <f t="shared" si="8"/>
        <v>0.479674796747967</v>
      </c>
      <c r="Z6" s="10">
        <v>0.371428571428571</v>
      </c>
      <c r="AA6" s="10">
        <f t="shared" si="9"/>
        <v>0.108246225319396</v>
      </c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="1" customFormat="1" ht="21" customHeight="1" spans="1:40">
      <c r="A7" s="8" t="s">
        <v>16</v>
      </c>
      <c r="B7" s="9">
        <v>80</v>
      </c>
      <c r="C7" s="9">
        <v>3.57</v>
      </c>
      <c r="D7" s="9">
        <v>39</v>
      </c>
      <c r="E7" s="10">
        <f t="shared" si="0"/>
        <v>0.4875</v>
      </c>
      <c r="F7" s="10">
        <v>0.545454545454545</v>
      </c>
      <c r="G7" s="11">
        <f t="shared" si="1"/>
        <v>-0.057954545454545</v>
      </c>
      <c r="H7" s="9">
        <v>0.98</v>
      </c>
      <c r="I7" s="9">
        <v>40</v>
      </c>
      <c r="J7" s="10">
        <f t="shared" si="2"/>
        <v>0.5</v>
      </c>
      <c r="K7" s="10">
        <v>0.527272727272727</v>
      </c>
      <c r="L7" s="11">
        <f t="shared" si="3"/>
        <v>-0.027272727272727</v>
      </c>
      <c r="M7" s="9">
        <v>24.88</v>
      </c>
      <c r="N7" s="9">
        <v>59</v>
      </c>
      <c r="O7" s="10">
        <f t="shared" si="4"/>
        <v>0.7375</v>
      </c>
      <c r="P7" s="10">
        <v>0.545454545454545</v>
      </c>
      <c r="Q7" s="10">
        <f t="shared" si="5"/>
        <v>0.192045454545455</v>
      </c>
      <c r="R7" s="9">
        <v>552</v>
      </c>
      <c r="S7" s="9">
        <v>37</v>
      </c>
      <c r="T7" s="10">
        <f t="shared" si="6"/>
        <v>0.4625</v>
      </c>
      <c r="U7" s="10">
        <v>0.545454545454545</v>
      </c>
      <c r="V7" s="11">
        <f t="shared" si="7"/>
        <v>-0.0829545454545449</v>
      </c>
      <c r="W7" s="9">
        <v>58.53</v>
      </c>
      <c r="X7" s="9">
        <v>43</v>
      </c>
      <c r="Y7" s="10">
        <f t="shared" si="8"/>
        <v>0.5375</v>
      </c>
      <c r="Z7" s="10">
        <v>0.563636363636364</v>
      </c>
      <c r="AA7" s="11">
        <f t="shared" si="9"/>
        <v>-0.0261363636363641</v>
      </c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</row>
    <row r="8" s="1" customFormat="1" ht="21" customHeight="1" spans="1:40">
      <c r="A8" s="8" t="s">
        <v>17</v>
      </c>
      <c r="B8" s="9">
        <v>132</v>
      </c>
      <c r="C8" s="9">
        <v>3.21</v>
      </c>
      <c r="D8" s="9">
        <v>67</v>
      </c>
      <c r="E8" s="10">
        <f t="shared" si="0"/>
        <v>0.507575757575758</v>
      </c>
      <c r="F8" s="10">
        <v>0.43298969072165</v>
      </c>
      <c r="G8" s="10">
        <f t="shared" si="1"/>
        <v>0.0745860668541076</v>
      </c>
      <c r="H8" s="9">
        <v>0.96</v>
      </c>
      <c r="I8" s="9">
        <v>66</v>
      </c>
      <c r="J8" s="10">
        <f t="shared" si="2"/>
        <v>0.5</v>
      </c>
      <c r="K8" s="10">
        <v>0.443298969072165</v>
      </c>
      <c r="L8" s="10">
        <f t="shared" si="3"/>
        <v>0.056701030927835</v>
      </c>
      <c r="M8" s="28">
        <v>29.5</v>
      </c>
      <c r="N8" s="9">
        <v>76</v>
      </c>
      <c r="O8" s="10">
        <f t="shared" si="4"/>
        <v>0.575757575757576</v>
      </c>
      <c r="P8" s="10">
        <v>0.536082474226804</v>
      </c>
      <c r="Q8" s="10">
        <f t="shared" si="5"/>
        <v>0.0396751015307718</v>
      </c>
      <c r="R8" s="9">
        <v>539</v>
      </c>
      <c r="S8" s="9">
        <v>66</v>
      </c>
      <c r="T8" s="10">
        <f t="shared" si="6"/>
        <v>0.5</v>
      </c>
      <c r="U8" s="10">
        <v>0.45360824742268</v>
      </c>
      <c r="V8" s="10">
        <f t="shared" si="7"/>
        <v>0.04639175257732</v>
      </c>
      <c r="W8" s="9">
        <v>55.51</v>
      </c>
      <c r="X8" s="9">
        <v>72</v>
      </c>
      <c r="Y8" s="10">
        <f t="shared" si="8"/>
        <v>0.545454545454545</v>
      </c>
      <c r="Z8" s="10">
        <v>0.43298969072165</v>
      </c>
      <c r="AA8" s="10">
        <f t="shared" si="9"/>
        <v>0.112464854732895</v>
      </c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</row>
    <row r="9" s="1" customFormat="1" ht="21" customHeight="1" spans="1:40">
      <c r="A9" s="8" t="s">
        <v>18</v>
      </c>
      <c r="B9" s="9">
        <v>71</v>
      </c>
      <c r="C9" s="9">
        <v>1.93</v>
      </c>
      <c r="D9" s="9">
        <v>35</v>
      </c>
      <c r="E9" s="10">
        <f t="shared" si="0"/>
        <v>0.492957746478873</v>
      </c>
      <c r="F9" s="10">
        <v>0.372549019607843</v>
      </c>
      <c r="G9" s="10">
        <f t="shared" si="1"/>
        <v>0.12040872687103</v>
      </c>
      <c r="H9" s="9">
        <v>0.53</v>
      </c>
      <c r="I9" s="9">
        <v>32</v>
      </c>
      <c r="J9" s="10">
        <f t="shared" si="2"/>
        <v>0.450704225352113</v>
      </c>
      <c r="K9" s="10">
        <v>0.509803921568627</v>
      </c>
      <c r="L9" s="11">
        <f t="shared" si="3"/>
        <v>-0.0590996962165143</v>
      </c>
      <c r="M9" s="9">
        <v>28.1</v>
      </c>
      <c r="N9" s="9">
        <v>36</v>
      </c>
      <c r="O9" s="10">
        <f t="shared" si="4"/>
        <v>0.507042253521127</v>
      </c>
      <c r="P9" s="10">
        <v>0.509803921568627</v>
      </c>
      <c r="Q9" s="11">
        <f t="shared" si="5"/>
        <v>-0.00276166804750022</v>
      </c>
      <c r="R9" s="9">
        <v>385</v>
      </c>
      <c r="S9" s="9">
        <v>36</v>
      </c>
      <c r="T9" s="10">
        <f t="shared" si="6"/>
        <v>0.507042253521127</v>
      </c>
      <c r="U9" s="10">
        <v>0.529411764705882</v>
      </c>
      <c r="V9" s="11">
        <f t="shared" si="7"/>
        <v>-0.0223695111847553</v>
      </c>
      <c r="W9" s="9">
        <v>47.36</v>
      </c>
      <c r="X9" s="9">
        <v>32</v>
      </c>
      <c r="Y9" s="10">
        <f t="shared" si="8"/>
        <v>0.450704225352113</v>
      </c>
      <c r="Z9" s="10">
        <v>0.352941176470588</v>
      </c>
      <c r="AA9" s="10">
        <f t="shared" si="9"/>
        <v>0.0977630488815247</v>
      </c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</row>
    <row r="10" s="1" customFormat="1" ht="21" customHeight="1" spans="1:40">
      <c r="A10" s="8" t="s">
        <v>19</v>
      </c>
      <c r="B10" s="9">
        <v>8</v>
      </c>
      <c r="C10" s="9">
        <v>17.11</v>
      </c>
      <c r="D10" s="9">
        <v>4</v>
      </c>
      <c r="E10" s="10">
        <f t="shared" si="0"/>
        <v>0.5</v>
      </c>
      <c r="F10" s="10">
        <v>0.5</v>
      </c>
      <c r="G10" s="10">
        <f t="shared" si="1"/>
        <v>0</v>
      </c>
      <c r="H10" s="9">
        <v>4.1</v>
      </c>
      <c r="I10" s="9">
        <v>4</v>
      </c>
      <c r="J10" s="10">
        <f t="shared" si="2"/>
        <v>0.5</v>
      </c>
      <c r="K10" s="10">
        <v>0.5</v>
      </c>
      <c r="L10" s="10">
        <f t="shared" si="3"/>
        <v>0</v>
      </c>
      <c r="M10" s="9">
        <v>23.67</v>
      </c>
      <c r="N10" s="9">
        <v>5</v>
      </c>
      <c r="O10" s="10">
        <f t="shared" si="4"/>
        <v>0.625</v>
      </c>
      <c r="P10" s="10">
        <v>0.5</v>
      </c>
      <c r="Q10" s="10">
        <f t="shared" si="5"/>
        <v>0.125</v>
      </c>
      <c r="R10" s="9">
        <v>1538</v>
      </c>
      <c r="S10" s="9">
        <v>4</v>
      </c>
      <c r="T10" s="10">
        <f t="shared" si="6"/>
        <v>0.5</v>
      </c>
      <c r="U10" s="10">
        <v>0.5</v>
      </c>
      <c r="V10" s="10">
        <f t="shared" si="7"/>
        <v>0</v>
      </c>
      <c r="W10" s="9">
        <v>109.78</v>
      </c>
      <c r="X10" s="9">
        <v>6</v>
      </c>
      <c r="Y10" s="10">
        <f t="shared" si="8"/>
        <v>0.75</v>
      </c>
      <c r="Z10" s="10">
        <v>0.5</v>
      </c>
      <c r="AA10" s="10">
        <f t="shared" si="9"/>
        <v>0.25</v>
      </c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</row>
    <row r="11" s="1" customFormat="1" ht="21" customHeight="1" spans="1:40">
      <c r="A11" s="8" t="s">
        <v>20</v>
      </c>
      <c r="B11" s="9">
        <f>SUM(B3:B10)</f>
        <v>559</v>
      </c>
      <c r="C11" s="9"/>
      <c r="D11" s="9">
        <f>SUM(D3:D10)</f>
        <v>284</v>
      </c>
      <c r="E11" s="10">
        <f t="shared" si="0"/>
        <v>0.508050089445438</v>
      </c>
      <c r="F11" s="10">
        <v>0.481927710843373</v>
      </c>
      <c r="G11" s="10">
        <f t="shared" si="1"/>
        <v>0.0261223786020653</v>
      </c>
      <c r="H11" s="9"/>
      <c r="I11" s="9">
        <f>SUM(I3:I10)</f>
        <v>285</v>
      </c>
      <c r="J11" s="10">
        <f t="shared" si="2"/>
        <v>0.509838998211091</v>
      </c>
      <c r="K11" s="10">
        <v>0.506024096385542</v>
      </c>
      <c r="L11" s="10">
        <f t="shared" si="3"/>
        <v>0.00381490182554922</v>
      </c>
      <c r="M11" s="9"/>
      <c r="N11" s="9">
        <f>SUM(N3:N10)</f>
        <v>322</v>
      </c>
      <c r="O11" s="10">
        <f t="shared" si="4"/>
        <v>0.57602862254025</v>
      </c>
      <c r="P11" s="10">
        <v>0.537349397590361</v>
      </c>
      <c r="Q11" s="10">
        <f t="shared" si="5"/>
        <v>0.0386792249498894</v>
      </c>
      <c r="R11" s="9"/>
      <c r="S11" s="9">
        <f>SUM(S3:S10)</f>
        <v>285</v>
      </c>
      <c r="T11" s="10">
        <f t="shared" si="6"/>
        <v>0.509838998211091</v>
      </c>
      <c r="U11" s="10">
        <v>0.513253012048193</v>
      </c>
      <c r="V11" s="10">
        <f t="shared" si="7"/>
        <v>-0.00341401383710171</v>
      </c>
      <c r="W11" s="9"/>
      <c r="X11" s="9">
        <f>SUM(X3:X10)</f>
        <v>282</v>
      </c>
      <c r="Y11" s="10">
        <f t="shared" si="8"/>
        <v>0.504472271914132</v>
      </c>
      <c r="Z11" s="10">
        <v>0.424096385542169</v>
      </c>
      <c r="AA11" s="10">
        <f t="shared" si="9"/>
        <v>0.0803758863719634</v>
      </c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</row>
    <row r="12" s="1" customFormat="1" ht="14.25" customHeight="1" spans="1:40">
      <c r="A12" s="12"/>
      <c r="B12" s="12"/>
      <c r="C12" s="13"/>
      <c r="D12" s="13"/>
      <c r="E12" s="14"/>
      <c r="F12" s="14"/>
      <c r="G12" s="14"/>
      <c r="H12" s="13"/>
      <c r="I12" s="13"/>
      <c r="J12" s="14"/>
      <c r="K12" s="14"/>
      <c r="L12" s="14"/>
      <c r="M12" s="13"/>
      <c r="N12" s="13"/>
      <c r="O12" s="14"/>
      <c r="P12" s="14"/>
      <c r="Q12" s="14"/>
      <c r="R12" s="13"/>
      <c r="S12" s="13"/>
      <c r="T12" s="14"/>
      <c r="U12" s="14"/>
      <c r="V12" s="14"/>
      <c r="W12" s="13"/>
      <c r="X12" s="13"/>
      <c r="Y12" s="14"/>
      <c r="Z12" s="14"/>
      <c r="AA12" s="14"/>
      <c r="AB12" s="35"/>
      <c r="AC12" s="12"/>
      <c r="AD12" s="12"/>
      <c r="AE12" s="35"/>
      <c r="AF12" s="12"/>
      <c r="AG12" s="12"/>
      <c r="AH12" s="35"/>
      <c r="AI12" s="12"/>
      <c r="AJ12" s="12"/>
      <c r="AK12" s="35"/>
      <c r="AL12" s="12"/>
      <c r="AM12" s="12"/>
      <c r="AN12" s="35"/>
    </row>
    <row r="13" s="1" customFormat="1" ht="14.25" customHeight="1" spans="1:40">
      <c r="A13" s="12"/>
      <c r="B13" s="12"/>
      <c r="C13" s="13"/>
      <c r="D13" s="13"/>
      <c r="E13" s="14"/>
      <c r="F13" s="14"/>
      <c r="G13" s="14"/>
      <c r="H13" s="13"/>
      <c r="I13" s="13"/>
      <c r="J13" s="14"/>
      <c r="K13" s="14"/>
      <c r="L13" s="14"/>
      <c r="M13" s="13"/>
      <c r="N13" s="13"/>
      <c r="O13" s="14"/>
      <c r="P13" s="14"/>
      <c r="Q13" s="14"/>
      <c r="R13" s="13"/>
      <c r="S13" s="13"/>
      <c r="T13" s="14"/>
      <c r="U13" s="14"/>
      <c r="V13" s="14"/>
      <c r="W13" s="13"/>
      <c r="X13" s="13"/>
      <c r="Y13" s="14"/>
      <c r="Z13" s="14"/>
      <c r="AA13" s="14"/>
      <c r="AB13" s="35"/>
      <c r="AC13" s="12"/>
      <c r="AD13" s="12"/>
      <c r="AE13" s="35"/>
      <c r="AF13" s="12"/>
      <c r="AG13" s="12"/>
      <c r="AH13" s="35"/>
      <c r="AI13" s="12"/>
      <c r="AJ13" s="12"/>
      <c r="AK13" s="35"/>
      <c r="AL13" s="12"/>
      <c r="AM13" s="12"/>
      <c r="AN13" s="35"/>
    </row>
    <row r="14" s="1" customFormat="1" ht="54" customHeight="1" spans="1:40">
      <c r="A14" s="4" t="s">
        <v>1</v>
      </c>
      <c r="B14" s="5" t="s">
        <v>2</v>
      </c>
      <c r="C14" s="7" t="s">
        <v>21</v>
      </c>
      <c r="D14" s="7" t="s">
        <v>4</v>
      </c>
      <c r="E14" s="5" t="s">
        <v>5</v>
      </c>
      <c r="F14" s="5" t="s">
        <v>6</v>
      </c>
      <c r="G14" s="5" t="s">
        <v>7</v>
      </c>
      <c r="H14" s="15" t="s">
        <v>22</v>
      </c>
      <c r="I14" s="7" t="s">
        <v>4</v>
      </c>
      <c r="J14" s="5" t="s">
        <v>5</v>
      </c>
      <c r="K14" s="5" t="s">
        <v>6</v>
      </c>
      <c r="L14" s="5" t="s">
        <v>7</v>
      </c>
      <c r="M14" s="15" t="s">
        <v>23</v>
      </c>
      <c r="N14" s="7" t="s">
        <v>4</v>
      </c>
      <c r="O14" s="5" t="s">
        <v>5</v>
      </c>
      <c r="P14" s="5" t="s">
        <v>6</v>
      </c>
      <c r="Q14" s="5" t="s">
        <v>7</v>
      </c>
      <c r="R14" s="15" t="s">
        <v>24</v>
      </c>
      <c r="S14" s="7" t="s">
        <v>4</v>
      </c>
      <c r="T14" s="5" t="s">
        <v>5</v>
      </c>
      <c r="U14" s="5" t="s">
        <v>6</v>
      </c>
      <c r="V14" s="5" t="s">
        <v>7</v>
      </c>
      <c r="W14" s="15" t="s">
        <v>25</v>
      </c>
      <c r="X14" s="7" t="s">
        <v>4</v>
      </c>
      <c r="Y14" s="5" t="s">
        <v>5</v>
      </c>
      <c r="Z14" s="5" t="s">
        <v>6</v>
      </c>
      <c r="AA14" s="5" t="s">
        <v>7</v>
      </c>
      <c r="AB14" s="36"/>
      <c r="AC14" s="34"/>
      <c r="AD14" s="34"/>
      <c r="AE14" s="36"/>
      <c r="AF14" s="34"/>
      <c r="AG14" s="34"/>
      <c r="AH14" s="36"/>
      <c r="AI14" s="34"/>
      <c r="AJ14" s="34"/>
      <c r="AK14" s="36"/>
      <c r="AL14" s="34"/>
      <c r="AM14" s="34"/>
      <c r="AN14" s="36"/>
    </row>
    <row r="15" s="1" customFormat="1" ht="22" customHeight="1" spans="1:40">
      <c r="A15" s="8" t="s">
        <v>12</v>
      </c>
      <c r="B15" s="9">
        <v>38</v>
      </c>
      <c r="C15" s="9">
        <v>641</v>
      </c>
      <c r="D15" s="9">
        <v>22</v>
      </c>
      <c r="E15" s="10">
        <f t="shared" ref="E15:E23" si="10">D15/B15</f>
        <v>0.578947368421053</v>
      </c>
      <c r="F15" s="10">
        <v>0.590909090909091</v>
      </c>
      <c r="G15" s="11">
        <f t="shared" ref="G15:G23" si="11">E15-F15</f>
        <v>-0.0119617224880384</v>
      </c>
      <c r="H15" s="9">
        <v>2.18</v>
      </c>
      <c r="I15" s="9">
        <v>21</v>
      </c>
      <c r="J15" s="10">
        <f t="shared" ref="J15:J23" si="12">I15/B15</f>
        <v>0.552631578947368</v>
      </c>
      <c r="K15" s="10">
        <v>0.363636363636364</v>
      </c>
      <c r="L15" s="10">
        <f t="shared" ref="L15:L23" si="13">J15-K15</f>
        <v>0.188995215311004</v>
      </c>
      <c r="M15" s="9">
        <v>1.49</v>
      </c>
      <c r="N15" s="9">
        <v>18</v>
      </c>
      <c r="O15" s="10">
        <f t="shared" ref="O15:O23" si="14">N15/B15</f>
        <v>0.473684210526316</v>
      </c>
      <c r="P15" s="10">
        <v>0.272727272727273</v>
      </c>
      <c r="Q15" s="10">
        <f t="shared" ref="Q15:Q23" si="15">O15-P15</f>
        <v>0.200956937799043</v>
      </c>
      <c r="R15" s="9">
        <v>1.45</v>
      </c>
      <c r="S15" s="9">
        <v>17</v>
      </c>
      <c r="T15" s="10">
        <f t="shared" ref="T15:T23" si="16">S15/B15</f>
        <v>0.447368421052632</v>
      </c>
      <c r="U15" s="10">
        <v>0.454545454545455</v>
      </c>
      <c r="V15" s="11">
        <f t="shared" ref="V15:V23" si="17">T15-U15</f>
        <v>-0.00717703349282339</v>
      </c>
      <c r="W15" s="9">
        <v>57.64</v>
      </c>
      <c r="X15" s="29">
        <v>21</v>
      </c>
      <c r="Y15" s="10">
        <f t="shared" ref="Y15:Y23" si="18">X15/B15</f>
        <v>0.552631578947368</v>
      </c>
      <c r="Z15" s="10">
        <v>0.318181818181818</v>
      </c>
      <c r="AA15" s="10">
        <f t="shared" ref="AA15:AA23" si="19">Y15-Z15</f>
        <v>0.23444976076555</v>
      </c>
      <c r="AB15" s="35"/>
      <c r="AC15" s="12"/>
      <c r="AD15" s="12"/>
      <c r="AE15" s="35"/>
      <c r="AF15" s="12"/>
      <c r="AG15" s="12"/>
      <c r="AH15" s="35"/>
      <c r="AI15" s="12"/>
      <c r="AJ15" s="12"/>
      <c r="AK15" s="35"/>
      <c r="AL15" s="12"/>
      <c r="AM15" s="12"/>
      <c r="AN15" s="35"/>
    </row>
    <row r="16" s="1" customFormat="1" ht="22" customHeight="1" spans="1:40">
      <c r="A16" s="8" t="s">
        <v>13</v>
      </c>
      <c r="B16" s="9">
        <v>40</v>
      </c>
      <c r="C16" s="9">
        <v>653</v>
      </c>
      <c r="D16" s="9">
        <v>20</v>
      </c>
      <c r="E16" s="10">
        <f t="shared" si="10"/>
        <v>0.5</v>
      </c>
      <c r="F16" s="10">
        <v>0.448275862068966</v>
      </c>
      <c r="G16" s="10">
        <f t="shared" si="11"/>
        <v>0.051724137931034</v>
      </c>
      <c r="H16" s="9">
        <v>2.48</v>
      </c>
      <c r="I16" s="9">
        <v>12</v>
      </c>
      <c r="J16" s="10">
        <f t="shared" si="12"/>
        <v>0.3</v>
      </c>
      <c r="K16" s="10">
        <v>0.275862068965517</v>
      </c>
      <c r="L16" s="10">
        <f t="shared" si="13"/>
        <v>0.024137931034483</v>
      </c>
      <c r="M16" s="9">
        <v>1.58</v>
      </c>
      <c r="N16" s="9">
        <v>18</v>
      </c>
      <c r="O16" s="10">
        <f t="shared" si="14"/>
        <v>0.45</v>
      </c>
      <c r="P16" s="10">
        <v>0.482758620689655</v>
      </c>
      <c r="Q16" s="11">
        <f t="shared" si="15"/>
        <v>-0.032758620689655</v>
      </c>
      <c r="R16" s="9">
        <v>1.55</v>
      </c>
      <c r="S16" s="9">
        <v>10</v>
      </c>
      <c r="T16" s="10">
        <f t="shared" si="16"/>
        <v>0.25</v>
      </c>
      <c r="U16" s="10">
        <v>0.241379310344828</v>
      </c>
      <c r="V16" s="10">
        <f t="shared" si="17"/>
        <v>0.00862068965517199</v>
      </c>
      <c r="W16" s="9">
        <v>55.23</v>
      </c>
      <c r="X16" s="9">
        <v>20</v>
      </c>
      <c r="Y16" s="10">
        <f t="shared" si="18"/>
        <v>0.5</v>
      </c>
      <c r="Z16" s="10">
        <v>0.448275862068966</v>
      </c>
      <c r="AA16" s="10">
        <f t="shared" si="19"/>
        <v>0.051724137931034</v>
      </c>
      <c r="AB16" s="35"/>
      <c r="AC16" s="12"/>
      <c r="AD16" s="12"/>
      <c r="AE16" s="35"/>
      <c r="AF16" s="12"/>
      <c r="AG16" s="12"/>
      <c r="AH16" s="35"/>
      <c r="AI16" s="12"/>
      <c r="AJ16" s="12"/>
      <c r="AK16" s="35"/>
      <c r="AL16" s="12"/>
      <c r="AM16" s="12"/>
      <c r="AN16" s="35"/>
    </row>
    <row r="17" s="1" customFormat="1" ht="22" customHeight="1" spans="1:40">
      <c r="A17" s="8" t="s">
        <v>14</v>
      </c>
      <c r="B17" s="9">
        <v>67</v>
      </c>
      <c r="C17" s="9">
        <v>654</v>
      </c>
      <c r="D17" s="9">
        <v>40</v>
      </c>
      <c r="E17" s="10">
        <f t="shared" si="10"/>
        <v>0.597014925373134</v>
      </c>
      <c r="F17" s="10">
        <v>0.583333333333333</v>
      </c>
      <c r="G17" s="10">
        <f t="shared" si="11"/>
        <v>0.0136815920398012</v>
      </c>
      <c r="H17" s="9">
        <v>2.18</v>
      </c>
      <c r="I17" s="9">
        <v>25</v>
      </c>
      <c r="J17" s="10">
        <f t="shared" si="12"/>
        <v>0.373134328358209</v>
      </c>
      <c r="K17" s="10">
        <v>0.333333333333333</v>
      </c>
      <c r="L17" s="10">
        <f t="shared" si="13"/>
        <v>0.039800995024876</v>
      </c>
      <c r="M17" s="9">
        <v>1.54</v>
      </c>
      <c r="N17" s="9">
        <v>31</v>
      </c>
      <c r="O17" s="10">
        <f t="shared" si="14"/>
        <v>0.462686567164179</v>
      </c>
      <c r="P17" s="10">
        <v>0.4375</v>
      </c>
      <c r="Q17" s="10">
        <f t="shared" si="15"/>
        <v>0.0251865671641791</v>
      </c>
      <c r="R17" s="9">
        <v>1.41</v>
      </c>
      <c r="S17" s="9">
        <v>24</v>
      </c>
      <c r="T17" s="10">
        <f t="shared" si="16"/>
        <v>0.358208955223881</v>
      </c>
      <c r="U17" s="10">
        <v>0.208333333333333</v>
      </c>
      <c r="V17" s="10">
        <f t="shared" si="17"/>
        <v>0.149875621890548</v>
      </c>
      <c r="W17" s="9">
        <v>56.88</v>
      </c>
      <c r="X17" s="9">
        <v>38</v>
      </c>
      <c r="Y17" s="10">
        <f t="shared" si="18"/>
        <v>0.567164179104478</v>
      </c>
      <c r="Z17" s="10">
        <v>0.458333333333333</v>
      </c>
      <c r="AA17" s="10">
        <f t="shared" si="19"/>
        <v>0.108830845771145</v>
      </c>
      <c r="AB17" s="35"/>
      <c r="AC17" s="12"/>
      <c r="AD17" s="12"/>
      <c r="AE17" s="35"/>
      <c r="AF17" s="12"/>
      <c r="AG17" s="12"/>
      <c r="AH17" s="35"/>
      <c r="AI17" s="12"/>
      <c r="AJ17" s="12"/>
      <c r="AK17" s="35"/>
      <c r="AL17" s="12"/>
      <c r="AM17" s="12"/>
      <c r="AN17" s="35"/>
    </row>
    <row r="18" s="1" customFormat="1" ht="22" customHeight="1" spans="1:40">
      <c r="A18" s="8" t="s">
        <v>15</v>
      </c>
      <c r="B18" s="9">
        <v>123</v>
      </c>
      <c r="C18" s="9">
        <v>549</v>
      </c>
      <c r="D18" s="9">
        <v>70</v>
      </c>
      <c r="E18" s="10">
        <f t="shared" si="10"/>
        <v>0.569105691056911</v>
      </c>
      <c r="F18" s="10">
        <v>0.580952380952381</v>
      </c>
      <c r="G18" s="11">
        <f t="shared" si="11"/>
        <v>-0.0118466898954704</v>
      </c>
      <c r="H18" s="9">
        <v>2.08</v>
      </c>
      <c r="I18" s="9">
        <v>43</v>
      </c>
      <c r="J18" s="10">
        <f t="shared" si="12"/>
        <v>0.349593495934959</v>
      </c>
      <c r="K18" s="10">
        <v>0.419047619047619</v>
      </c>
      <c r="L18" s="11">
        <f t="shared" si="13"/>
        <v>-0.0694541231126596</v>
      </c>
      <c r="M18" s="9">
        <v>1.5</v>
      </c>
      <c r="N18" s="9">
        <v>68</v>
      </c>
      <c r="O18" s="10">
        <f t="shared" si="14"/>
        <v>0.552845528455285</v>
      </c>
      <c r="P18" s="10">
        <v>0.514285714285714</v>
      </c>
      <c r="Q18" s="10">
        <f t="shared" si="15"/>
        <v>0.0385598141695705</v>
      </c>
      <c r="R18" s="9">
        <v>1.36</v>
      </c>
      <c r="S18" s="9">
        <v>32</v>
      </c>
      <c r="T18" s="10">
        <f t="shared" si="16"/>
        <v>0.260162601626016</v>
      </c>
      <c r="U18" s="10">
        <v>0.352380952380952</v>
      </c>
      <c r="V18" s="11">
        <f t="shared" si="17"/>
        <v>-0.0922183507549357</v>
      </c>
      <c r="W18" s="9">
        <v>59.29</v>
      </c>
      <c r="X18" s="9">
        <v>68</v>
      </c>
      <c r="Y18" s="10">
        <f t="shared" si="18"/>
        <v>0.552845528455285</v>
      </c>
      <c r="Z18" s="10">
        <v>0.523809523809524</v>
      </c>
      <c r="AA18" s="10">
        <f t="shared" si="19"/>
        <v>0.0290360046457606</v>
      </c>
      <c r="AB18" s="35"/>
      <c r="AC18" s="12"/>
      <c r="AD18" s="12"/>
      <c r="AE18" s="35"/>
      <c r="AF18" s="12"/>
      <c r="AG18" s="12"/>
      <c r="AH18" s="35"/>
      <c r="AI18" s="12"/>
      <c r="AJ18" s="12"/>
      <c r="AK18" s="35"/>
      <c r="AL18" s="12"/>
      <c r="AM18" s="12"/>
      <c r="AN18" s="35"/>
    </row>
    <row r="19" s="1" customFormat="1" ht="22" customHeight="1" spans="1:40">
      <c r="A19" s="8" t="s">
        <v>16</v>
      </c>
      <c r="B19" s="9">
        <v>80</v>
      </c>
      <c r="C19" s="9">
        <v>506</v>
      </c>
      <c r="D19" s="9">
        <v>41</v>
      </c>
      <c r="E19" s="10">
        <f t="shared" si="10"/>
        <v>0.5125</v>
      </c>
      <c r="F19" s="10">
        <v>0.6</v>
      </c>
      <c r="G19" s="11">
        <f t="shared" si="11"/>
        <v>-0.0875</v>
      </c>
      <c r="H19" s="9">
        <v>1.98</v>
      </c>
      <c r="I19" s="9">
        <v>40</v>
      </c>
      <c r="J19" s="10">
        <f t="shared" si="12"/>
        <v>0.5</v>
      </c>
      <c r="K19" s="10">
        <v>0.545454545454545</v>
      </c>
      <c r="L19" s="11">
        <f t="shared" si="13"/>
        <v>-0.045454545454545</v>
      </c>
      <c r="M19" s="9">
        <v>1.51</v>
      </c>
      <c r="N19" s="9">
        <v>42</v>
      </c>
      <c r="O19" s="10">
        <f t="shared" si="14"/>
        <v>0.525</v>
      </c>
      <c r="P19" s="10">
        <v>0.527272727272727</v>
      </c>
      <c r="Q19" s="11">
        <f t="shared" si="15"/>
        <v>-0.00227272727272698</v>
      </c>
      <c r="R19" s="9">
        <v>1.31</v>
      </c>
      <c r="S19" s="9">
        <v>25</v>
      </c>
      <c r="T19" s="10">
        <f t="shared" si="16"/>
        <v>0.3125</v>
      </c>
      <c r="U19" s="10">
        <v>0.363636363636364</v>
      </c>
      <c r="V19" s="11">
        <f t="shared" si="17"/>
        <v>-0.051136363636364</v>
      </c>
      <c r="W19" s="9">
        <v>58.54</v>
      </c>
      <c r="X19" s="9">
        <v>42</v>
      </c>
      <c r="Y19" s="10">
        <f t="shared" si="18"/>
        <v>0.525</v>
      </c>
      <c r="Z19" s="10">
        <v>0.490909090909091</v>
      </c>
      <c r="AA19" s="10">
        <f t="shared" si="19"/>
        <v>0.034090909090909</v>
      </c>
      <c r="AB19" s="35"/>
      <c r="AC19" s="12"/>
      <c r="AD19" s="12"/>
      <c r="AE19" s="35"/>
      <c r="AF19" s="12"/>
      <c r="AG19" s="12"/>
      <c r="AH19" s="35"/>
      <c r="AI19" s="12"/>
      <c r="AJ19" s="12"/>
      <c r="AK19" s="35"/>
      <c r="AL19" s="12"/>
      <c r="AM19" s="12"/>
      <c r="AN19" s="35"/>
    </row>
    <row r="20" s="1" customFormat="1" ht="22" customHeight="1" spans="1:40">
      <c r="A20" s="8" t="s">
        <v>17</v>
      </c>
      <c r="B20" s="9">
        <v>132</v>
      </c>
      <c r="C20" s="9">
        <v>494</v>
      </c>
      <c r="D20" s="9">
        <v>74</v>
      </c>
      <c r="E20" s="10">
        <f t="shared" si="10"/>
        <v>0.560606060606061</v>
      </c>
      <c r="F20" s="10">
        <v>0.484536082474227</v>
      </c>
      <c r="G20" s="10">
        <f t="shared" si="11"/>
        <v>0.0760699781318335</v>
      </c>
      <c r="H20" s="9">
        <v>1.99</v>
      </c>
      <c r="I20" s="9">
        <v>65</v>
      </c>
      <c r="J20" s="10">
        <f t="shared" si="12"/>
        <v>0.492424242424242</v>
      </c>
      <c r="K20" s="10">
        <v>0.391752577319588</v>
      </c>
      <c r="L20" s="10">
        <f t="shared" si="13"/>
        <v>0.100671665104654</v>
      </c>
      <c r="M20" s="9">
        <v>1.56</v>
      </c>
      <c r="N20" s="9">
        <v>65</v>
      </c>
      <c r="O20" s="10">
        <f t="shared" si="14"/>
        <v>0.492424242424242</v>
      </c>
      <c r="P20" s="10">
        <v>0.494845360824742</v>
      </c>
      <c r="Q20" s="11">
        <f t="shared" si="15"/>
        <v>-0.00242111840049958</v>
      </c>
      <c r="R20" s="9">
        <v>1.27</v>
      </c>
      <c r="S20" s="9">
        <v>58</v>
      </c>
      <c r="T20" s="10">
        <f t="shared" si="16"/>
        <v>0.439393939393939</v>
      </c>
      <c r="U20" s="10">
        <v>0.298969072164948</v>
      </c>
      <c r="V20" s="10">
        <f t="shared" si="17"/>
        <v>0.140424867228991</v>
      </c>
      <c r="W20" s="9">
        <v>56.03</v>
      </c>
      <c r="X20" s="9">
        <v>63</v>
      </c>
      <c r="Y20" s="10">
        <f t="shared" si="18"/>
        <v>0.477272727272727</v>
      </c>
      <c r="Z20" s="10">
        <v>0.391752577319588</v>
      </c>
      <c r="AA20" s="10">
        <f t="shared" si="19"/>
        <v>0.0855201499531393</v>
      </c>
      <c r="AB20" s="35"/>
      <c r="AC20" s="12"/>
      <c r="AD20" s="12"/>
      <c r="AE20" s="35"/>
      <c r="AF20" s="12"/>
      <c r="AG20" s="12"/>
      <c r="AH20" s="35"/>
      <c r="AI20" s="12"/>
      <c r="AJ20" s="12"/>
      <c r="AK20" s="35"/>
      <c r="AL20" s="12"/>
      <c r="AM20" s="12"/>
      <c r="AN20" s="35"/>
    </row>
    <row r="21" s="1" customFormat="1" ht="22" customHeight="1" spans="1:40">
      <c r="A21" s="8" t="s">
        <v>18</v>
      </c>
      <c r="B21" s="9">
        <v>71</v>
      </c>
      <c r="C21" s="9">
        <v>340</v>
      </c>
      <c r="D21" s="9">
        <v>36</v>
      </c>
      <c r="E21" s="10">
        <f t="shared" si="10"/>
        <v>0.507042253521127</v>
      </c>
      <c r="F21" s="10">
        <v>0.549019607843137</v>
      </c>
      <c r="G21" s="11">
        <f t="shared" si="11"/>
        <v>-0.0419773543220102</v>
      </c>
      <c r="H21" s="9">
        <v>1.79</v>
      </c>
      <c r="I21" s="9">
        <v>32</v>
      </c>
      <c r="J21" s="10">
        <f t="shared" si="12"/>
        <v>0.450704225352113</v>
      </c>
      <c r="K21" s="10">
        <v>0.313725490196078</v>
      </c>
      <c r="L21" s="10">
        <f t="shared" si="13"/>
        <v>0.136978735156035</v>
      </c>
      <c r="M21" s="9">
        <v>1.45</v>
      </c>
      <c r="N21" s="9">
        <v>33</v>
      </c>
      <c r="O21" s="10">
        <f t="shared" si="14"/>
        <v>0.464788732394366</v>
      </c>
      <c r="P21" s="10">
        <v>0.431372549019608</v>
      </c>
      <c r="Q21" s="10">
        <f t="shared" si="15"/>
        <v>0.0334161833747582</v>
      </c>
      <c r="R21" s="9">
        <v>1.23</v>
      </c>
      <c r="S21" s="9">
        <v>34</v>
      </c>
      <c r="T21" s="10">
        <f t="shared" si="16"/>
        <v>0.47887323943662</v>
      </c>
      <c r="U21" s="10">
        <v>0.196078431372549</v>
      </c>
      <c r="V21" s="10">
        <f t="shared" si="17"/>
        <v>0.282794808064071</v>
      </c>
      <c r="W21" s="9">
        <v>61.66</v>
      </c>
      <c r="X21" s="9">
        <v>35</v>
      </c>
      <c r="Y21" s="10">
        <f t="shared" si="18"/>
        <v>0.492957746478873</v>
      </c>
      <c r="Z21" s="10">
        <v>0.509803921568627</v>
      </c>
      <c r="AA21" s="11">
        <f t="shared" si="19"/>
        <v>-0.0168461750897537</v>
      </c>
      <c r="AB21" s="35"/>
      <c r="AC21" s="12"/>
      <c r="AD21" s="12"/>
      <c r="AE21" s="35"/>
      <c r="AF21" s="12"/>
      <c r="AG21" s="12"/>
      <c r="AH21" s="35"/>
      <c r="AI21" s="12"/>
      <c r="AJ21" s="12"/>
      <c r="AK21" s="35"/>
      <c r="AL21" s="12"/>
      <c r="AM21" s="12"/>
      <c r="AN21" s="35"/>
    </row>
    <row r="22" s="1" customFormat="1" ht="22" customHeight="1" spans="1:40">
      <c r="A22" s="8" t="s">
        <v>19</v>
      </c>
      <c r="B22" s="9">
        <v>8</v>
      </c>
      <c r="C22" s="9">
        <v>1355</v>
      </c>
      <c r="D22" s="9">
        <v>2</v>
      </c>
      <c r="E22" s="10">
        <f t="shared" si="10"/>
        <v>0.25</v>
      </c>
      <c r="F22" s="10">
        <v>0.375</v>
      </c>
      <c r="G22" s="11">
        <f t="shared" si="11"/>
        <v>-0.125</v>
      </c>
      <c r="H22" s="9">
        <v>2.32</v>
      </c>
      <c r="I22" s="9">
        <v>4</v>
      </c>
      <c r="J22" s="10">
        <f t="shared" si="12"/>
        <v>0.5</v>
      </c>
      <c r="K22" s="10">
        <v>0.25</v>
      </c>
      <c r="L22" s="10">
        <f t="shared" si="13"/>
        <v>0.25</v>
      </c>
      <c r="M22" s="9">
        <v>1.56</v>
      </c>
      <c r="N22" s="9">
        <v>5</v>
      </c>
      <c r="O22" s="10">
        <f t="shared" si="14"/>
        <v>0.625</v>
      </c>
      <c r="P22" s="10">
        <v>0.625</v>
      </c>
      <c r="Q22" s="10">
        <f t="shared" si="15"/>
        <v>0</v>
      </c>
      <c r="R22" s="9">
        <v>1.47</v>
      </c>
      <c r="S22" s="9">
        <v>3</v>
      </c>
      <c r="T22" s="10">
        <f t="shared" si="16"/>
        <v>0.375</v>
      </c>
      <c r="U22" s="10">
        <v>0.25</v>
      </c>
      <c r="V22" s="10">
        <f t="shared" si="17"/>
        <v>0.125</v>
      </c>
      <c r="W22" s="9">
        <v>59.32</v>
      </c>
      <c r="X22" s="9">
        <v>4</v>
      </c>
      <c r="Y22" s="10">
        <f t="shared" si="18"/>
        <v>0.5</v>
      </c>
      <c r="Z22" s="10">
        <v>0.375</v>
      </c>
      <c r="AA22" s="10">
        <f t="shared" si="19"/>
        <v>0.125</v>
      </c>
      <c r="AB22" s="35"/>
      <c r="AC22" s="12"/>
      <c r="AD22" s="12"/>
      <c r="AE22" s="35"/>
      <c r="AF22" s="12"/>
      <c r="AG22" s="12"/>
      <c r="AH22" s="35"/>
      <c r="AI22" s="12"/>
      <c r="AJ22" s="12"/>
      <c r="AK22" s="35"/>
      <c r="AL22" s="12"/>
      <c r="AM22" s="12"/>
      <c r="AN22" s="35"/>
    </row>
    <row r="23" s="1" customFormat="1" ht="22" customHeight="1" spans="1:40">
      <c r="A23" s="8" t="s">
        <v>20</v>
      </c>
      <c r="B23" s="9">
        <f>SUM(B15:B22)</f>
        <v>559</v>
      </c>
      <c r="C23" s="9"/>
      <c r="D23" s="9">
        <f>SUM(D15:D22)</f>
        <v>305</v>
      </c>
      <c r="E23" s="10">
        <f t="shared" si="10"/>
        <v>0.54561717352415</v>
      </c>
      <c r="F23" s="10">
        <v>0.544578313253012</v>
      </c>
      <c r="G23" s="10">
        <f t="shared" si="11"/>
        <v>0.00103886027113831</v>
      </c>
      <c r="H23" s="9"/>
      <c r="I23" s="9">
        <f>SUM(I15:I22)</f>
        <v>242</v>
      </c>
      <c r="J23" s="10">
        <f t="shared" si="12"/>
        <v>0.432915921288014</v>
      </c>
      <c r="K23" s="10">
        <v>0.390361445783133</v>
      </c>
      <c r="L23" s="10">
        <f t="shared" si="13"/>
        <v>0.0425544755048813</v>
      </c>
      <c r="M23" s="9"/>
      <c r="N23" s="9">
        <f>SUM(N15:N22)</f>
        <v>280</v>
      </c>
      <c r="O23" s="10">
        <f t="shared" si="14"/>
        <v>0.500894454382826</v>
      </c>
      <c r="P23" s="10">
        <v>0.479518072289157</v>
      </c>
      <c r="Q23" s="10">
        <f t="shared" si="15"/>
        <v>0.0213763820936694</v>
      </c>
      <c r="R23" s="9"/>
      <c r="S23" s="9">
        <f>SUM(S15:S22)</f>
        <v>203</v>
      </c>
      <c r="T23" s="10">
        <f t="shared" si="16"/>
        <v>0.363148479427549</v>
      </c>
      <c r="U23" s="10">
        <v>0.301204819277108</v>
      </c>
      <c r="V23" s="10">
        <f t="shared" si="17"/>
        <v>0.0619436601504412</v>
      </c>
      <c r="W23" s="9"/>
      <c r="X23" s="9">
        <f>SUM(X15:X22)</f>
        <v>291</v>
      </c>
      <c r="Y23" s="10">
        <f t="shared" si="18"/>
        <v>0.520572450805009</v>
      </c>
      <c r="Z23" s="10">
        <v>0.460240963855422</v>
      </c>
      <c r="AA23" s="10">
        <f t="shared" si="19"/>
        <v>0.0603314869495869</v>
      </c>
      <c r="AB23" s="35"/>
      <c r="AC23" s="12"/>
      <c r="AD23" s="12"/>
      <c r="AE23" s="35"/>
      <c r="AF23" s="12"/>
      <c r="AG23" s="12"/>
      <c r="AH23" s="35"/>
      <c r="AI23" s="12"/>
      <c r="AJ23" s="12"/>
      <c r="AK23" s="35"/>
      <c r="AL23" s="12"/>
      <c r="AM23" s="12"/>
      <c r="AN23" s="35"/>
    </row>
    <row r="27" s="1" customFormat="1" ht="31.5" customHeight="1" spans="1:32">
      <c r="A27" s="3" t="s">
        <v>26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</row>
    <row r="28" s="1" customFormat="1" ht="42.75" customHeight="1" spans="1:42">
      <c r="A28" s="4" t="s">
        <v>27</v>
      </c>
      <c r="B28" s="5" t="s">
        <v>2</v>
      </c>
      <c r="C28" s="16" t="s">
        <v>28</v>
      </c>
      <c r="D28" s="5" t="s">
        <v>5</v>
      </c>
      <c r="E28" s="5" t="s">
        <v>6</v>
      </c>
      <c r="F28" s="5" t="s">
        <v>7</v>
      </c>
      <c r="G28" s="16" t="s">
        <v>29</v>
      </c>
      <c r="H28" s="5" t="s">
        <v>5</v>
      </c>
      <c r="I28" s="5" t="s">
        <v>6</v>
      </c>
      <c r="J28" s="5" t="s">
        <v>7</v>
      </c>
      <c r="K28" s="5" t="s">
        <v>30</v>
      </c>
      <c r="L28" s="5" t="s">
        <v>5</v>
      </c>
      <c r="M28" s="5" t="s">
        <v>6</v>
      </c>
      <c r="N28" s="5" t="s">
        <v>7</v>
      </c>
      <c r="O28" s="5" t="s">
        <v>31</v>
      </c>
      <c r="P28" s="5" t="s">
        <v>5</v>
      </c>
      <c r="Q28" s="5" t="s">
        <v>6</v>
      </c>
      <c r="R28" s="5" t="s">
        <v>7</v>
      </c>
      <c r="S28" s="5" t="s">
        <v>32</v>
      </c>
      <c r="T28" s="5" t="s">
        <v>5</v>
      </c>
      <c r="U28" s="5" t="s">
        <v>6</v>
      </c>
      <c r="V28" s="5" t="s">
        <v>7</v>
      </c>
      <c r="W28" s="30" t="s">
        <v>33</v>
      </c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</row>
    <row r="29" s="1" customFormat="1" customHeight="1" spans="1:42">
      <c r="A29" s="4" t="s">
        <v>34</v>
      </c>
      <c r="B29" s="17">
        <v>64</v>
      </c>
      <c r="C29" s="17">
        <v>35</v>
      </c>
      <c r="D29" s="18">
        <f t="shared" ref="D29:D35" si="20">C29/B29</f>
        <v>0.546875</v>
      </c>
      <c r="E29" s="18">
        <v>0.423076923076923</v>
      </c>
      <c r="F29" s="18">
        <f t="shared" ref="F29:F35" si="21">D29-E29</f>
        <v>0.123798076923077</v>
      </c>
      <c r="G29" s="17">
        <v>35</v>
      </c>
      <c r="H29" s="18">
        <f t="shared" ref="H29:H35" si="22">G29/B29</f>
        <v>0.546875</v>
      </c>
      <c r="I29" s="18">
        <v>0.423076923076923</v>
      </c>
      <c r="J29" s="18">
        <f t="shared" ref="J29:J35" si="23">H29-I29</f>
        <v>0.123798076923077</v>
      </c>
      <c r="K29" s="17">
        <v>36</v>
      </c>
      <c r="L29" s="18">
        <f t="shared" ref="L29:L35" si="24">K29/B29</f>
        <v>0.5625</v>
      </c>
      <c r="M29" s="18">
        <v>0.423076923076923</v>
      </c>
      <c r="N29" s="18">
        <f t="shared" ref="N29:N35" si="25">L29-M29</f>
        <v>0.139423076923077</v>
      </c>
      <c r="O29" s="17">
        <v>33</v>
      </c>
      <c r="P29" s="18">
        <f t="shared" ref="P29:P35" si="26">O29/B29</f>
        <v>0.515625</v>
      </c>
      <c r="Q29" s="18">
        <v>0.403846153846154</v>
      </c>
      <c r="R29" s="18">
        <f t="shared" ref="R29:R35" si="27">P29-Q29</f>
        <v>0.111778846153846</v>
      </c>
      <c r="S29" s="17">
        <v>43</v>
      </c>
      <c r="T29" s="31">
        <f t="shared" ref="T29:T35" si="28">S29/B29</f>
        <v>0.671875</v>
      </c>
      <c r="U29" s="31">
        <v>0.538461538461538</v>
      </c>
      <c r="V29" s="32">
        <f t="shared" ref="V29:V35" si="29">T29-U29</f>
        <v>0.133413461538462</v>
      </c>
      <c r="W29" s="33">
        <v>4.59</v>
      </c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</row>
    <row r="30" s="1" customFormat="1" customHeight="1" spans="1:42">
      <c r="A30" s="4" t="s">
        <v>35</v>
      </c>
      <c r="B30" s="17">
        <v>34</v>
      </c>
      <c r="C30" s="17">
        <v>25</v>
      </c>
      <c r="D30" s="18">
        <f t="shared" si="20"/>
        <v>0.735294117647059</v>
      </c>
      <c r="E30" s="18">
        <v>0.703703703703704</v>
      </c>
      <c r="F30" s="18">
        <f t="shared" si="21"/>
        <v>0.0315904139433548</v>
      </c>
      <c r="G30" s="17">
        <v>25</v>
      </c>
      <c r="H30" s="18">
        <f t="shared" si="22"/>
        <v>0.735294117647059</v>
      </c>
      <c r="I30" s="18">
        <v>0.740740740740741</v>
      </c>
      <c r="J30" s="18">
        <f t="shared" si="23"/>
        <v>-0.00544662309368216</v>
      </c>
      <c r="K30" s="17">
        <v>19</v>
      </c>
      <c r="L30" s="18">
        <f t="shared" si="24"/>
        <v>0.558823529411765</v>
      </c>
      <c r="M30" s="18">
        <v>0.481481481481481</v>
      </c>
      <c r="N30" s="18">
        <f t="shared" si="25"/>
        <v>0.0773420479302837</v>
      </c>
      <c r="O30" s="17">
        <v>25</v>
      </c>
      <c r="P30" s="18">
        <f t="shared" si="26"/>
        <v>0.735294117647059</v>
      </c>
      <c r="Q30" s="18">
        <v>0.518518518518518</v>
      </c>
      <c r="R30" s="18">
        <f t="shared" si="27"/>
        <v>0.216775599128541</v>
      </c>
      <c r="S30" s="17">
        <v>25</v>
      </c>
      <c r="T30" s="31">
        <f t="shared" si="28"/>
        <v>0.735294117647059</v>
      </c>
      <c r="U30" s="31">
        <v>0.703703703703704</v>
      </c>
      <c r="V30" s="32">
        <f t="shared" si="29"/>
        <v>0.0315904139433548</v>
      </c>
      <c r="W30" s="33">
        <v>5.5</v>
      </c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</row>
    <row r="31" s="1" customFormat="1" customHeight="1" spans="1:42">
      <c r="A31" s="4" t="s">
        <v>36</v>
      </c>
      <c r="B31" s="17">
        <v>28</v>
      </c>
      <c r="C31" s="17">
        <v>14</v>
      </c>
      <c r="D31" s="18">
        <f t="shared" si="20"/>
        <v>0.5</v>
      </c>
      <c r="E31" s="18">
        <v>0.5</v>
      </c>
      <c r="F31" s="18">
        <f t="shared" si="21"/>
        <v>0</v>
      </c>
      <c r="G31" s="17">
        <v>15</v>
      </c>
      <c r="H31" s="18">
        <f t="shared" si="22"/>
        <v>0.535714285714286</v>
      </c>
      <c r="I31" s="18">
        <v>0.454545454545455</v>
      </c>
      <c r="J31" s="18">
        <f t="shared" si="23"/>
        <v>0.0811688311688307</v>
      </c>
      <c r="K31" s="17">
        <v>19</v>
      </c>
      <c r="L31" s="18">
        <f t="shared" si="24"/>
        <v>0.678571428571429</v>
      </c>
      <c r="M31" s="18">
        <v>0.5</v>
      </c>
      <c r="N31" s="18">
        <f t="shared" si="25"/>
        <v>0.178571428571429</v>
      </c>
      <c r="O31" s="17">
        <v>14</v>
      </c>
      <c r="P31" s="18">
        <f t="shared" si="26"/>
        <v>0.5</v>
      </c>
      <c r="Q31" s="18">
        <v>0.409090909090909</v>
      </c>
      <c r="R31" s="18">
        <f t="shared" si="27"/>
        <v>0.090909090909091</v>
      </c>
      <c r="S31" s="17">
        <v>13</v>
      </c>
      <c r="T31" s="31">
        <f t="shared" si="28"/>
        <v>0.464285714285714</v>
      </c>
      <c r="U31" s="31">
        <v>0.454545454545455</v>
      </c>
      <c r="V31" s="32">
        <f t="shared" si="29"/>
        <v>0.00974025974025933</v>
      </c>
      <c r="W31" s="33">
        <v>5.57</v>
      </c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</row>
    <row r="32" s="1" customFormat="1" customHeight="1" spans="1:42">
      <c r="A32" s="4" t="s">
        <v>37</v>
      </c>
      <c r="B32" s="17">
        <v>17</v>
      </c>
      <c r="C32" s="17">
        <v>14</v>
      </c>
      <c r="D32" s="18">
        <f t="shared" si="20"/>
        <v>0.823529411764706</v>
      </c>
      <c r="E32" s="18">
        <v>0.4375</v>
      </c>
      <c r="F32" s="18">
        <f t="shared" si="21"/>
        <v>0.386029411764706</v>
      </c>
      <c r="G32" s="17">
        <v>13</v>
      </c>
      <c r="H32" s="18">
        <f t="shared" si="22"/>
        <v>0.764705882352941</v>
      </c>
      <c r="I32" s="18">
        <v>0.5625</v>
      </c>
      <c r="J32" s="18">
        <f t="shared" si="23"/>
        <v>0.202205882352941</v>
      </c>
      <c r="K32" s="17">
        <v>7</v>
      </c>
      <c r="L32" s="18">
        <f t="shared" si="24"/>
        <v>0.411764705882353</v>
      </c>
      <c r="M32" s="18">
        <v>0.4375</v>
      </c>
      <c r="N32" s="19">
        <f t="shared" si="25"/>
        <v>-0.0257352941176471</v>
      </c>
      <c r="O32" s="17">
        <v>14</v>
      </c>
      <c r="P32" s="18">
        <f t="shared" si="26"/>
        <v>0.823529411764706</v>
      </c>
      <c r="Q32" s="18">
        <v>0.3125</v>
      </c>
      <c r="R32" s="18">
        <f t="shared" si="27"/>
        <v>0.511029411764706</v>
      </c>
      <c r="S32" s="17">
        <v>12</v>
      </c>
      <c r="T32" s="31">
        <f t="shared" si="28"/>
        <v>0.705882352941177</v>
      </c>
      <c r="U32" s="31">
        <v>0.5625</v>
      </c>
      <c r="V32" s="32">
        <f t="shared" si="29"/>
        <v>0.143382352941177</v>
      </c>
      <c r="W32" s="33">
        <v>6.58</v>
      </c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</row>
    <row r="33" s="1" customFormat="1" customHeight="1" spans="1:42">
      <c r="A33" s="4" t="s">
        <v>38</v>
      </c>
      <c r="B33" s="17">
        <v>132</v>
      </c>
      <c r="C33" s="17">
        <v>67</v>
      </c>
      <c r="D33" s="18">
        <f t="shared" si="20"/>
        <v>0.507575757575758</v>
      </c>
      <c r="E33" s="18">
        <v>0.461538461538462</v>
      </c>
      <c r="F33" s="18">
        <f t="shared" si="21"/>
        <v>0.0460372960372956</v>
      </c>
      <c r="G33" s="17">
        <v>65</v>
      </c>
      <c r="H33" s="18">
        <f t="shared" si="22"/>
        <v>0.492424242424242</v>
      </c>
      <c r="I33" s="18">
        <v>0.483516483516484</v>
      </c>
      <c r="J33" s="18">
        <f t="shared" si="23"/>
        <v>0.00890775890775841</v>
      </c>
      <c r="K33" s="17">
        <v>72</v>
      </c>
      <c r="L33" s="18">
        <f t="shared" si="24"/>
        <v>0.545454545454545</v>
      </c>
      <c r="M33" s="18">
        <v>0.472527472527473</v>
      </c>
      <c r="N33" s="18">
        <f t="shared" si="25"/>
        <v>0.0729270729270724</v>
      </c>
      <c r="O33" s="17">
        <v>60</v>
      </c>
      <c r="P33" s="18">
        <f t="shared" si="26"/>
        <v>0.454545454545455</v>
      </c>
      <c r="Q33" s="18">
        <v>0.516483516483517</v>
      </c>
      <c r="R33" s="19">
        <f t="shared" si="27"/>
        <v>-0.0619380619380624</v>
      </c>
      <c r="S33" s="17">
        <v>62</v>
      </c>
      <c r="T33" s="31">
        <f t="shared" si="28"/>
        <v>0.46969696969697</v>
      </c>
      <c r="U33" s="31">
        <v>0.43956043956044</v>
      </c>
      <c r="V33" s="32">
        <f t="shared" si="29"/>
        <v>0.0301365301365297</v>
      </c>
      <c r="W33" s="33">
        <v>6.89</v>
      </c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</row>
    <row r="34" s="1" customFormat="1" customHeight="1" spans="1:42">
      <c r="A34" s="4" t="s">
        <v>39</v>
      </c>
      <c r="B34" s="17">
        <v>130</v>
      </c>
      <c r="C34" s="17">
        <v>53</v>
      </c>
      <c r="D34" s="18">
        <f t="shared" si="20"/>
        <v>0.407692307692308</v>
      </c>
      <c r="E34" s="18">
        <v>0.468354430379747</v>
      </c>
      <c r="F34" s="19">
        <f t="shared" si="21"/>
        <v>-0.0606621226874393</v>
      </c>
      <c r="G34" s="17">
        <v>62</v>
      </c>
      <c r="H34" s="18">
        <f t="shared" si="22"/>
        <v>0.476923076923077</v>
      </c>
      <c r="I34" s="18">
        <v>0.594936708860759</v>
      </c>
      <c r="J34" s="19">
        <f t="shared" si="23"/>
        <v>-0.118013631937682</v>
      </c>
      <c r="K34" s="17">
        <v>96</v>
      </c>
      <c r="L34" s="18">
        <f t="shared" si="24"/>
        <v>0.738461538461539</v>
      </c>
      <c r="M34" s="18">
        <v>0.784810126582278</v>
      </c>
      <c r="N34" s="19">
        <f t="shared" si="25"/>
        <v>-0.0463485881207395</v>
      </c>
      <c r="O34" s="17">
        <v>61</v>
      </c>
      <c r="P34" s="18">
        <f t="shared" si="26"/>
        <v>0.469230769230769</v>
      </c>
      <c r="Q34" s="18">
        <v>0.632911392405063</v>
      </c>
      <c r="R34" s="19">
        <f t="shared" si="27"/>
        <v>-0.163680623174294</v>
      </c>
      <c r="S34" s="17">
        <v>50</v>
      </c>
      <c r="T34" s="31">
        <f t="shared" si="28"/>
        <v>0.384615384615385</v>
      </c>
      <c r="U34" s="31">
        <v>0.291139240506329</v>
      </c>
      <c r="V34" s="32">
        <f t="shared" si="29"/>
        <v>0.0934761441090556</v>
      </c>
      <c r="W34" s="33">
        <v>6.3</v>
      </c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</row>
    <row r="35" s="1" customFormat="1" customHeight="1" spans="1:42">
      <c r="A35" s="4" t="s">
        <v>40</v>
      </c>
      <c r="B35" s="17">
        <v>146</v>
      </c>
      <c r="C35" s="17">
        <v>72</v>
      </c>
      <c r="D35" s="18">
        <f t="shared" si="20"/>
        <v>0.493150684931507</v>
      </c>
      <c r="E35" s="18">
        <v>0.568627450980392</v>
      </c>
      <c r="F35" s="19">
        <f t="shared" si="21"/>
        <v>-0.0754767660488852</v>
      </c>
      <c r="G35" s="17">
        <v>66</v>
      </c>
      <c r="H35" s="18">
        <f t="shared" si="22"/>
        <v>0.452054794520548</v>
      </c>
      <c r="I35" s="18">
        <v>0.529411764705882</v>
      </c>
      <c r="J35" s="19">
        <f t="shared" si="23"/>
        <v>-0.0773569701853341</v>
      </c>
      <c r="K35" s="17">
        <v>68</v>
      </c>
      <c r="L35" s="18">
        <f t="shared" si="24"/>
        <v>0.465753424657534</v>
      </c>
      <c r="M35" s="18">
        <v>0.450980392156863</v>
      </c>
      <c r="N35" s="18">
        <f t="shared" si="25"/>
        <v>0.0147730325006712</v>
      </c>
      <c r="O35" s="17">
        <v>74</v>
      </c>
      <c r="P35" s="18">
        <f t="shared" si="26"/>
        <v>0.506849315068493</v>
      </c>
      <c r="Q35" s="18">
        <v>0.617647058823529</v>
      </c>
      <c r="R35" s="19">
        <f t="shared" si="27"/>
        <v>-0.110797743755036</v>
      </c>
      <c r="S35" s="17">
        <v>71</v>
      </c>
      <c r="T35" s="31">
        <f t="shared" si="28"/>
        <v>0.486301369863014</v>
      </c>
      <c r="U35" s="31">
        <v>0.411764705882353</v>
      </c>
      <c r="V35" s="32">
        <f t="shared" si="29"/>
        <v>0.0745366639806607</v>
      </c>
      <c r="W35" s="33">
        <v>6.5</v>
      </c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</row>
    <row r="36" s="1" customFormat="1" customHeight="1" spans="1:32">
      <c r="A36" s="20"/>
      <c r="B36" s="20"/>
      <c r="C36" s="21"/>
      <c r="D36" s="22"/>
      <c r="E36" s="21"/>
      <c r="F36" s="22"/>
      <c r="G36" s="21"/>
      <c r="H36" s="22"/>
      <c r="I36" s="21"/>
      <c r="J36" s="22"/>
      <c r="K36" s="21"/>
      <c r="L36" s="22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</row>
    <row r="37" s="1" customFormat="1" customHeight="1" spans="1:32">
      <c r="A37" s="20"/>
      <c r="B37" s="20"/>
      <c r="C37" s="21"/>
      <c r="D37" s="22"/>
      <c r="E37" s="21"/>
      <c r="F37" s="22"/>
      <c r="G37" s="21"/>
      <c r="H37" s="22"/>
      <c r="I37" s="21"/>
      <c r="J37" s="22"/>
      <c r="K37" s="21"/>
      <c r="L37" s="22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</row>
    <row r="38" s="1" customFormat="1" customHeight="1" spans="1:32">
      <c r="A38" s="20"/>
      <c r="B38" s="20"/>
      <c r="C38" s="21"/>
      <c r="D38" s="22"/>
      <c r="E38" s="21"/>
      <c r="F38" s="22"/>
      <c r="G38" s="21"/>
      <c r="H38" s="22"/>
      <c r="I38" s="21"/>
      <c r="J38" s="22"/>
      <c r="K38" s="21"/>
      <c r="L38" s="22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</row>
    <row r="39" s="1" customFormat="1" customHeight="1" spans="1:3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</row>
    <row r="40" s="1" customFormat="1" ht="60" customHeight="1" spans="1:22">
      <c r="A40" s="4" t="s">
        <v>27</v>
      </c>
      <c r="B40" s="5" t="s">
        <v>2</v>
      </c>
      <c r="C40" s="24" t="s">
        <v>41</v>
      </c>
      <c r="D40" s="5" t="s">
        <v>5</v>
      </c>
      <c r="E40" s="5" t="s">
        <v>6</v>
      </c>
      <c r="F40" s="5" t="s">
        <v>7</v>
      </c>
      <c r="G40" s="24" t="s">
        <v>42</v>
      </c>
      <c r="H40" s="5" t="s">
        <v>5</v>
      </c>
      <c r="I40" s="5" t="s">
        <v>6</v>
      </c>
      <c r="J40" s="5" t="s">
        <v>7</v>
      </c>
      <c r="K40" s="24" t="s">
        <v>43</v>
      </c>
      <c r="L40" s="5" t="s">
        <v>5</v>
      </c>
      <c r="M40" s="5" t="s">
        <v>6</v>
      </c>
      <c r="N40" s="5" t="s">
        <v>7</v>
      </c>
      <c r="O40" s="24" t="s">
        <v>44</v>
      </c>
      <c r="P40" s="5" t="s">
        <v>5</v>
      </c>
      <c r="Q40" s="5" t="s">
        <v>6</v>
      </c>
      <c r="R40" s="5" t="s">
        <v>7</v>
      </c>
      <c r="S40" s="24" t="s">
        <v>45</v>
      </c>
      <c r="T40" s="5" t="s">
        <v>5</v>
      </c>
      <c r="U40" s="5" t="s">
        <v>6</v>
      </c>
      <c r="V40" s="5" t="s">
        <v>7</v>
      </c>
    </row>
    <row r="41" s="1" customFormat="1" ht="21" customHeight="1" spans="1:22">
      <c r="A41" s="4" t="s">
        <v>34</v>
      </c>
      <c r="B41" s="17">
        <v>64</v>
      </c>
      <c r="C41" s="17">
        <v>41</v>
      </c>
      <c r="D41" s="18">
        <f t="shared" ref="D41:D47" si="30">C41/B41</f>
        <v>0.640625</v>
      </c>
      <c r="E41" s="25">
        <v>0.557692307692308</v>
      </c>
      <c r="F41" s="25">
        <f t="shared" ref="F41:F47" si="31">D41-E41</f>
        <v>0.082932692307692</v>
      </c>
      <c r="G41" s="17">
        <v>43</v>
      </c>
      <c r="H41" s="18">
        <f t="shared" ref="H41:H47" si="32">G41/B41</f>
        <v>0.671875</v>
      </c>
      <c r="I41" s="25">
        <v>0.576923076923077</v>
      </c>
      <c r="J41" s="25">
        <f t="shared" ref="J41:J47" si="33">H41-I41</f>
        <v>0.094951923076923</v>
      </c>
      <c r="K41" s="17">
        <v>51</v>
      </c>
      <c r="L41" s="18">
        <f t="shared" ref="L41:L47" si="34">K41/B41</f>
        <v>0.796875</v>
      </c>
      <c r="M41" s="25">
        <v>0.75</v>
      </c>
      <c r="N41" s="25">
        <f t="shared" ref="N41:N47" si="35">L41-M41</f>
        <v>0.046875</v>
      </c>
      <c r="O41" s="17">
        <v>30</v>
      </c>
      <c r="P41" s="18">
        <f t="shared" ref="P41:P47" si="36">O41/B41</f>
        <v>0.46875</v>
      </c>
      <c r="Q41" s="25">
        <v>0.326923076923077</v>
      </c>
      <c r="R41" s="25">
        <f t="shared" ref="R41:R47" si="37">P41-Q41</f>
        <v>0.141826923076923</v>
      </c>
      <c r="S41" s="17">
        <v>51</v>
      </c>
      <c r="T41" s="18">
        <f t="shared" ref="T41:T47" si="38">S41/B41</f>
        <v>0.796875</v>
      </c>
      <c r="U41" s="25">
        <v>0.673076923076923</v>
      </c>
      <c r="V41" s="25">
        <f t="shared" ref="V41:V47" si="39">T41-U41</f>
        <v>0.123798076923077</v>
      </c>
    </row>
    <row r="42" s="1" customFormat="1" ht="21" customHeight="1" spans="1:22">
      <c r="A42" s="4" t="s">
        <v>35</v>
      </c>
      <c r="B42" s="17">
        <v>34</v>
      </c>
      <c r="C42" s="24">
        <v>25</v>
      </c>
      <c r="D42" s="18">
        <f t="shared" si="30"/>
        <v>0.735294117647059</v>
      </c>
      <c r="E42" s="25">
        <v>0.777777777777778</v>
      </c>
      <c r="F42" s="26">
        <f t="shared" si="31"/>
        <v>-0.0424836601307191</v>
      </c>
      <c r="G42" s="24">
        <v>26</v>
      </c>
      <c r="H42" s="18">
        <f t="shared" si="32"/>
        <v>0.764705882352941</v>
      </c>
      <c r="I42" s="25">
        <v>0.592592592592593</v>
      </c>
      <c r="J42" s="25">
        <f t="shared" si="33"/>
        <v>0.172113289760348</v>
      </c>
      <c r="K42" s="24">
        <v>27</v>
      </c>
      <c r="L42" s="18">
        <f t="shared" si="34"/>
        <v>0.794117647058823</v>
      </c>
      <c r="M42" s="25">
        <v>0.851851851851852</v>
      </c>
      <c r="N42" s="26">
        <f t="shared" si="35"/>
        <v>-0.0577342047930285</v>
      </c>
      <c r="O42" s="24">
        <v>17</v>
      </c>
      <c r="P42" s="18">
        <f t="shared" si="36"/>
        <v>0.5</v>
      </c>
      <c r="Q42" s="25">
        <v>0.259259259259259</v>
      </c>
      <c r="R42" s="25">
        <f t="shared" si="37"/>
        <v>0.240740740740741</v>
      </c>
      <c r="S42" s="24">
        <v>26</v>
      </c>
      <c r="T42" s="18">
        <f t="shared" si="38"/>
        <v>0.764705882352941</v>
      </c>
      <c r="U42" s="25">
        <v>0.481481481481481</v>
      </c>
      <c r="V42" s="25">
        <f t="shared" si="39"/>
        <v>0.28322440087146</v>
      </c>
    </row>
    <row r="43" s="1" customFormat="1" ht="21" customHeight="1" spans="1:22">
      <c r="A43" s="4" t="s">
        <v>36</v>
      </c>
      <c r="B43" s="17">
        <v>28</v>
      </c>
      <c r="C43" s="24">
        <v>18</v>
      </c>
      <c r="D43" s="18">
        <f t="shared" si="30"/>
        <v>0.642857142857143</v>
      </c>
      <c r="E43" s="25">
        <v>0.5</v>
      </c>
      <c r="F43" s="25">
        <f t="shared" si="31"/>
        <v>0.142857142857143</v>
      </c>
      <c r="G43" s="24">
        <v>7</v>
      </c>
      <c r="H43" s="18">
        <f t="shared" si="32"/>
        <v>0.25</v>
      </c>
      <c r="I43" s="25">
        <v>0.454545454545455</v>
      </c>
      <c r="J43" s="26">
        <f t="shared" si="33"/>
        <v>-0.204545454545455</v>
      </c>
      <c r="K43" s="24">
        <v>14</v>
      </c>
      <c r="L43" s="18">
        <f t="shared" si="34"/>
        <v>0.5</v>
      </c>
      <c r="M43" s="25">
        <v>0.363636363636364</v>
      </c>
      <c r="N43" s="25">
        <f t="shared" si="35"/>
        <v>0.136363636363636</v>
      </c>
      <c r="O43" s="24">
        <v>5</v>
      </c>
      <c r="P43" s="18">
        <f t="shared" si="36"/>
        <v>0.178571428571429</v>
      </c>
      <c r="Q43" s="25">
        <v>0.272727272727273</v>
      </c>
      <c r="R43" s="26">
        <f t="shared" si="37"/>
        <v>-0.0941558441558444</v>
      </c>
      <c r="S43" s="24">
        <v>10</v>
      </c>
      <c r="T43" s="18">
        <f t="shared" si="38"/>
        <v>0.357142857142857</v>
      </c>
      <c r="U43" s="25">
        <v>0.363636363636364</v>
      </c>
      <c r="V43" s="26">
        <f t="shared" si="39"/>
        <v>-0.00649350649350683</v>
      </c>
    </row>
    <row r="44" s="1" customFormat="1" ht="21" customHeight="1" spans="1:22">
      <c r="A44" s="4" t="s">
        <v>37</v>
      </c>
      <c r="B44" s="17">
        <v>17</v>
      </c>
      <c r="C44" s="17">
        <v>11</v>
      </c>
      <c r="D44" s="18">
        <f t="shared" si="30"/>
        <v>0.647058823529412</v>
      </c>
      <c r="E44" s="25">
        <v>0.375</v>
      </c>
      <c r="F44" s="25">
        <f t="shared" si="31"/>
        <v>0.272058823529412</v>
      </c>
      <c r="G44" s="17">
        <v>12</v>
      </c>
      <c r="H44" s="18">
        <f t="shared" si="32"/>
        <v>0.705882352941177</v>
      </c>
      <c r="I44" s="25">
        <v>0.6875</v>
      </c>
      <c r="J44" s="25">
        <f t="shared" si="33"/>
        <v>0.0183823529411765</v>
      </c>
      <c r="K44" s="17">
        <v>11</v>
      </c>
      <c r="L44" s="18">
        <f t="shared" si="34"/>
        <v>0.647058823529412</v>
      </c>
      <c r="M44" s="25">
        <v>0.875</v>
      </c>
      <c r="N44" s="26">
        <f t="shared" si="35"/>
        <v>-0.227941176470588</v>
      </c>
      <c r="O44" s="17">
        <v>11</v>
      </c>
      <c r="P44" s="18">
        <f t="shared" si="36"/>
        <v>0.647058823529412</v>
      </c>
      <c r="Q44" s="25">
        <v>0.3125</v>
      </c>
      <c r="R44" s="25">
        <f t="shared" si="37"/>
        <v>0.334558823529412</v>
      </c>
      <c r="S44" s="17">
        <v>10</v>
      </c>
      <c r="T44" s="18">
        <f t="shared" si="38"/>
        <v>0.588235294117647</v>
      </c>
      <c r="U44" s="25">
        <v>0.5</v>
      </c>
      <c r="V44" s="25">
        <f t="shared" si="39"/>
        <v>0.0882352941176471</v>
      </c>
    </row>
    <row r="45" s="1" customFormat="1" ht="21" customHeight="1" spans="1:22">
      <c r="A45" s="4" t="s">
        <v>38</v>
      </c>
      <c r="B45" s="17">
        <v>132</v>
      </c>
      <c r="C45" s="17">
        <v>70</v>
      </c>
      <c r="D45" s="18">
        <f t="shared" si="30"/>
        <v>0.53030303030303</v>
      </c>
      <c r="E45" s="25">
        <v>0.505494505494505</v>
      </c>
      <c r="F45" s="25">
        <f t="shared" si="31"/>
        <v>0.0248085248085252</v>
      </c>
      <c r="G45" s="17">
        <v>49</v>
      </c>
      <c r="H45" s="18">
        <f t="shared" si="32"/>
        <v>0.371212121212121</v>
      </c>
      <c r="I45" s="25">
        <v>0.395604395604396</v>
      </c>
      <c r="J45" s="26">
        <f t="shared" si="33"/>
        <v>-0.0243922743922748</v>
      </c>
      <c r="K45" s="17">
        <v>56</v>
      </c>
      <c r="L45" s="18">
        <f t="shared" si="34"/>
        <v>0.424242424242424</v>
      </c>
      <c r="M45" s="25">
        <v>0.32967032967033</v>
      </c>
      <c r="N45" s="25">
        <f t="shared" si="35"/>
        <v>0.0945720945720943</v>
      </c>
      <c r="O45" s="17">
        <v>44</v>
      </c>
      <c r="P45" s="18">
        <f t="shared" si="36"/>
        <v>0.333333333333333</v>
      </c>
      <c r="Q45" s="25">
        <v>0.417582417582418</v>
      </c>
      <c r="R45" s="26">
        <f t="shared" si="37"/>
        <v>-0.0842490842490847</v>
      </c>
      <c r="S45" s="17">
        <v>67</v>
      </c>
      <c r="T45" s="18">
        <f t="shared" si="38"/>
        <v>0.507575757575758</v>
      </c>
      <c r="U45" s="25">
        <v>0.373626373626374</v>
      </c>
      <c r="V45" s="25">
        <f t="shared" si="39"/>
        <v>0.133949383949384</v>
      </c>
    </row>
    <row r="46" s="1" customFormat="1" ht="21" customHeight="1" spans="1:22">
      <c r="A46" s="4" t="s">
        <v>39</v>
      </c>
      <c r="B46" s="17">
        <v>130</v>
      </c>
      <c r="C46" s="17">
        <v>65</v>
      </c>
      <c r="D46" s="18">
        <f t="shared" si="30"/>
        <v>0.5</v>
      </c>
      <c r="E46" s="25">
        <v>0.620253164556962</v>
      </c>
      <c r="F46" s="26">
        <f t="shared" si="31"/>
        <v>-0.120253164556962</v>
      </c>
      <c r="G46" s="17">
        <v>40</v>
      </c>
      <c r="H46" s="18">
        <f t="shared" si="32"/>
        <v>0.307692307692308</v>
      </c>
      <c r="I46" s="25">
        <v>0.240506329113924</v>
      </c>
      <c r="J46" s="25">
        <f t="shared" si="33"/>
        <v>0.0671859785783837</v>
      </c>
      <c r="K46" s="17">
        <v>49</v>
      </c>
      <c r="L46" s="18">
        <f t="shared" si="34"/>
        <v>0.376923076923077</v>
      </c>
      <c r="M46" s="25">
        <v>0.417721518987342</v>
      </c>
      <c r="N46" s="26">
        <f t="shared" si="35"/>
        <v>-0.0407984420642651</v>
      </c>
      <c r="O46" s="17">
        <v>35</v>
      </c>
      <c r="P46" s="18">
        <f t="shared" si="36"/>
        <v>0.269230769230769</v>
      </c>
      <c r="Q46" s="25">
        <v>0.177215189873418</v>
      </c>
      <c r="R46" s="25">
        <f t="shared" si="37"/>
        <v>0.0920155793573512</v>
      </c>
      <c r="S46" s="17">
        <v>56</v>
      </c>
      <c r="T46" s="18">
        <f t="shared" si="38"/>
        <v>0.430769230769231</v>
      </c>
      <c r="U46" s="25">
        <v>0.443037974683544</v>
      </c>
      <c r="V46" s="26">
        <f t="shared" si="39"/>
        <v>-0.0122687439143132</v>
      </c>
    </row>
    <row r="47" s="1" customFormat="1" ht="21" customHeight="1" spans="1:22">
      <c r="A47" s="4" t="s">
        <v>40</v>
      </c>
      <c r="B47" s="17">
        <v>146</v>
      </c>
      <c r="C47" s="17">
        <v>73</v>
      </c>
      <c r="D47" s="18">
        <f t="shared" si="30"/>
        <v>0.5</v>
      </c>
      <c r="E47" s="25">
        <v>0.598039215686274</v>
      </c>
      <c r="F47" s="26">
        <f t="shared" si="31"/>
        <v>-0.0980392156862741</v>
      </c>
      <c r="G47" s="17">
        <v>61</v>
      </c>
      <c r="H47" s="18">
        <f t="shared" si="32"/>
        <v>0.417808219178082</v>
      </c>
      <c r="I47" s="25">
        <v>0.343137254901961</v>
      </c>
      <c r="J47" s="25">
        <f t="shared" si="33"/>
        <v>0.0746709642761212</v>
      </c>
      <c r="K47" s="17">
        <v>67</v>
      </c>
      <c r="L47" s="18">
        <f t="shared" si="34"/>
        <v>0.458904109589041</v>
      </c>
      <c r="M47" s="25">
        <v>0.411764705882353</v>
      </c>
      <c r="N47" s="25">
        <f t="shared" si="35"/>
        <v>0.0471394037066881</v>
      </c>
      <c r="O47" s="17">
        <v>58</v>
      </c>
      <c r="P47" s="18">
        <f t="shared" si="36"/>
        <v>0.397260273972603</v>
      </c>
      <c r="Q47" s="25">
        <v>0.303921568627451</v>
      </c>
      <c r="R47" s="25">
        <f t="shared" si="37"/>
        <v>0.0933387053451517</v>
      </c>
      <c r="S47" s="17">
        <v>67</v>
      </c>
      <c r="T47" s="18">
        <f t="shared" si="38"/>
        <v>0.458904109589041</v>
      </c>
      <c r="U47" s="25">
        <v>0.441176470588235</v>
      </c>
      <c r="V47" s="25">
        <f t="shared" si="39"/>
        <v>0.0177276390008061</v>
      </c>
    </row>
  </sheetData>
  <mergeCells count="2">
    <mergeCell ref="A1:Q1"/>
    <mergeCell ref="A27:L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2020-09-28T14:38:49Z</dcterms:created>
  <dcterms:modified xsi:type="dcterms:W3CDTF">2020-09-28T14:39:17Z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