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参与门店" sheetId="1" r:id="rId1"/>
    <sheet name="品种清单" sheetId="2" r:id="rId2"/>
    <sheet name="爆款铺货" sheetId="4" r:id="rId3"/>
  </sheets>
  <externalReferences>
    <externalReference r:id="rId4"/>
    <externalReference r:id="rId5"/>
  </externalReferences>
  <definedNames>
    <definedName name="_xlnm._FilterDatabase" localSheetId="0" hidden="1">参与门店!$A$1:$N$130</definedName>
    <definedName name="_xlnm._FilterDatabase" localSheetId="2" hidden="1">爆款铺货!$A$2:$Y$2</definedName>
    <definedName name="_xlnm.Print_Titles" localSheetId="1">品种清单!$2:$2</definedName>
  </definedNames>
  <calcPr calcId="144525"/>
</workbook>
</file>

<file path=xl/sharedStrings.xml><?xml version="1.0" encoding="utf-8"?>
<sst xmlns="http://schemas.openxmlformats.org/spreadsheetml/2006/main" count="1606" uniqueCount="540">
  <si>
    <t>序号</t>
  </si>
  <si>
    <t>门店ID</t>
  </si>
  <si>
    <t>门店名称</t>
  </si>
  <si>
    <t>片区名称</t>
  </si>
  <si>
    <t>分类</t>
  </si>
  <si>
    <t>场地</t>
  </si>
  <si>
    <t>单独支持厂家</t>
  </si>
  <si>
    <t>鲜人参分配</t>
  </si>
  <si>
    <t>202230   一次性口罩</t>
  </si>
  <si>
    <t>地贴</t>
  </si>
  <si>
    <t>海报</t>
  </si>
  <si>
    <t>橱窗POP(大）</t>
  </si>
  <si>
    <t>圆牌     爆炸卡</t>
  </si>
  <si>
    <t>DM单</t>
  </si>
  <si>
    <t>四川太极崇州中心店</t>
  </si>
  <si>
    <t>城郊二片区</t>
  </si>
  <si>
    <t>C1</t>
  </si>
  <si>
    <t>店外</t>
  </si>
  <si>
    <t>四川太极怀远店</t>
  </si>
  <si>
    <t>B1</t>
  </si>
  <si>
    <t>汤臣倍健健康快车</t>
  </si>
  <si>
    <t>四川太极三江店</t>
  </si>
  <si>
    <t>四川太极温江店</t>
  </si>
  <si>
    <t>四川太极都江堰药店</t>
  </si>
  <si>
    <t>四川太极金带街药店</t>
  </si>
  <si>
    <t>B2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</si>
  <si>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</si>
  <si>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</si>
  <si>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</si>
  <si>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</si>
  <si>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</si>
  <si>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</si>
  <si>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</si>
  <si>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</si>
  <si>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四川太极崇州市崇阳镇永康东路药店</t>
  </si>
  <si>
    <t>四川太极崇州市崇阳镇蜀州中路药店</t>
  </si>
  <si>
    <t>四川太极都江堰市永丰街道宝莲路药店</t>
  </si>
  <si>
    <t>C2</t>
  </si>
  <si>
    <t>四川太极大邑县晋原镇子龙路店</t>
  </si>
  <si>
    <t>城郊一片/大邑片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</si>
  <si>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</si>
  <si>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</si>
  <si>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</si>
  <si>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</si>
  <si>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</si>
  <si>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</si>
  <si>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</si>
  <si>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</si>
  <si>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四川太极大邑县晋原镇北街药店</t>
  </si>
  <si>
    <t>四川太极邛崃中心药店</t>
  </si>
  <si>
    <t>城郊一片/邛崃片</t>
  </si>
  <si>
    <t>A2</t>
  </si>
  <si>
    <t>汤臣倍健健康快车、太极丹参口服液、EC</t>
  </si>
  <si>
    <t>四川太极邛崃市临邛镇长安大道药店</t>
  </si>
  <si>
    <t>四川太极邛崃市临邛镇洪川小区药店</t>
  </si>
  <si>
    <t>四川太极邛崃市羊安镇永康大道药店</t>
  </si>
  <si>
    <t>四川太极邛崃市临邛镇翠荫街药店</t>
  </si>
  <si>
    <t>四川太极邛崃市临邛街道涌泉街药店</t>
  </si>
  <si>
    <t>四川太极邛崃市文君街道杏林路药店</t>
  </si>
  <si>
    <t>四川太极兴义镇万兴路药店</t>
  </si>
  <si>
    <t>城郊一片/新津片</t>
  </si>
  <si>
    <t>四川太极五津西路药店</t>
  </si>
  <si>
    <t>四川太极新津邓双镇岷江店</t>
  </si>
  <si>
    <t>A3</t>
  </si>
  <si>
    <t>太极丹参口服液、EC</t>
  </si>
  <si>
    <t>四川太极新津县五津镇武阳西路药店</t>
  </si>
  <si>
    <t>四川太极新津县五津镇五津西路二药房</t>
  </si>
  <si>
    <t>四川太极红星店</t>
  </si>
  <si>
    <t>城中片区</t>
  </si>
  <si>
    <t>四川太极浆洗街药店</t>
  </si>
  <si>
    <t>A1</t>
  </si>
  <si>
    <t>店内</t>
  </si>
  <si>
    <t>、伊童欣</t>
  </si>
  <si>
    <t>2圆贴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</si>
  <si>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</si>
  <si>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</si>
  <si>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</si>
  <si>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</si>
  <si>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</si>
  <si>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</si>
  <si>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</si>
  <si>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</si>
  <si>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</si>
  <si>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先声药业美甲、伊童欣</t>
  </si>
  <si>
    <t>四川太极成华区二环路北四段药店（汇融名城）</t>
  </si>
  <si>
    <t>四川太极成华区羊子山西路药店（兴元华盛）</t>
  </si>
  <si>
    <t>太极丹参口服液、EC、伊童欣</t>
  </si>
  <si>
    <t>四川太极锦江区柳翠路药店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</si>
  <si>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</si>
  <si>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</si>
  <si>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</si>
  <si>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</si>
  <si>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</si>
  <si>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四川太极成华区西林一街药店</t>
  </si>
  <si>
    <t>四川太极武侯区丝竹路药店</t>
  </si>
  <si>
    <t>四川太极金牛区解放路药店</t>
  </si>
  <si>
    <t>四川太极成华区云龙南路药店</t>
  </si>
  <si>
    <t>四川太极武侯区倪家桥路药店</t>
  </si>
  <si>
    <t>四川太极成华区东昌路一药店</t>
  </si>
  <si>
    <t>四川太极青羊区青龙街药店</t>
  </si>
  <si>
    <t>四川太极成华区培华东路药店</t>
  </si>
  <si>
    <t>四川太极新园大道药店</t>
  </si>
  <si>
    <t>东南片区</t>
  </si>
  <si>
    <t>四川太极新乐中街药店</t>
  </si>
  <si>
    <t>四川太极高新天久北巷药店</t>
  </si>
  <si>
    <t>四川太极成华区龙潭西路药店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</si>
  <si>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</si>
  <si>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</si>
  <si>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</si>
  <si>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</si>
  <si>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</si>
  <si>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汤臣倍健健康快车、伊童欣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</si>
  <si>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</si>
  <si>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</si>
  <si>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</si>
  <si>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</si>
  <si>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</si>
  <si>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</si>
  <si>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</si>
  <si>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</si>
  <si>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</si>
  <si>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</si>
  <si>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</si>
  <si>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</si>
  <si>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</si>
  <si>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四川太极成都高新区元华二巷药店</t>
  </si>
  <si>
    <t>四川太极高新区中和公济桥路药店</t>
  </si>
  <si>
    <t>四川太极高新区南华巷药店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</si>
  <si>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</si>
  <si>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</si>
  <si>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</si>
  <si>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</si>
  <si>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</si>
  <si>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</si>
  <si>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四川太极西部店</t>
  </si>
  <si>
    <t>西北片区</t>
  </si>
  <si>
    <t>四川太极沙河源药店</t>
  </si>
  <si>
    <t>四川太极光华药店</t>
  </si>
  <si>
    <t>四川太极青羊区清江东路三药店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</si>
  <si>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</si>
  <si>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</si>
  <si>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</si>
  <si>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</si>
  <si>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</si>
  <si>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四川太极青羊区大石西路药店</t>
  </si>
  <si>
    <t>四川太极青羊区十二桥药店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</si>
  <si>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</si>
  <si>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</si>
  <si>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</si>
  <si>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</si>
  <si>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</si>
  <si>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</si>
  <si>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</si>
  <si>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</si>
  <si>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</si>
  <si>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四川太极武侯区大华街药店</t>
  </si>
  <si>
    <t>四川太极金牛区蜀汉路药店</t>
  </si>
  <si>
    <t>四川太极青羊区蜀辉路药店</t>
  </si>
  <si>
    <t>四川太极武侯区大悦路药店</t>
  </si>
  <si>
    <t>四川太极新都区新都街道万和北路药店</t>
  </si>
  <si>
    <t>四川太极金牛区银沙路药店</t>
  </si>
  <si>
    <t>四川太极金牛区花照壁药店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</si>
  <si>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</si>
  <si>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</si>
  <si>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</si>
  <si>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</si>
  <si>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</si>
  <si>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</si>
  <si>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78+6圆贴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</si>
  <si>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、佳节献礼</t>
    </r>
  </si>
  <si>
    <t>（1）滋补气血</t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</si>
  <si>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</si>
  <si>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</si>
  <si>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</si>
  <si>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</si>
  <si>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</si>
  <si>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</si>
  <si>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</si>
  <si>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活动描述</t>
  </si>
  <si>
    <t>定坤丹</t>
  </si>
  <si>
    <r>
      <rPr>
        <sz val="10"/>
        <rFont val="Arial"/>
        <charset val="0"/>
      </rPr>
      <t>7gx4</t>
    </r>
    <r>
      <rPr>
        <sz val="10"/>
        <rFont val="宋体"/>
        <charset val="134"/>
      </rPr>
      <t>瓶（水蜜丸）</t>
    </r>
  </si>
  <si>
    <t>山西广誉远国药有限公司</t>
  </si>
  <si>
    <t>盒</t>
  </si>
  <si>
    <t>买2得3（得原装）口头宣传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</si>
  <si>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</si>
  <si>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0"/>
      </rPr>
      <t>支</t>
    </r>
  </si>
  <si>
    <t>云南白药集团文山七花有限责任公司</t>
  </si>
  <si>
    <t>买1得2</t>
  </si>
  <si>
    <t>阿胶（太极天胶）</t>
  </si>
  <si>
    <t>250g</t>
  </si>
  <si>
    <t>太极集团甘肃天水羲皇阿胶有限公司</t>
  </si>
  <si>
    <t>1盒578元，2盒1156元；买3得7（口头宣传）</t>
  </si>
  <si>
    <t>阿胶</t>
  </si>
  <si>
    <t>250g(铁盒)</t>
  </si>
  <si>
    <t>山东东阿阿胶股份有限公司</t>
  </si>
  <si>
    <t>特价：899元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</si>
  <si>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</si>
  <si>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</si>
  <si>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特价：269元</t>
  </si>
  <si>
    <t>参芪颗粒</t>
  </si>
  <si>
    <t>10g×12袋×3小盒</t>
  </si>
  <si>
    <t>四川绵阳制药</t>
  </si>
  <si>
    <t>买1送1（赠品ID：9914312）</t>
  </si>
  <si>
    <t>蛋白粉</t>
  </si>
  <si>
    <t>400g（10gx40袋）</t>
  </si>
  <si>
    <t>威海百合生物技术股份有限公司(原荣成百合</t>
  </si>
  <si>
    <t>罐</t>
  </si>
  <si>
    <t>会员换购价：99元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</si>
  <si>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</si>
  <si>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</si>
  <si>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汤臣倍健股份有限公司</t>
  </si>
  <si>
    <t>特价：368元 2听</t>
  </si>
  <si>
    <r>
      <rPr>
        <sz val="10"/>
        <color rgb="FFFF0000"/>
        <rFont val="Arial"/>
        <charset val="0"/>
      </rPr>
      <t>600g(450g/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+150g/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)</t>
    </r>
  </si>
  <si>
    <t>特价：398元 2提</t>
  </si>
  <si>
    <t>六味地黄丸</t>
  </si>
  <si>
    <r>
      <rPr>
        <sz val="10"/>
        <color rgb="FFFF0000"/>
        <rFont val="宋体"/>
        <charset val="0"/>
        <scheme val="minor"/>
      </rPr>
      <t>126</t>
    </r>
    <r>
      <rPr>
        <sz val="10"/>
        <color rgb="FFFF0000"/>
        <rFont val="宋体"/>
        <charset val="134"/>
        <scheme val="minor"/>
      </rPr>
      <t>丸</t>
    </r>
    <r>
      <rPr>
        <sz val="10"/>
        <color rgb="FFFF0000"/>
        <rFont val="宋体"/>
        <charset val="0"/>
        <scheme val="minor"/>
      </rPr>
      <t>/</t>
    </r>
    <r>
      <rPr>
        <sz val="10"/>
        <color rgb="FFFF0000"/>
        <rFont val="宋体"/>
        <charset val="134"/>
        <scheme val="minor"/>
      </rPr>
      <t>瓶</t>
    </r>
    <r>
      <rPr>
        <sz val="10"/>
        <color rgb="FFFF0000"/>
        <rFont val="宋体"/>
        <charset val="0"/>
        <scheme val="minor"/>
      </rPr>
      <t>(</t>
    </r>
    <r>
      <rPr>
        <sz val="10"/>
        <color rgb="FFFF0000"/>
        <rFont val="宋体"/>
        <charset val="134"/>
        <scheme val="minor"/>
      </rPr>
      <t>浓缩丸</t>
    </r>
    <r>
      <rPr>
        <sz val="10"/>
        <color rgb="FFFF0000"/>
        <rFont val="宋体"/>
        <charset val="0"/>
        <scheme val="minor"/>
      </rPr>
      <t>)</t>
    </r>
  </si>
  <si>
    <t>太极集团重庆中药二厂</t>
  </si>
  <si>
    <t>买3得4</t>
  </si>
  <si>
    <t>龟龄集</t>
  </si>
  <si>
    <r>
      <rPr>
        <sz val="10"/>
        <rFont val="Arial"/>
        <charset val="0"/>
      </rPr>
      <t>0.3gx30</t>
    </r>
    <r>
      <rPr>
        <sz val="10"/>
        <rFont val="宋体"/>
        <charset val="0"/>
      </rPr>
      <t>粒</t>
    </r>
  </si>
  <si>
    <t>山西广誉远国药</t>
  </si>
  <si>
    <t>第二件半价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</si>
  <si>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</si>
  <si>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0"/>
      </rPr>
      <t>粒</t>
    </r>
  </si>
  <si>
    <t>太极集团重庆涪陵制药厂有限公司</t>
  </si>
  <si>
    <t>买2得3（原装）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</si>
  <si>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</si>
  <si>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</si>
  <si>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还少丹</t>
  </si>
  <si>
    <t>9gx20袋（20丸重1克）</t>
  </si>
  <si>
    <t>桐君阁药厂</t>
  </si>
  <si>
    <t>一盒省30元，买2得3（原装）</t>
  </si>
  <si>
    <t>黄芪精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</si>
  <si>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</si>
  <si>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江苏扬子江药业集团有限公司</t>
  </si>
  <si>
    <t>买2得3</t>
  </si>
  <si>
    <t xml:space="preserve">（2）强健筋骨 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</si>
  <si>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</si>
  <si>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</si>
  <si>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</si>
  <si>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</si>
  <si>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</t>
  </si>
  <si>
    <t>会员换购价：69元</t>
  </si>
  <si>
    <r>
      <rPr>
        <sz val="10"/>
        <rFont val="宋体"/>
        <charset val="0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0"/>
      </rPr>
      <t>维</t>
    </r>
    <r>
      <rPr>
        <sz val="10"/>
        <rFont val="Arial"/>
        <charset val="0"/>
      </rPr>
      <t>K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</si>
  <si>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0"/>
      </rPr>
      <t>粒</t>
    </r>
    <r>
      <rPr>
        <sz val="10"/>
        <rFont val="Arial"/>
        <charset val="0"/>
      </rPr>
      <t>+28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盒</t>
    </r>
  </si>
  <si>
    <t>惠氏制药有限公司</t>
  </si>
  <si>
    <r>
      <rPr>
        <sz val="10"/>
        <rFont val="宋体"/>
        <charset val="0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0"/>
      </rPr>
      <t>奥泰灵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</si>
  <si>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0.75gx60</t>
    </r>
    <r>
      <rPr>
        <sz val="10"/>
        <rFont val="宋体"/>
        <charset val="0"/>
      </rPr>
      <t>粒</t>
    </r>
  </si>
  <si>
    <t>澳美制药厂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</si>
  <si>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29-</t>
    </r>
    <r>
      <rPr>
        <sz val="10"/>
        <color rgb="FFFF0000"/>
        <rFont val="宋体"/>
        <charset val="0"/>
      </rPr>
      <t>Ⅱ）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</si>
  <si>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</si>
  <si>
    <t>套</t>
  </si>
  <si>
    <r>
      <rPr>
        <sz val="10"/>
        <color rgb="FFFF0000"/>
        <rFont val="宋体"/>
        <charset val="134"/>
      </rPr>
      <t>活动价：</t>
    </r>
    <r>
      <rPr>
        <sz val="10"/>
        <color rgb="FFFF0000"/>
        <rFont val="Arial"/>
        <charset val="0"/>
      </rPr>
      <t>199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</si>
  <si>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</si>
  <si>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瓶（复方）</t>
    </r>
  </si>
  <si>
    <t>金钙尔奇碳酸钙维D3元素片(4)(金钙尔奇D)</t>
  </si>
  <si>
    <t>100片</t>
  </si>
  <si>
    <t>惠氏制药</t>
  </si>
  <si>
    <t>活动价：109元</t>
  </si>
  <si>
    <t>碳酸钙维D3元素片(4)(金钙尔奇D)</t>
  </si>
  <si>
    <t>600mgx72片</t>
  </si>
  <si>
    <t>活动价：118元</t>
  </si>
  <si>
    <r>
      <rPr>
        <sz val="10"/>
        <rFont val="宋体"/>
        <charset val="134"/>
      </rPr>
      <t>养生堂维生素</t>
    </r>
    <r>
      <rPr>
        <sz val="10"/>
        <rFont val="Arial"/>
        <charset val="0"/>
      </rPr>
      <t>k2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</si>
  <si>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17.1g</t>
    </r>
    <r>
      <rPr>
        <sz val="10"/>
        <rFont val="宋体"/>
        <charset val="134"/>
      </rPr>
      <t>（</t>
    </r>
    <r>
      <rPr>
        <sz val="10"/>
        <rFont val="Arial"/>
        <charset val="0"/>
      </rPr>
      <t>0.38gx45</t>
    </r>
    <r>
      <rPr>
        <sz val="10"/>
        <rFont val="宋体"/>
        <charset val="134"/>
      </rPr>
      <t>粒）</t>
    </r>
  </si>
  <si>
    <t>杭州养生堂保健品有限公司</t>
  </si>
  <si>
    <t>瓶</t>
  </si>
  <si>
    <t>五维赖氨酸片</t>
  </si>
  <si>
    <t>36片</t>
  </si>
  <si>
    <t>延边大学草仙药业有限公司</t>
  </si>
  <si>
    <t>买3得4（得原装），买5得7（得36片+48片）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</si>
  <si>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</si>
  <si>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</si>
  <si>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</si>
  <si>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</si>
  <si>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</si>
  <si>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</si>
  <si>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</si>
  <si>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</si>
  <si>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买2得3，买5得8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</si>
  <si>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</si>
  <si>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</si>
  <si>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</si>
  <si>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400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x60</t>
    </r>
    <r>
      <rPr>
        <sz val="10"/>
        <color rgb="FFFF0000"/>
        <rFont val="宋体"/>
        <charset val="0"/>
      </rPr>
      <t>粒</t>
    </r>
  </si>
  <si>
    <t>青岛双鲸药业股份有限公司</t>
  </si>
  <si>
    <t>来益牌叶黄素咀嚼片</t>
  </si>
  <si>
    <r>
      <rPr>
        <sz val="10"/>
        <rFont val="Arial"/>
        <charset val="0"/>
      </rPr>
      <t>450mg*30</t>
    </r>
    <r>
      <rPr>
        <sz val="10"/>
        <rFont val="宋体"/>
        <charset val="0"/>
      </rPr>
      <t>粒</t>
    </r>
  </si>
  <si>
    <t>浙江医药新昌</t>
  </si>
  <si>
    <t>奥利司他胶囊</t>
  </si>
  <si>
    <r>
      <rPr>
        <sz val="10"/>
        <rFont val="Arial"/>
        <charset val="0"/>
      </rPr>
      <t>60mgx24</t>
    </r>
    <r>
      <rPr>
        <sz val="10"/>
        <rFont val="宋体"/>
        <charset val="0"/>
      </rPr>
      <t>粒</t>
    </r>
  </si>
  <si>
    <t>山东新时代药业有限公司</t>
  </si>
  <si>
    <t>买1得2（原装）</t>
  </si>
  <si>
    <t>复方水杨酸甲酯乳膏</t>
  </si>
  <si>
    <t>40g</t>
  </si>
  <si>
    <t>珠海联邦中山</t>
  </si>
  <si>
    <r>
      <rPr>
        <b/>
        <sz val="9"/>
        <rFont val="宋体"/>
        <charset val="134"/>
        <scheme val="minor"/>
      </rPr>
      <t xml:space="preserve">买1支换购15g  </t>
    </r>
    <r>
      <rPr>
        <b/>
        <sz val="9"/>
        <color rgb="FFFF0000"/>
        <rFont val="宋体"/>
        <charset val="134"/>
        <scheme val="minor"/>
      </rPr>
      <t>组合ID：9914352</t>
    </r>
  </si>
  <si>
    <t>15g</t>
  </si>
  <si>
    <t>2、慢病疗程用药</t>
  </si>
  <si>
    <t>（1）疗程</t>
  </si>
  <si>
    <t>血塞通片</t>
  </si>
  <si>
    <t>0.1gx12片</t>
  </si>
  <si>
    <t>云南维和药业股份有限公司</t>
  </si>
  <si>
    <t>买5得6，买10得13，买30得45，赠品为原品</t>
  </si>
  <si>
    <t>非布司他片</t>
  </si>
  <si>
    <t>40mgx8片</t>
  </si>
  <si>
    <t>江苏万邦生化</t>
  </si>
  <si>
    <t>买3得6</t>
  </si>
  <si>
    <t>40mgx7片x2板</t>
  </si>
  <si>
    <t>江苏恒瑞</t>
  </si>
  <si>
    <t>买2得4再省62元</t>
  </si>
  <si>
    <t>拜唐苹阿卡波糖片</t>
  </si>
  <si>
    <r>
      <rPr>
        <sz val="10"/>
        <color rgb="FFFF0000"/>
        <rFont val="Arial"/>
        <charset val="0"/>
      </rPr>
      <t>50mgx30</t>
    </r>
    <r>
      <rPr>
        <sz val="10"/>
        <color rgb="FFFF0000"/>
        <rFont val="宋体"/>
        <charset val="0"/>
      </rPr>
      <t>片</t>
    </r>
  </si>
  <si>
    <t>拜耳医药</t>
  </si>
  <si>
    <t>（1）买5得6、买10得13；（2）组包价：13盒拜唐苹+血糖仪+试纸，原价886元，组包价498元，省386元。</t>
  </si>
  <si>
    <t>丹参口服液</t>
  </si>
  <si>
    <t>10mlx6支</t>
  </si>
  <si>
    <t>买5得10、买10得22盒</t>
  </si>
  <si>
    <t>阿司匹林肠溶片</t>
  </si>
  <si>
    <r>
      <rPr>
        <sz val="10"/>
        <color rgb="FFFF0000"/>
        <rFont val="Arial"/>
        <charset val="0"/>
      </rPr>
      <t>0.1gx30</t>
    </r>
    <r>
      <rPr>
        <sz val="10"/>
        <color rgb="FFFF0000"/>
        <rFont val="宋体"/>
        <charset val="0"/>
      </rPr>
      <t>片</t>
    </r>
  </si>
  <si>
    <t>拜耳医药保健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</si>
  <si>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（原品）</t>
    </r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</si>
  <si>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</si>
  <si>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</si>
  <si>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阿斯利康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</si>
  <si>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、买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（原装）</t>
    </r>
  </si>
  <si>
    <t>（都保）布地奈德福莫特罗吸入粉雾剂（Ⅱ）</t>
  </si>
  <si>
    <t>60吸 320ug+9ug/吸</t>
  </si>
  <si>
    <t>阿斯利康(瑞典)</t>
  </si>
  <si>
    <t>支</t>
  </si>
  <si>
    <t>3盒省46元</t>
  </si>
  <si>
    <t>（都保）布地奈德福莫特罗粉吸入剂</t>
  </si>
  <si>
    <t>60吸 160μg+4.5μg/吸</t>
  </si>
  <si>
    <t>3盒省30元</t>
  </si>
  <si>
    <t>（2）超低抢购</t>
  </si>
  <si>
    <t>慢病抢购价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</si>
  <si>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</si>
  <si>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</si>
  <si>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1元</t>
  </si>
  <si>
    <t>限购1盒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</si>
  <si>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</si>
  <si>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</si>
  <si>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</si>
  <si>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</si>
  <si>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</si>
  <si>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</si>
  <si>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</si>
  <si>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</si>
  <si>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</si>
  <si>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</si>
  <si>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</si>
  <si>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</si>
  <si>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</si>
  <si>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</si>
  <si>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</si>
  <si>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</si>
  <si>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</si>
  <si>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t>16.5元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</si>
  <si>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</si>
  <si>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</si>
  <si>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</si>
  <si>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</si>
  <si>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</si>
  <si>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</si>
  <si>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</si>
  <si>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</si>
  <si>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</si>
  <si>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rFont val="Arial"/>
        <charset val="134"/>
      </rPr>
      <t>5mgx7</t>
    </r>
    <r>
      <rPr>
        <sz val="10"/>
        <rFont val="宋体"/>
        <charset val="134"/>
      </rPr>
      <t>片</t>
    </r>
  </si>
  <si>
    <t>大连辉瑞</t>
  </si>
  <si>
    <t>19.9元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</si>
  <si>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</si>
  <si>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</si>
  <si>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</si>
  <si>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</si>
  <si>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（3）健康自测</t>
  </si>
  <si>
    <t>血糖仪305A</t>
  </si>
  <si>
    <t>305A</t>
  </si>
  <si>
    <t>江苏鱼跃</t>
  </si>
  <si>
    <t>台</t>
  </si>
  <si>
    <t>原价198元，活动价：140元（套包价格）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</si>
  <si>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</si>
  <si>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</si>
  <si>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</si>
  <si>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</si>
  <si>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</si>
  <si>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</si>
  <si>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</si>
  <si>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活动价：238元</t>
  </si>
  <si>
    <t>制氧机</t>
  </si>
  <si>
    <t>9F-5W</t>
  </si>
  <si>
    <t>江苏鱼跃医疗设备股份有限公司</t>
  </si>
  <si>
    <t>惊爆价：4299元</t>
  </si>
  <si>
    <t>非接触式电子体温计</t>
  </si>
  <si>
    <t>JXB-178</t>
  </si>
  <si>
    <t>广州市倍尔康</t>
  </si>
  <si>
    <t>特价：168元</t>
  </si>
  <si>
    <t>3、秋冬滋补养生</t>
  </si>
  <si>
    <t xml:space="preserve">（4）滋补养生 </t>
  </si>
  <si>
    <t>活动策略</t>
  </si>
  <si>
    <t>西洋参</t>
  </si>
  <si>
    <t>60g</t>
  </si>
  <si>
    <t>广东乐陶陶药业股份有限公司</t>
  </si>
  <si>
    <r>
      <rPr>
        <sz val="10"/>
        <color rgb="FFFF0000"/>
        <rFont val="宋体"/>
        <charset val="134"/>
      </rPr>
      <t>一瓶省60元，买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</si>
  <si>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</si>
  <si>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</si>
  <si>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</t>
  </si>
  <si>
    <t>2罐立省200元</t>
  </si>
  <si>
    <t>三七粉</t>
  </si>
  <si>
    <t>78g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</si>
  <si>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2</t>
    </r>
    <r>
      <rPr>
        <sz val="10"/>
        <rFont val="宋体"/>
        <charset val="134"/>
      </rPr>
      <t>得</t>
    </r>
    <r>
      <rPr>
        <sz val="10"/>
        <rFont val="Arial"/>
        <charset val="0"/>
      </rPr>
      <t>3</t>
    </r>
    <r>
      <rPr>
        <sz val="10"/>
        <rFont val="宋体"/>
        <charset val="134"/>
      </rPr>
      <t>，买</t>
    </r>
    <r>
      <rPr>
        <sz val="10"/>
        <rFont val="Arial"/>
        <charset val="0"/>
      </rPr>
      <t>3</t>
    </r>
    <r>
      <rPr>
        <sz val="10"/>
        <rFont val="宋体"/>
        <charset val="134"/>
      </rPr>
      <t>得</t>
    </r>
    <r>
      <rPr>
        <sz val="10"/>
        <rFont val="Arial"/>
        <charset val="0"/>
      </rPr>
      <t>5</t>
    </r>
  </si>
  <si>
    <t>三七（冻干）</t>
  </si>
  <si>
    <t>100g</t>
  </si>
  <si>
    <t>袋</t>
  </si>
  <si>
    <t>惊爆价88元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</si>
  <si>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</si>
  <si>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</si>
  <si>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四川绵阳制药有限公司</t>
  </si>
  <si>
    <t>枸杞子</t>
  </si>
  <si>
    <t>买500g送250g</t>
  </si>
  <si>
    <t>500g</t>
  </si>
  <si>
    <t>买250g送100g</t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</si>
  <si>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6g*30</t>
    </r>
    <r>
      <rPr>
        <sz val="10"/>
        <rFont val="宋体"/>
        <charset val="134"/>
      </rPr>
      <t>袋）</t>
    </r>
  </si>
  <si>
    <r>
      <rPr>
        <sz val="10"/>
        <rFont val="Arial"/>
        <charset val="0"/>
      </rPr>
      <t>2</t>
    </r>
    <r>
      <rPr>
        <sz val="10"/>
        <rFont val="宋体"/>
        <charset val="134"/>
      </rPr>
      <t>盒</t>
    </r>
    <r>
      <rPr>
        <sz val="10"/>
        <rFont val="Arial"/>
        <charset val="0"/>
      </rPr>
      <t>---118</t>
    </r>
    <r>
      <rPr>
        <sz val="10"/>
        <rFont val="宋体"/>
        <charset val="134"/>
      </rPr>
      <t>元</t>
    </r>
  </si>
  <si>
    <t>清洁白燕盏（优选 中盏）</t>
  </si>
  <si>
    <r>
      <rPr>
        <sz val="10"/>
        <rFont val="Arial"/>
        <charset val="0"/>
      </rPr>
      <t>50g--990</t>
    </r>
    <r>
      <rPr>
        <sz val="10"/>
        <rFont val="宋体"/>
        <charset val="134"/>
      </rPr>
      <t>元</t>
    </r>
  </si>
  <si>
    <t>燕窝</t>
  </si>
  <si>
    <t>特级</t>
  </si>
  <si>
    <t>10g</t>
  </si>
  <si>
    <t>白燕窝（燕条/盏条）</t>
  </si>
  <si>
    <t>10g/袋</t>
  </si>
  <si>
    <t>柠檬（冻干）</t>
  </si>
  <si>
    <t>2片x9袋</t>
  </si>
  <si>
    <t>党参段</t>
  </si>
  <si>
    <t>150g</t>
  </si>
  <si>
    <t>大枣</t>
  </si>
  <si>
    <t>150g（烘焙羌枣）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</si>
  <si>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瓶</t>
    </r>
    <r>
      <rPr>
        <sz val="10"/>
        <rFont val="Arial"/>
        <charset val="0"/>
      </rPr>
      <t>---15</t>
    </r>
    <r>
      <rPr>
        <sz val="10"/>
        <rFont val="宋体"/>
        <charset val="134"/>
      </rPr>
      <t>元</t>
    </r>
  </si>
  <si>
    <t>600g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</si>
  <si>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（原装）</t>
    </r>
  </si>
  <si>
    <t>18g(1.5gx12袋)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</si>
  <si>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盒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</si>
  <si>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西洋参粉</t>
  </si>
  <si>
    <t>45g(3gx15袋)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</si>
  <si>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1</t>
    </r>
    <r>
      <rPr>
        <sz val="10"/>
        <rFont val="宋体"/>
        <charset val="134"/>
      </rPr>
      <t>得</t>
    </r>
    <r>
      <rPr>
        <sz val="10"/>
        <rFont val="Arial"/>
        <charset val="0"/>
      </rPr>
      <t>2</t>
    </r>
    <r>
      <rPr>
        <sz val="10"/>
        <rFont val="宋体"/>
        <charset val="134"/>
      </rPr>
      <t>（得赠品三七粉</t>
    </r>
    <r>
      <rPr>
        <sz val="10"/>
        <rFont val="Arial"/>
        <charset val="0"/>
      </rPr>
      <t>1</t>
    </r>
    <r>
      <rPr>
        <sz val="10"/>
        <rFont val="宋体"/>
        <charset val="134"/>
      </rPr>
      <t>瓶）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</si>
  <si>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、组合套包</t>
    </r>
  </si>
  <si>
    <t>花茶名称</t>
  </si>
  <si>
    <t>品名</t>
  </si>
  <si>
    <t>零售价</t>
  </si>
  <si>
    <t>组合价</t>
  </si>
  <si>
    <t>一句话销售话术</t>
  </si>
  <si>
    <t>组合ID</t>
  </si>
  <si>
    <t>枸杞菊花茶</t>
  </si>
  <si>
    <t>贡菊</t>
  </si>
  <si>
    <t>30g</t>
  </si>
  <si>
    <t>29.8元</t>
  </si>
  <si>
    <t>缓解电脑一族视疲劳</t>
  </si>
  <si>
    <t>组合ID：9913374</t>
  </si>
  <si>
    <t>小计</t>
  </si>
  <si>
    <t>枸杞洋参茶</t>
  </si>
  <si>
    <t>59.8元</t>
  </si>
  <si>
    <t>不上火的养生茶</t>
  </si>
  <si>
    <t>组合ID：9908933</t>
  </si>
  <si>
    <t>双花茶</t>
  </si>
  <si>
    <t>19.8元</t>
  </si>
  <si>
    <t>美容养颜、肝气舒畅</t>
  </si>
  <si>
    <r>
      <rPr>
        <b/>
        <sz val="10"/>
        <rFont val="宋体"/>
        <charset val="0"/>
      </rPr>
      <t>组合</t>
    </r>
    <r>
      <rPr>
        <b/>
        <sz val="10"/>
        <rFont val="Arial"/>
        <charset val="0"/>
      </rPr>
      <t>ID</t>
    </r>
    <r>
      <rPr>
        <b/>
        <sz val="10"/>
        <rFont val="宋体"/>
        <charset val="0"/>
      </rPr>
      <t>：</t>
    </r>
    <r>
      <rPr>
        <b/>
        <sz val="10"/>
        <rFont val="Arial"/>
        <charset val="0"/>
      </rPr>
      <t>9914292</t>
    </r>
  </si>
  <si>
    <t>玫瑰花</t>
  </si>
  <si>
    <t>4、会员超值换购</t>
  </si>
  <si>
    <t>换购</t>
  </si>
  <si>
    <t>肌苷口服溶液</t>
  </si>
  <si>
    <t>10ml:0.2gx6支</t>
  </si>
  <si>
    <t>广西南宁百会药业</t>
  </si>
  <si>
    <t>会员换购价：9.9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</si>
  <si>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</si>
  <si>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</si>
  <si>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</si>
  <si>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连花清瘟胶囊</t>
  </si>
  <si>
    <r>
      <rPr>
        <sz val="10"/>
        <rFont val="Arial"/>
        <charset val="0"/>
      </rPr>
      <t>0.35gx48</t>
    </r>
    <r>
      <rPr>
        <sz val="10"/>
        <rFont val="宋体"/>
        <charset val="0"/>
      </rPr>
      <t>粒</t>
    </r>
  </si>
  <si>
    <t>石家庄以岭药业股份有限公司</t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</si>
  <si>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</si>
  <si>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0"/>
      </rPr>
      <t>袋</t>
    </r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</si>
  <si>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</si>
  <si>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</si>
  <si>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</si>
  <si>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第二件半价,89元4盒</t>
  </si>
  <si>
    <t>润本卫生湿巾(含酒精)</t>
  </si>
  <si>
    <t>188mmx140mmx20片</t>
  </si>
  <si>
    <t>广州润峰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</si>
  <si>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元</t>
    </r>
    <r>
      <rPr>
        <sz val="10"/>
        <rFont val="Arial"/>
        <charset val="0"/>
      </rPr>
      <t xml:space="preserve"> 3</t>
    </r>
    <r>
      <rPr>
        <sz val="10"/>
        <rFont val="宋体"/>
        <charset val="0"/>
      </rPr>
      <t>包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</si>
  <si>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</si>
  <si>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片（鲜橙口味）</t>
    </r>
  </si>
  <si>
    <t>联邦制药厂有限公司</t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</si>
  <si>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0"/>
      </rPr>
      <t>)</t>
    </r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</si>
  <si>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</si>
  <si>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</si>
  <si>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t>青海奇力康医疗器械有限公司</t>
  </si>
  <si>
    <t>抢购价：29.9元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</si>
  <si>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</si>
  <si>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</si>
  <si>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t>抗病毒颗粒</t>
  </si>
  <si>
    <t>9gx20袋</t>
  </si>
  <si>
    <t>四川光大</t>
  </si>
  <si>
    <t>第二件5折</t>
  </si>
  <si>
    <t>4g*20袋（无糖）</t>
  </si>
  <si>
    <t>5、广告品种</t>
  </si>
  <si>
    <t>广告品种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</si>
  <si>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</si>
  <si>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</si>
  <si>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</si>
  <si>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</si>
  <si>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</si>
  <si>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</si>
  <si>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</si>
  <si>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</si>
  <si>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</si>
  <si>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</si>
  <si>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</si>
  <si>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</si>
  <si>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桂龙药膏</t>
  </si>
  <si>
    <r>
      <rPr>
        <sz val="10"/>
        <rFont val="Arial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瓶</t>
    </r>
  </si>
  <si>
    <t>广西邦琪</t>
  </si>
  <si>
    <r>
      <rPr>
        <sz val="10"/>
        <rFont val="宋体"/>
        <charset val="134"/>
      </rPr>
      <t>立减10</t>
    </r>
    <r>
      <rPr>
        <sz val="10"/>
        <rFont val="Arial"/>
        <charset val="134"/>
      </rPr>
      <t>0</t>
    </r>
    <r>
      <rPr>
        <sz val="10"/>
        <rFont val="宋体"/>
        <charset val="134"/>
      </rPr>
      <t>元</t>
    </r>
  </si>
  <si>
    <t>鸿茅药酒</t>
  </si>
  <si>
    <t>500mLx6瓶</t>
  </si>
  <si>
    <t>内蒙古鸿茅</t>
  </si>
  <si>
    <t>201173 丹参口服液</t>
  </si>
  <si>
    <t>174232      锌钙特</t>
  </si>
  <si>
    <t>169668 伊童欣维生素AD滴剂</t>
  </si>
  <si>
    <t>181356                五维赖氨酸片</t>
  </si>
  <si>
    <t>182964 蛋白粉</t>
  </si>
  <si>
    <t>140507 蛋白粉</t>
  </si>
  <si>
    <t>162305 氨糖</t>
  </si>
  <si>
    <t>191389 大枣</t>
  </si>
  <si>
    <t>198315  一次性口罩</t>
  </si>
  <si>
    <t>鲜人参 分配</t>
  </si>
  <si>
    <t>库存</t>
  </si>
  <si>
    <t>铺货</t>
  </si>
  <si>
    <t>汤臣倍健    健康快车</t>
  </si>
  <si>
    <t>太极丹参口服液、EC\伊童欣</t>
  </si>
  <si>
    <t>先声药业美甲、 伊童欣</t>
  </si>
  <si>
    <t>上海东海伊童欣19-20号</t>
  </si>
  <si>
    <t>上海东海伊童欣21-22号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</si>
</sst>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10"/>
      <color rgb="FFFF0000"/>
      <name val="Arial"/>
      <charset val="134"/>
    </font>
    <font>
      <sz val="10"/>
      <name val="Arial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9"/>
      <name val="宋体"/>
      <charset val="134"/>
      <scheme val="minor"/>
    </font>
    <font>
      <b/>
      <sz val="10"/>
      <color rgb="FFFF0000"/>
      <name val="Arial"/>
      <charset val="0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2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9" borderId="16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30" borderId="20" applyNumberFormat="0" applyAlignment="0" applyProtection="0">
      <alignment vertical="center"/>
    </xf>
    <xf numFmtId="0" fontId="47" fillId="30" borderId="15" applyNumberFormat="0" applyAlignment="0" applyProtection="0">
      <alignment vertical="center"/>
    </xf>
    <xf numFmtId="0" fontId="48" fillId="31" borderId="21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0" fontId="18" fillId="0" borderId="6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6368;&#32456;&#25191;&#34892;&#20215;&#26684;&#34920;_202006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2009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  <sheetName val="Sheet2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200159</v>
          </cell>
          <cell r="C2" t="str">
            <v>菊花+玫瑰花+枸杞子</v>
          </cell>
          <cell r="D2" t="str">
            <v>3瓶(20g+40g+110g)</v>
          </cell>
          <cell r="E2" t="str">
            <v>套</v>
          </cell>
          <cell r="F2" t="str">
            <v>云南向辉药业有限公司</v>
          </cell>
          <cell r="G2" t="str">
            <v>安徽+甘肃+宁夏</v>
          </cell>
          <cell r="H2" t="str">
            <v>公司零售价</v>
          </cell>
          <cell r="I2">
            <v>79</v>
          </cell>
        </row>
        <row r="3">
          <cell r="B3">
            <v>199937</v>
          </cell>
          <cell r="C3" t="str">
            <v>三七（冻干）</v>
          </cell>
          <cell r="D3" t="str">
            <v>250g</v>
          </cell>
          <cell r="E3" t="str">
            <v>袋</v>
          </cell>
          <cell r="F3" t="str">
            <v>云南好农夫中药饮片有限公司</v>
          </cell>
          <cell r="G3" t="str">
            <v>云南文山</v>
          </cell>
          <cell r="H3" t="str">
            <v>公司零售价</v>
          </cell>
          <cell r="I3">
            <v>850</v>
          </cell>
        </row>
        <row r="4">
          <cell r="B4">
            <v>199078</v>
          </cell>
          <cell r="C4" t="str">
            <v>三七粉</v>
          </cell>
          <cell r="D4" t="str">
            <v>45g(3gx15袋)</v>
          </cell>
          <cell r="E4" t="str">
            <v>盒</v>
          </cell>
          <cell r="F4" t="str">
            <v>四川新荷花中药饮片股份有限公司</v>
          </cell>
          <cell r="G4" t="str">
            <v>云南</v>
          </cell>
          <cell r="H4" t="str">
            <v>公司零售价</v>
          </cell>
          <cell r="I4">
            <v>88</v>
          </cell>
        </row>
        <row r="5">
          <cell r="B5">
            <v>198116</v>
          </cell>
          <cell r="C5" t="str">
            <v>西洋参</v>
          </cell>
          <cell r="D5" t="str">
            <v>78g</v>
          </cell>
          <cell r="E5" t="str">
            <v>瓶</v>
          </cell>
          <cell r="F5" t="str">
            <v>太极集团四川绵阳制药有限公司</v>
          </cell>
          <cell r="G5" t="str">
            <v>吉林</v>
          </cell>
          <cell r="H5" t="str">
            <v>公司零售价</v>
          </cell>
          <cell r="I5">
            <v>298</v>
          </cell>
        </row>
        <row r="6">
          <cell r="B6">
            <v>196720</v>
          </cell>
          <cell r="C6" t="str">
            <v>枸杞子</v>
          </cell>
          <cell r="D6" t="str">
            <v>250g</v>
          </cell>
          <cell r="E6" t="str">
            <v>袋</v>
          </cell>
          <cell r="F6" t="str">
            <v>太极集团四川绵阳制药有限公司</v>
          </cell>
          <cell r="G6" t="str">
            <v>宁夏</v>
          </cell>
          <cell r="H6" t="str">
            <v>公司零售价</v>
          </cell>
          <cell r="I6">
            <v>57</v>
          </cell>
        </row>
        <row r="7">
          <cell r="B7">
            <v>188171</v>
          </cell>
          <cell r="C7" t="str">
            <v>三七（冻干）</v>
          </cell>
          <cell r="D7" t="str">
            <v>100g</v>
          </cell>
          <cell r="E7" t="str">
            <v>袋</v>
          </cell>
          <cell r="F7" t="str">
            <v>云南好农夫中药饮片有限公司</v>
          </cell>
          <cell r="G7" t="str">
            <v>云南文山</v>
          </cell>
          <cell r="H7" t="str">
            <v>公司零售价</v>
          </cell>
          <cell r="I7">
            <v>198</v>
          </cell>
        </row>
        <row r="8">
          <cell r="B8">
            <v>187458</v>
          </cell>
          <cell r="C8" t="str">
            <v>天麻</v>
          </cell>
          <cell r="D8" t="str">
            <v>100g冬</v>
          </cell>
          <cell r="E8" t="str">
            <v>10g</v>
          </cell>
          <cell r="F8" t="str">
            <v>其他生产厂家</v>
          </cell>
          <cell r="G8" t="str">
            <v>云南</v>
          </cell>
          <cell r="H8" t="str">
            <v>公司零售价</v>
          </cell>
          <cell r="I8">
            <v>29.8</v>
          </cell>
        </row>
        <row r="9">
          <cell r="B9">
            <v>187455</v>
          </cell>
          <cell r="C9" t="str">
            <v>天麻</v>
          </cell>
          <cell r="D9" t="str">
            <v>80g冬</v>
          </cell>
          <cell r="E9" t="str">
            <v>10g</v>
          </cell>
          <cell r="F9" t="str">
            <v>其他生产厂家</v>
          </cell>
          <cell r="G9" t="str">
            <v>云南</v>
          </cell>
          <cell r="H9" t="str">
            <v>公司零售价</v>
          </cell>
          <cell r="I9">
            <v>19</v>
          </cell>
        </row>
        <row r="10">
          <cell r="B10">
            <v>187349</v>
          </cell>
          <cell r="C10" t="str">
            <v>新鲜虫草</v>
          </cell>
          <cell r="D10" t="str">
            <v>0.8g-1.0g</v>
          </cell>
          <cell r="E10" t="str">
            <v>条</v>
          </cell>
          <cell r="F10" t="str">
            <v>其他生产厂家</v>
          </cell>
          <cell r="G10" t="str">
            <v>西藏</v>
          </cell>
          <cell r="H10" t="str">
            <v>公司零售价</v>
          </cell>
          <cell r="I10">
            <v>78</v>
          </cell>
        </row>
        <row r="11">
          <cell r="B11">
            <v>187347</v>
          </cell>
          <cell r="C11" t="str">
            <v>新鲜虫草</v>
          </cell>
          <cell r="D11" t="str">
            <v>0.5g-0.7g</v>
          </cell>
          <cell r="E11" t="str">
            <v>条</v>
          </cell>
          <cell r="F11" t="str">
            <v>其他生产厂家</v>
          </cell>
          <cell r="G11" t="str">
            <v>西藏</v>
          </cell>
          <cell r="H11" t="str">
            <v>公司零售价</v>
          </cell>
          <cell r="I11">
            <v>58</v>
          </cell>
        </row>
        <row r="12">
          <cell r="B12">
            <v>185591</v>
          </cell>
          <cell r="C12" t="str">
            <v>菊花+玫瑰花+枸杞子</v>
          </cell>
          <cell r="D12" t="str">
            <v>3瓶（20g+40g+110g）</v>
          </cell>
          <cell r="E12" t="str">
            <v>套</v>
          </cell>
          <cell r="F12" t="str">
            <v>云南向辉药业有限公司</v>
          </cell>
          <cell r="G12" t="str">
            <v>安徽+云南+宁夏</v>
          </cell>
          <cell r="H12" t="str">
            <v>公司零售价</v>
          </cell>
          <cell r="I12">
            <v>79</v>
          </cell>
        </row>
        <row r="13">
          <cell r="B13">
            <v>169111</v>
          </cell>
          <cell r="C13" t="str">
            <v>贡菊</v>
          </cell>
          <cell r="D13" t="str">
            <v>30g</v>
          </cell>
          <cell r="E13" t="str">
            <v>罐</v>
          </cell>
          <cell r="F13" t="str">
            <v>安徽淮仁堂药业股份有限公司</v>
          </cell>
          <cell r="G13" t="str">
            <v>安徽</v>
          </cell>
          <cell r="H13" t="str">
            <v>公司零售价</v>
          </cell>
          <cell r="I13">
            <v>35.5</v>
          </cell>
        </row>
        <row r="14">
          <cell r="B14">
            <v>165958</v>
          </cell>
          <cell r="C14" t="str">
            <v>金银花</v>
          </cell>
          <cell r="D14" t="str">
            <v>30g</v>
          </cell>
          <cell r="E14" t="str">
            <v>罐</v>
          </cell>
          <cell r="F14" t="str">
            <v>安徽淮仁堂药业股份有限公司</v>
          </cell>
          <cell r="G14" t="str">
            <v>河南</v>
          </cell>
          <cell r="H14" t="str">
            <v>公司零售价</v>
          </cell>
          <cell r="I14">
            <v>39.8</v>
          </cell>
        </row>
        <row r="15">
          <cell r="B15">
            <v>159294</v>
          </cell>
          <cell r="C15" t="str">
            <v>白燕窝（燕条/盏条）</v>
          </cell>
          <cell r="D15" t="str">
            <v>10g/袋</v>
          </cell>
          <cell r="E15" t="str">
            <v>袋</v>
          </cell>
          <cell r="F15" t="str">
            <v>SUNSHINE REGION SDN BHD</v>
          </cell>
          <cell r="G15" t="str">
            <v>马来西亚</v>
          </cell>
          <cell r="H15" t="str">
            <v>公司零售价</v>
          </cell>
          <cell r="I15">
            <v>380</v>
          </cell>
        </row>
        <row r="16">
          <cell r="B16">
            <v>153486</v>
          </cell>
          <cell r="C16" t="str">
            <v>赶黄草</v>
          </cell>
          <cell r="D16" t="str">
            <v>2gx30袋</v>
          </cell>
          <cell r="E16" t="str">
            <v>盒</v>
          </cell>
          <cell r="F16" t="str">
            <v>四川新荷花中药饮片股份有限公司</v>
          </cell>
          <cell r="G16" t="str">
            <v>四川古蔺</v>
          </cell>
          <cell r="H16" t="str">
            <v>公司零售价</v>
          </cell>
          <cell r="I16">
            <v>158</v>
          </cell>
        </row>
        <row r="17">
          <cell r="B17">
            <v>140410</v>
          </cell>
          <cell r="C17" t="str">
            <v>天麻粉</v>
          </cell>
          <cell r="D17" t="str">
            <v>250g
</v>
          </cell>
          <cell r="E17" t="str">
            <v>瓶</v>
          </cell>
          <cell r="F17" t="str">
            <v>云南向辉药业有限公司</v>
          </cell>
          <cell r="G17" t="str">
            <v>云南</v>
          </cell>
          <cell r="H17" t="str">
            <v>公司零售价</v>
          </cell>
          <cell r="I17">
            <v>198</v>
          </cell>
        </row>
        <row r="18">
          <cell r="B18">
            <v>22497</v>
          </cell>
          <cell r="C18" t="str">
            <v>三七</v>
          </cell>
          <cell r="D18" t="str">
            <v>20头</v>
          </cell>
          <cell r="E18" t="str">
            <v>10g</v>
          </cell>
          <cell r="F18" t="str">
            <v>其他生产厂家</v>
          </cell>
          <cell r="G18" t="str">
            <v>云南</v>
          </cell>
          <cell r="H18" t="str">
            <v>公司零售价</v>
          </cell>
          <cell r="I18">
            <v>13</v>
          </cell>
        </row>
        <row r="19">
          <cell r="B19">
            <v>8216</v>
          </cell>
          <cell r="C19" t="str">
            <v>三七</v>
          </cell>
          <cell r="D19" t="str">
            <v>40头</v>
          </cell>
          <cell r="E19" t="str">
            <v>10g</v>
          </cell>
          <cell r="F19" t="str">
            <v>其他生产厂家</v>
          </cell>
          <cell r="G19" t="str">
            <v>云南</v>
          </cell>
          <cell r="H19" t="str">
            <v>公司零售价</v>
          </cell>
          <cell r="I19">
            <v>12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  <sheetName val="Sheet2"/>
    </sheetNames>
    <sheetDataSet>
      <sheetData sheetId="0" refreshError="1"/>
      <sheetData sheetId="1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204568</v>
          </cell>
          <cell r="C2" t="str">
            <v>平贝母</v>
          </cell>
          <cell r="D2" t="str">
            <v>10g</v>
          </cell>
          <cell r="E2" t="str">
            <v>袋</v>
          </cell>
          <cell r="F2" t="str">
            <v>安徽淮仁堂药业股份有限公司</v>
          </cell>
          <cell r="G2" t="str">
            <v>黑龙江</v>
          </cell>
          <cell r="H2" t="str">
            <v>公司零售价</v>
          </cell>
          <cell r="I2">
            <v>19.8</v>
          </cell>
        </row>
        <row r="3">
          <cell r="B3">
            <v>202112</v>
          </cell>
          <cell r="C3" t="str">
            <v>柠檬（冻干）</v>
          </cell>
          <cell r="D3" t="str">
            <v>2片x9袋</v>
          </cell>
          <cell r="E3" t="str">
            <v>盒</v>
          </cell>
          <cell r="F3" t="str">
            <v>四川活态药业有限公司</v>
          </cell>
          <cell r="G3" t="str">
            <v>四川</v>
          </cell>
          <cell r="H3" t="str">
            <v>公司零售价</v>
          </cell>
          <cell r="I3">
            <v>18</v>
          </cell>
        </row>
        <row r="4">
          <cell r="B4">
            <v>201491</v>
          </cell>
          <cell r="C4" t="str">
            <v>清洁白燕盏（优选 中盏）</v>
          </cell>
          <cell r="D4" t="str">
            <v>500g</v>
          </cell>
          <cell r="E4" t="str">
            <v>盒</v>
          </cell>
          <cell r="F4" t="str">
            <v>PT.SWIFT MARKETING SDN.BHD</v>
          </cell>
          <cell r="G4" t="str">
            <v>马来西亚</v>
          </cell>
          <cell r="H4" t="str">
            <v>公司零售价</v>
          </cell>
          <cell r="I4">
            <v>14000</v>
          </cell>
        </row>
        <row r="5">
          <cell r="B5">
            <v>201334</v>
          </cell>
          <cell r="C5" t="str">
            <v>枸杞子</v>
          </cell>
          <cell r="D5" t="str">
            <v>60g</v>
          </cell>
          <cell r="E5" t="str">
            <v>袋</v>
          </cell>
          <cell r="F5" t="str">
            <v>安徽淮仁堂药业股份有限公司</v>
          </cell>
          <cell r="G5" t="str">
            <v>宁夏</v>
          </cell>
          <cell r="H5" t="str">
            <v>公司零售价</v>
          </cell>
          <cell r="I5">
            <v>9.9</v>
          </cell>
        </row>
        <row r="6">
          <cell r="B6">
            <v>201127</v>
          </cell>
          <cell r="C6" t="str">
            <v>党参段</v>
          </cell>
          <cell r="D6" t="str">
            <v>150g</v>
          </cell>
          <cell r="E6" t="str">
            <v>瓶</v>
          </cell>
          <cell r="F6" t="str">
            <v>安徽九合堂国药有限公司</v>
          </cell>
          <cell r="G6" t="str">
            <v>甘肃</v>
          </cell>
          <cell r="H6" t="str">
            <v>公司零售价</v>
          </cell>
          <cell r="I6">
            <v>97.3</v>
          </cell>
        </row>
        <row r="7">
          <cell r="B7">
            <v>200159</v>
          </cell>
          <cell r="C7" t="str">
            <v>菊花+玫瑰花+枸杞子</v>
          </cell>
          <cell r="D7" t="str">
            <v>3瓶(20g+40g+110g)</v>
          </cell>
          <cell r="E7" t="str">
            <v>套</v>
          </cell>
          <cell r="F7" t="str">
            <v>云南向辉药业有限公司</v>
          </cell>
          <cell r="G7" t="str">
            <v>安徽+甘肃+宁夏</v>
          </cell>
          <cell r="H7" t="str">
            <v>公司零售价</v>
          </cell>
          <cell r="I7">
            <v>79</v>
          </cell>
        </row>
        <row r="8">
          <cell r="B8">
            <v>188171</v>
          </cell>
          <cell r="C8" t="str">
            <v>三七（冻干）</v>
          </cell>
          <cell r="D8" t="str">
            <v>100g</v>
          </cell>
          <cell r="E8" t="str">
            <v>袋</v>
          </cell>
          <cell r="F8" t="str">
            <v>云南好农夫中药饮片有限公司</v>
          </cell>
          <cell r="G8" t="str">
            <v>云南文山</v>
          </cell>
          <cell r="H8" t="str">
            <v>公司零售价</v>
          </cell>
          <cell r="I8">
            <v>198</v>
          </cell>
        </row>
        <row r="9">
          <cell r="B9">
            <v>183021</v>
          </cell>
          <cell r="C9" t="str">
            <v>贡菊</v>
          </cell>
          <cell r="D9" t="str">
            <v>15g</v>
          </cell>
          <cell r="E9" t="str">
            <v>袋</v>
          </cell>
          <cell r="F9" t="str">
            <v>安徽淮仁堂药业股份有限公司</v>
          </cell>
          <cell r="G9" t="str">
            <v>安徽</v>
          </cell>
          <cell r="H9" t="str">
            <v>公司零售价</v>
          </cell>
          <cell r="I9">
            <v>9.9</v>
          </cell>
        </row>
        <row r="10">
          <cell r="B10">
            <v>165283</v>
          </cell>
          <cell r="C10" t="str">
            <v>西洋参</v>
          </cell>
          <cell r="D10" t="str">
            <v>60g</v>
          </cell>
          <cell r="E10" t="str">
            <v>瓶</v>
          </cell>
          <cell r="F10" t="str">
            <v>广东乐陶陶药业股份有限公司</v>
          </cell>
          <cell r="G10" t="str">
            <v>吉林</v>
          </cell>
          <cell r="H10" t="str">
            <v>公司零售价</v>
          </cell>
          <cell r="I10">
            <v>198</v>
          </cell>
        </row>
        <row r="11">
          <cell r="B11">
            <v>159294</v>
          </cell>
          <cell r="C11" t="str">
            <v>白燕窝（燕条/盏条）</v>
          </cell>
          <cell r="D11" t="str">
            <v>10g/袋</v>
          </cell>
          <cell r="E11" t="str">
            <v>袋</v>
          </cell>
          <cell r="F11" t="str">
            <v>SUNSHINE REGION SDN BHD</v>
          </cell>
          <cell r="G11" t="str">
            <v>马来西亚</v>
          </cell>
          <cell r="H11" t="str">
            <v>公司零售价</v>
          </cell>
          <cell r="I11">
            <v>380</v>
          </cell>
        </row>
        <row r="12">
          <cell r="B12">
            <v>155327</v>
          </cell>
          <cell r="C12" t="str">
            <v>西洋参</v>
          </cell>
          <cell r="D12" t="str">
            <v>18g(1.5gx12袋)</v>
          </cell>
          <cell r="E12" t="str">
            <v>盒</v>
          </cell>
          <cell r="F12" t="str">
            <v>广东乐陶陶药业股份有限公司</v>
          </cell>
          <cell r="G12" t="str">
            <v>吉林</v>
          </cell>
          <cell r="H12" t="str">
            <v>公司零售价</v>
          </cell>
          <cell r="I12">
            <v>58</v>
          </cell>
        </row>
        <row r="13">
          <cell r="B13">
            <v>137480</v>
          </cell>
          <cell r="C13" t="str">
            <v>燕窝</v>
          </cell>
          <cell r="D13" t="str">
            <v>特级</v>
          </cell>
          <cell r="E13" t="str">
            <v>10g</v>
          </cell>
          <cell r="F13" t="str">
            <v/>
          </cell>
          <cell r="G13" t="str">
            <v>马来西亚</v>
          </cell>
          <cell r="H13" t="str">
            <v>公司零售价</v>
          </cell>
          <cell r="I13">
            <v>600</v>
          </cell>
        </row>
        <row r="14">
          <cell r="B14">
            <v>131813</v>
          </cell>
          <cell r="C14" t="str">
            <v>茯苓破壁饮片</v>
          </cell>
          <cell r="D14" t="str">
            <v>2gx20袋</v>
          </cell>
          <cell r="E14" t="str">
            <v>罐</v>
          </cell>
          <cell r="F14" t="str">
            <v>中山市中智中药饮片有限公司</v>
          </cell>
          <cell r="G14" t="str">
            <v>中山中智</v>
          </cell>
          <cell r="H14" t="str">
            <v>公司零售价</v>
          </cell>
          <cell r="I14">
            <v>98</v>
          </cell>
        </row>
        <row r="15">
          <cell r="B15">
            <v>124627</v>
          </cell>
          <cell r="C15" t="str">
            <v>石斛破壁饮片</v>
          </cell>
          <cell r="D15" t="str">
            <v>1gx20袋</v>
          </cell>
          <cell r="E15" t="str">
            <v>盒</v>
          </cell>
          <cell r="F15" t="str">
            <v>中山市中智中药饮片有限公司</v>
          </cell>
          <cell r="G15" t="str">
            <v>中山中智中药</v>
          </cell>
          <cell r="H15" t="str">
            <v>公司零售价</v>
          </cell>
          <cell r="I15">
            <v>240</v>
          </cell>
        </row>
      </sheetData>
      <sheetData sheetId="2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201334</v>
          </cell>
          <cell r="C2" t="str">
            <v>枸杞子</v>
          </cell>
          <cell r="D2" t="str">
            <v>60g</v>
          </cell>
          <cell r="E2" t="str">
            <v>袋</v>
          </cell>
          <cell r="F2" t="str">
            <v>安徽淮仁堂药业股份有限公司</v>
          </cell>
          <cell r="G2" t="str">
            <v>宁夏</v>
          </cell>
          <cell r="H2" t="str">
            <v>会员价</v>
          </cell>
          <cell r="I2">
            <v>8.5</v>
          </cell>
        </row>
        <row r="3">
          <cell r="B3">
            <v>201127</v>
          </cell>
          <cell r="C3" t="str">
            <v>党参段</v>
          </cell>
          <cell r="D3" t="str">
            <v>150g</v>
          </cell>
          <cell r="E3" t="str">
            <v>瓶</v>
          </cell>
          <cell r="F3" t="str">
            <v>安徽九合堂国药有限公司</v>
          </cell>
          <cell r="G3" t="str">
            <v>甘肃</v>
          </cell>
          <cell r="H3" t="str">
            <v>会员价</v>
          </cell>
          <cell r="I3">
            <v>69.4</v>
          </cell>
        </row>
        <row r="4">
          <cell r="B4">
            <v>200159</v>
          </cell>
          <cell r="C4" t="str">
            <v>菊花+玫瑰花+枸杞子</v>
          </cell>
          <cell r="D4" t="str">
            <v>3瓶(20g+40g+110g)</v>
          </cell>
          <cell r="E4" t="str">
            <v>套</v>
          </cell>
          <cell r="F4" t="str">
            <v>云南向辉药业有限公司</v>
          </cell>
          <cell r="G4" t="str">
            <v>安徽+甘肃+宁夏</v>
          </cell>
          <cell r="H4" t="str">
            <v>会员价</v>
          </cell>
          <cell r="I4">
            <v>49</v>
          </cell>
        </row>
        <row r="5">
          <cell r="B5">
            <v>159294</v>
          </cell>
          <cell r="C5" t="str">
            <v>白燕窝（燕条/盏条）</v>
          </cell>
          <cell r="D5" t="str">
            <v>10g/袋</v>
          </cell>
          <cell r="E5" t="str">
            <v>袋</v>
          </cell>
          <cell r="F5" t="str">
            <v>SUNSHINE REGION SDN BHD</v>
          </cell>
          <cell r="G5" t="str">
            <v>马来西亚</v>
          </cell>
          <cell r="H5" t="str">
            <v>会员价</v>
          </cell>
          <cell r="I5">
            <v>298</v>
          </cell>
        </row>
        <row r="6">
          <cell r="B6">
            <v>155327</v>
          </cell>
          <cell r="C6" t="str">
            <v>西洋参</v>
          </cell>
          <cell r="D6" t="str">
            <v>18g(1.5gx12袋)</v>
          </cell>
          <cell r="E6" t="str">
            <v>盒</v>
          </cell>
          <cell r="F6" t="str">
            <v>广东乐陶陶药业股份有限公司</v>
          </cell>
          <cell r="G6" t="str">
            <v>吉林</v>
          </cell>
          <cell r="H6" t="str">
            <v>会员价</v>
          </cell>
          <cell r="I6">
            <v>56</v>
          </cell>
        </row>
        <row r="7">
          <cell r="B7">
            <v>137480</v>
          </cell>
          <cell r="C7" t="str">
            <v>燕窝</v>
          </cell>
          <cell r="D7" t="str">
            <v>特级</v>
          </cell>
          <cell r="E7" t="str">
            <v>10g</v>
          </cell>
          <cell r="F7" t="str">
            <v/>
          </cell>
          <cell r="G7" t="str">
            <v>马来西亚</v>
          </cell>
          <cell r="H7" t="str">
            <v>会员价</v>
          </cell>
          <cell r="I7">
            <v>480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0"/>
  <sheetViews>
    <sheetView topLeftCell="A37" workbookViewId="0">
      <selection activeCell="C39" sqref="C39"/>
    </sheetView>
  </sheetViews>
  <sheetFormatPr defaultColWidth="9" defaultRowHeight="12.75"/>
  <cols>
    <col min="1" max="1" width="4.625" style="2" customWidth="1"/>
    <col min="2" max="2" width="7.875" style="2" customWidth="1"/>
    <col min="3" max="3" width="30.75" style="3" customWidth="1"/>
    <col min="4" max="4" width="13.625" style="3" customWidth="1"/>
    <col min="5" max="5" width="5.5" style="4" customWidth="1"/>
    <col min="6" max="6" width="6.75" style="4" customWidth="1"/>
    <col min="7" max="7" width="16.125" style="5" customWidth="1"/>
    <col min="8" max="8" width="9.75" style="10" customWidth="1"/>
    <col min="9" max="9" width="10.625" style="5" customWidth="1"/>
    <col min="10" max="10" width="8.375" style="4" customWidth="1"/>
    <col min="11" max="11" width="6.875" style="4" customWidth="1"/>
    <col min="12" max="12" width="8.25" style="6" customWidth="1"/>
    <col min="13" max="13" width="8" style="6" customWidth="1"/>
    <col min="14" max="14" width="7.375" style="4" customWidth="1"/>
    <col min="15" max="16384" width="9" style="177"/>
  </cols>
  <sheetData>
    <row r="1" s="176" customFormat="1" ht="24" spans="1:14">
      <c r="A1" s="178" t="s">
        <v>0</v>
      </c>
      <c r="B1" s="178" t="s">
        <v>1</v>
      </c>
      <c r="C1" s="179" t="s">
        <v>2</v>
      </c>
      <c r="D1" s="179" t="s">
        <v>3</v>
      </c>
      <c r="E1" s="15" t="s">
        <v>4</v>
      </c>
      <c r="F1" s="15" t="s">
        <v>5</v>
      </c>
      <c r="G1" s="16" t="s">
        <v>6</v>
      </c>
      <c r="H1" s="180" t="s">
        <v>7</v>
      </c>
      <c r="I1" s="16" t="s">
        <v>8</v>
      </c>
      <c r="J1" s="15" t="s">
        <v>9</v>
      </c>
      <c r="K1" s="15" t="s">
        <v>10</v>
      </c>
      <c r="L1" s="181" t="s">
        <v>11</v>
      </c>
      <c r="M1" s="181" t="s">
        <v>12</v>
      </c>
      <c r="N1" s="15" t="s">
        <v>13</v>
      </c>
    </row>
    <row r="2" spans="1:14">
      <c r="A2" s="18">
        <v>1</v>
      </c>
      <c r="B2" s="18">
        <v>52</v>
      </c>
      <c r="C2" s="19" t="s">
        <v>14</v>
      </c>
      <c r="D2" s="19" t="s">
        <v>15</v>
      </c>
      <c r="E2" s="4" t="s">
        <v>16</v>
      </c>
      <c r="F2" s="4" t="s">
        <v>17</v>
      </c>
      <c r="H2" s="10">
        <v>10</v>
      </c>
      <c r="I2" s="5">
        <v>30</v>
      </c>
      <c r="J2" s="4">
        <v>1</v>
      </c>
      <c r="K2" s="4">
        <v>1</v>
      </c>
      <c r="L2" s="6">
        <v>8</v>
      </c>
      <c r="M2" s="6">
        <v>40</v>
      </c>
      <c r="N2" s="4">
        <v>200</v>
      </c>
    </row>
    <row r="3" spans="1:14">
      <c r="A3" s="18">
        <v>2</v>
      </c>
      <c r="B3" s="18">
        <v>54</v>
      </c>
      <c r="C3" s="19" t="s">
        <v>18</v>
      </c>
      <c r="D3" s="19" t="s">
        <v>15</v>
      </c>
      <c r="E3" s="4" t="s">
        <v>19</v>
      </c>
      <c r="F3" s="4" t="s">
        <v>17</v>
      </c>
      <c r="G3" s="5" t="s">
        <v>20</v>
      </c>
      <c r="H3" s="10">
        <v>20</v>
      </c>
      <c r="I3" s="5">
        <v>17</v>
      </c>
      <c r="J3" s="4">
        <v>1</v>
      </c>
      <c r="K3" s="4">
        <v>1</v>
      </c>
      <c r="L3" s="6">
        <v>8</v>
      </c>
      <c r="M3" s="6">
        <v>40</v>
      </c>
      <c r="N3" s="4">
        <v>200</v>
      </c>
    </row>
    <row r="4" spans="1:14">
      <c r="A4" s="18">
        <v>3</v>
      </c>
      <c r="B4" s="18">
        <v>56</v>
      </c>
      <c r="C4" s="19" t="s">
        <v>21</v>
      </c>
      <c r="D4" s="19" t="s">
        <v>15</v>
      </c>
      <c r="E4" s="4" t="s">
        <v>16</v>
      </c>
      <c r="F4" s="4" t="s">
        <v>17</v>
      </c>
      <c r="G4" s="5" t="s">
        <v>20</v>
      </c>
      <c r="H4" s="10">
        <v>10</v>
      </c>
      <c r="I4" s="5">
        <v>20</v>
      </c>
      <c r="J4" s="4">
        <v>1</v>
      </c>
      <c r="K4" s="4">
        <v>1</v>
      </c>
      <c r="L4" s="6">
        <v>8</v>
      </c>
      <c r="M4" s="6">
        <v>40</v>
      </c>
      <c r="N4" s="4">
        <v>200</v>
      </c>
    </row>
    <row r="5" spans="1:14">
      <c r="A5" s="18">
        <v>4</v>
      </c>
      <c r="B5" s="18">
        <v>329</v>
      </c>
      <c r="C5" s="19" t="s">
        <v>22</v>
      </c>
      <c r="D5" s="19" t="s">
        <v>15</v>
      </c>
      <c r="E5" s="4" t="s">
        <v>16</v>
      </c>
      <c r="H5" s="10">
        <v>15</v>
      </c>
      <c r="I5" s="5">
        <v>34</v>
      </c>
      <c r="K5" s="4">
        <v>1</v>
      </c>
      <c r="L5" s="6">
        <v>6</v>
      </c>
      <c r="M5" s="6">
        <v>40</v>
      </c>
      <c r="N5" s="4">
        <v>100</v>
      </c>
    </row>
    <row r="6" spans="1:14">
      <c r="A6" s="18">
        <v>5</v>
      </c>
      <c r="B6" s="18">
        <v>351</v>
      </c>
      <c r="C6" s="19" t="s">
        <v>23</v>
      </c>
      <c r="D6" s="19" t="s">
        <v>15</v>
      </c>
      <c r="E6" s="4" t="s">
        <v>16</v>
      </c>
      <c r="H6" s="10">
        <v>10</v>
      </c>
      <c r="I6" s="5">
        <v>50</v>
      </c>
      <c r="K6" s="4">
        <v>1</v>
      </c>
      <c r="L6" s="6">
        <v>6</v>
      </c>
      <c r="M6" s="6">
        <v>40</v>
      </c>
      <c r="N6" s="4">
        <v>100</v>
      </c>
    </row>
    <row r="7" spans="1:14">
      <c r="A7" s="18">
        <v>6</v>
      </c>
      <c r="B7" s="18">
        <v>367</v>
      </c>
      <c r="C7" s="19" t="s">
        <v>24</v>
      </c>
      <c r="D7" s="19" t="s">
        <v>15</v>
      </c>
      <c r="E7" s="4" t="s">
        <v>25</v>
      </c>
      <c r="F7" s="4" t="s">
        <v>17</v>
      </c>
      <c r="H7" s="10">
        <v>15</v>
      </c>
      <c r="I7" s="5">
        <v>16</v>
      </c>
      <c r="J7" s="4">
        <v>1</v>
      </c>
      <c r="K7" s="4">
        <v>1</v>
      </c>
      <c r="L7" s="6">
        <v>8</v>
      </c>
      <c r="M7" s="6">
        <v>40</v>
      </c>
      <c r="N7" s="4">
        <v>200</v>
      </c>
    </row>
    <row r="8" spans="1:14">
      <c r="A8" s="18">
        <v>7</v>
      </c>
      <c r="B8" s="18">
        <v>587</v>
      </c>
      <c r="C8" s="19" t="s">
        <v>26</v>
      </c>
      <c r="D8" s="19" t="s">
        <v>15</v>
      </c>
      <c r="E8" s="4" t="s">
        <v>25</v>
      </c>
      <c r="H8" s="10">
        <v>15</v>
      </c>
      <c r="I8" s="5">
        <v>0</v>
      </c>
      <c r="K8" s="4">
        <v>1</v>
      </c>
      <c r="L8" s="6">
        <v>8</v>
      </c>
      <c r="M8" s="6">
        <v>40</v>
      </c>
      <c r="N8" s="4">
        <v>100</v>
      </c>
    </row>
    <row r="9" spans="1:14">
      <c r="A9" s="18">
        <v>8</v>
      </c>
      <c r="B9" s="18">
        <v>704</v>
      </c>
      <c r="C9" s="19" t="s">
        <v>27</v>
      </c>
      <c r="D9" s="19" t="s">
        <v>15</v>
      </c>
      <c r="E9" s="4" t="s">
        <v>16</v>
      </c>
      <c r="H9" s="10">
        <v>10</v>
      </c>
      <c r="I9" s="5">
        <v>40</v>
      </c>
      <c r="K9" s="4">
        <v>1</v>
      </c>
      <c r="L9" s="6">
        <v>8</v>
      </c>
      <c r="M9" s="6">
        <v>40</v>
      </c>
      <c r="N9" s="4">
        <v>100</v>
      </c>
    </row>
    <row r="10" spans="1:14">
      <c r="A10" s="18">
        <v>9</v>
      </c>
      <c r="B10" s="18">
        <v>706</v>
      </c>
      <c r="C10" s="19" t="s">
        <v>28</v>
      </c>
      <c r="D10" s="19" t="s">
        <v>15</v>
      </c>
      <c r="E10" s="4" t="s">
        <v>16</v>
      </c>
      <c r="H10" s="10">
        <v>10</v>
      </c>
      <c r="I10" s="5">
        <v>34</v>
      </c>
      <c r="K10" s="4">
        <v>1</v>
      </c>
      <c r="L10" s="6">
        <v>8</v>
      </c>
      <c r="M10" s="6">
        <v>40</v>
      </c>
      <c r="N10" s="4">
        <v>100</v>
      </c>
    </row>
    <row r="11" spans="1:14">
      <c r="A11" s="18">
        <v>10</v>
      </c>
      <c r="B11" s="18">
        <v>710</v>
      </c>
      <c r="C11" s="19" t="s">
        <v>29</v>
      </c>
      <c r="D11" s="19" t="s">
        <v>15</v>
      </c>
      <c r="E11" s="4" t="s">
        <v>16</v>
      </c>
      <c r="H11" s="10">
        <v>10</v>
      </c>
      <c r="I11" s="5">
        <v>0</v>
      </c>
      <c r="K11" s="4">
        <v>1</v>
      </c>
      <c r="L11" s="6">
        <v>8</v>
      </c>
      <c r="M11" s="6">
        <v>40</v>
      </c>
      <c r="N11" s="4">
        <v>100</v>
      </c>
    </row>
    <row r="12" spans="1:14">
      <c r="A12" s="18">
        <v>11</v>
      </c>
      <c r="B12" s="18">
        <v>713</v>
      </c>
      <c r="C12" s="19" t="s">
        <v>30</v>
      </c>
      <c r="D12" s="19" t="s">
        <v>15</v>
      </c>
      <c r="E12" s="4" t="s">
        <v>16</v>
      </c>
      <c r="H12" s="10">
        <v>10</v>
      </c>
      <c r="I12" s="5">
        <v>39</v>
      </c>
      <c r="K12" s="4">
        <v>1</v>
      </c>
      <c r="L12" s="6">
        <v>8</v>
      </c>
      <c r="M12" s="6">
        <v>40</v>
      </c>
      <c r="N12" s="4">
        <v>100</v>
      </c>
    </row>
    <row r="13" spans="1:14">
      <c r="A13" s="18">
        <v>12</v>
      </c>
      <c r="B13" s="18">
        <v>738</v>
      </c>
      <c r="C13" s="19" t="s">
        <v>31</v>
      </c>
      <c r="D13" s="19" t="s">
        <v>15</v>
      </c>
      <c r="E13" s="4" t="s">
        <v>16</v>
      </c>
      <c r="H13" s="10">
        <v>10</v>
      </c>
      <c r="I13" s="5">
        <v>34</v>
      </c>
      <c r="K13" s="4">
        <v>1</v>
      </c>
      <c r="L13" s="6">
        <v>8</v>
      </c>
      <c r="M13" s="6">
        <v>40</v>
      </c>
      <c r="N13" s="4">
        <v>100</v>
      </c>
    </row>
    <row r="14" spans="1:14">
      <c r="A14" s="18">
        <v>13</v>
      </c>
      <c r="B14" s="18">
        <v>754</v>
      </c>
      <c r="C14" s="19" t="s">
        <v>32</v>
      </c>
      <c r="D14" s="19" t="s">
        <v>15</v>
      </c>
      <c r="E14" s="4" t="s">
        <v>19</v>
      </c>
      <c r="H14" s="10">
        <v>20</v>
      </c>
      <c r="I14" s="5">
        <v>34</v>
      </c>
      <c r="K14" s="4">
        <v>1</v>
      </c>
      <c r="L14" s="6">
        <v>6</v>
      </c>
      <c r="M14" s="6">
        <v>40</v>
      </c>
      <c r="N14" s="4">
        <v>100</v>
      </c>
    </row>
    <row r="15" spans="1:14">
      <c r="A15" s="18">
        <v>14</v>
      </c>
      <c r="B15" s="18">
        <v>101453</v>
      </c>
      <c r="C15" s="19" t="s">
        <v>33</v>
      </c>
      <c r="D15" s="19" t="s">
        <v>15</v>
      </c>
      <c r="E15" s="4" t="s">
        <v>19</v>
      </c>
      <c r="H15" s="10">
        <v>20</v>
      </c>
      <c r="I15" s="5">
        <v>23</v>
      </c>
      <c r="K15" s="4">
        <v>1</v>
      </c>
      <c r="L15" s="6">
        <v>8</v>
      </c>
      <c r="M15" s="6">
        <v>40</v>
      </c>
      <c r="N15" s="4">
        <v>100</v>
      </c>
    </row>
    <row r="16" spans="1:14">
      <c r="A16" s="18">
        <v>15</v>
      </c>
      <c r="B16" s="18">
        <v>104428</v>
      </c>
      <c r="C16" s="19" t="s">
        <v>34</v>
      </c>
      <c r="D16" s="19" t="s">
        <v>15</v>
      </c>
      <c r="E16" s="4" t="s">
        <v>25</v>
      </c>
      <c r="F16" s="4" t="s">
        <v>17</v>
      </c>
      <c r="H16" s="10">
        <v>15</v>
      </c>
      <c r="I16" s="5">
        <v>39</v>
      </c>
      <c r="J16" s="4">
        <v>1</v>
      </c>
      <c r="K16" s="4">
        <v>1</v>
      </c>
      <c r="L16" s="6">
        <v>8</v>
      </c>
      <c r="M16" s="6">
        <v>40</v>
      </c>
      <c r="N16" s="4">
        <v>100</v>
      </c>
    </row>
    <row r="17" spans="1:14">
      <c r="A17" s="18">
        <v>16</v>
      </c>
      <c r="B17" s="18">
        <v>104838</v>
      </c>
      <c r="C17" s="19" t="s">
        <v>35</v>
      </c>
      <c r="D17" s="19" t="s">
        <v>15</v>
      </c>
      <c r="E17" s="4" t="s">
        <v>16</v>
      </c>
      <c r="H17" s="10">
        <v>10</v>
      </c>
      <c r="I17" s="5">
        <v>50</v>
      </c>
      <c r="K17" s="4">
        <v>1</v>
      </c>
      <c r="L17" s="6">
        <v>8</v>
      </c>
      <c r="M17" s="6">
        <v>40</v>
      </c>
      <c r="N17" s="4">
        <v>100</v>
      </c>
    </row>
    <row r="18" spans="1:14">
      <c r="A18" s="18">
        <v>17</v>
      </c>
      <c r="B18" s="18">
        <v>110378</v>
      </c>
      <c r="C18" s="19" t="s">
        <v>36</v>
      </c>
      <c r="D18" s="19" t="s">
        <v>15</v>
      </c>
      <c r="E18" s="4" t="s">
        <v>37</v>
      </c>
      <c r="H18" s="10">
        <v>10</v>
      </c>
      <c r="I18" s="5">
        <v>39</v>
      </c>
      <c r="K18" s="4">
        <v>1</v>
      </c>
      <c r="L18" s="6">
        <v>8</v>
      </c>
      <c r="M18" s="6">
        <v>40</v>
      </c>
      <c r="N18" s="4">
        <v>100</v>
      </c>
    </row>
    <row r="19" spans="1:14">
      <c r="A19" s="18">
        <v>18</v>
      </c>
      <c r="B19" s="18">
        <v>539</v>
      </c>
      <c r="C19" s="19" t="s">
        <v>38</v>
      </c>
      <c r="D19" s="19" t="s">
        <v>39</v>
      </c>
      <c r="E19" s="4" t="s">
        <v>16</v>
      </c>
      <c r="H19" s="10">
        <v>10</v>
      </c>
      <c r="I19" s="5">
        <v>0</v>
      </c>
      <c r="K19" s="4">
        <v>0</v>
      </c>
      <c r="L19" s="6">
        <v>0</v>
      </c>
      <c r="M19" s="6">
        <v>0</v>
      </c>
      <c r="N19" s="4">
        <v>0</v>
      </c>
    </row>
    <row r="20" spans="1:14">
      <c r="A20" s="18">
        <v>19</v>
      </c>
      <c r="B20" s="18">
        <v>549</v>
      </c>
      <c r="C20" s="19" t="s">
        <v>40</v>
      </c>
      <c r="D20" s="19" t="s">
        <v>39</v>
      </c>
      <c r="E20" s="4" t="s">
        <v>16</v>
      </c>
      <c r="H20" s="10">
        <v>10</v>
      </c>
      <c r="I20" s="5">
        <v>18</v>
      </c>
      <c r="K20" s="4">
        <v>0</v>
      </c>
      <c r="L20" s="6">
        <v>0</v>
      </c>
      <c r="M20" s="6">
        <v>0</v>
      </c>
      <c r="N20" s="4">
        <v>0</v>
      </c>
    </row>
    <row r="21" spans="1:14">
      <c r="A21" s="18">
        <v>20</v>
      </c>
      <c r="B21" s="18">
        <v>594</v>
      </c>
      <c r="C21" s="19" t="s">
        <v>41</v>
      </c>
      <c r="D21" s="19" t="s">
        <v>39</v>
      </c>
      <c r="E21" s="4" t="s">
        <v>16</v>
      </c>
      <c r="H21" s="10">
        <v>10</v>
      </c>
      <c r="I21" s="5">
        <v>8</v>
      </c>
      <c r="K21" s="4">
        <v>0</v>
      </c>
      <c r="L21" s="6">
        <v>0</v>
      </c>
      <c r="M21" s="6">
        <v>0</v>
      </c>
      <c r="N21" s="4">
        <v>0</v>
      </c>
    </row>
    <row r="22" spans="1:14">
      <c r="A22" s="18">
        <v>21</v>
      </c>
      <c r="B22" s="18">
        <v>716</v>
      </c>
      <c r="C22" s="19" t="s">
        <v>42</v>
      </c>
      <c r="D22" s="19" t="s">
        <v>39</v>
      </c>
      <c r="E22" s="4" t="s">
        <v>19</v>
      </c>
      <c r="H22" s="10">
        <v>15</v>
      </c>
      <c r="I22" s="5">
        <v>22</v>
      </c>
      <c r="K22" s="4">
        <v>0</v>
      </c>
      <c r="L22" s="6">
        <v>0</v>
      </c>
      <c r="M22" s="6">
        <v>0</v>
      </c>
      <c r="N22" s="4">
        <v>0</v>
      </c>
    </row>
    <row r="23" spans="1:14">
      <c r="A23" s="18">
        <v>22</v>
      </c>
      <c r="B23" s="18">
        <v>717</v>
      </c>
      <c r="C23" s="19" t="s">
        <v>43</v>
      </c>
      <c r="D23" s="19" t="s">
        <v>39</v>
      </c>
      <c r="E23" s="4" t="s">
        <v>25</v>
      </c>
      <c r="H23" s="10">
        <v>15</v>
      </c>
      <c r="I23" s="5">
        <v>17</v>
      </c>
      <c r="K23" s="4">
        <v>0</v>
      </c>
      <c r="L23" s="6">
        <v>0</v>
      </c>
      <c r="M23" s="6">
        <v>0</v>
      </c>
      <c r="N23" s="4">
        <v>0</v>
      </c>
    </row>
    <row r="24" spans="1:14">
      <c r="A24" s="18">
        <v>23</v>
      </c>
      <c r="B24" s="18">
        <v>720</v>
      </c>
      <c r="C24" s="19" t="s">
        <v>44</v>
      </c>
      <c r="D24" s="19" t="s">
        <v>39</v>
      </c>
      <c r="E24" s="4" t="s">
        <v>16</v>
      </c>
      <c r="H24" s="10">
        <v>10</v>
      </c>
      <c r="I24" s="5">
        <v>21</v>
      </c>
      <c r="K24" s="4">
        <v>0</v>
      </c>
      <c r="L24" s="6">
        <v>0</v>
      </c>
      <c r="M24" s="6">
        <v>0</v>
      </c>
      <c r="N24" s="4">
        <v>0</v>
      </c>
    </row>
    <row r="25" spans="1:14">
      <c r="A25" s="18">
        <v>24</v>
      </c>
      <c r="B25" s="18">
        <v>746</v>
      </c>
      <c r="C25" s="19" t="s">
        <v>45</v>
      </c>
      <c r="D25" s="19" t="s">
        <v>39</v>
      </c>
      <c r="E25" s="4" t="s">
        <v>19</v>
      </c>
      <c r="H25" s="10">
        <v>20</v>
      </c>
      <c r="I25" s="5">
        <v>0</v>
      </c>
      <c r="K25" s="4">
        <v>0</v>
      </c>
      <c r="L25" s="6">
        <v>0</v>
      </c>
      <c r="M25" s="6">
        <v>0</v>
      </c>
      <c r="N25" s="4">
        <v>0</v>
      </c>
    </row>
    <row r="26" spans="1:14">
      <c r="A26" s="18">
        <v>25</v>
      </c>
      <c r="B26" s="18">
        <v>748</v>
      </c>
      <c r="C26" s="19" t="s">
        <v>46</v>
      </c>
      <c r="D26" s="19" t="s">
        <v>39</v>
      </c>
      <c r="E26" s="4" t="s">
        <v>16</v>
      </c>
      <c r="H26" s="10">
        <v>10</v>
      </c>
      <c r="I26" s="5">
        <v>33</v>
      </c>
      <c r="K26" s="4">
        <v>0</v>
      </c>
      <c r="L26" s="6">
        <v>0</v>
      </c>
      <c r="M26" s="6">
        <v>0</v>
      </c>
      <c r="N26" s="4">
        <v>0</v>
      </c>
    </row>
    <row r="27" spans="1:14">
      <c r="A27" s="18">
        <v>26</v>
      </c>
      <c r="B27" s="18">
        <v>104533</v>
      </c>
      <c r="C27" s="19" t="s">
        <v>47</v>
      </c>
      <c r="D27" s="19" t="s">
        <v>39</v>
      </c>
      <c r="E27" s="4" t="s">
        <v>16</v>
      </c>
      <c r="H27" s="10">
        <v>10</v>
      </c>
      <c r="I27" s="5">
        <v>11</v>
      </c>
      <c r="K27" s="4">
        <v>0</v>
      </c>
      <c r="L27" s="6">
        <v>0</v>
      </c>
      <c r="M27" s="6">
        <v>0</v>
      </c>
      <c r="N27" s="4">
        <v>0</v>
      </c>
    </row>
    <row r="28" spans="1:14">
      <c r="A28" s="18">
        <v>27</v>
      </c>
      <c r="B28" s="18">
        <v>107728</v>
      </c>
      <c r="C28" s="19" t="s">
        <v>48</v>
      </c>
      <c r="D28" s="19" t="s">
        <v>39</v>
      </c>
      <c r="E28" s="4" t="s">
        <v>16</v>
      </c>
      <c r="H28" s="10">
        <v>15</v>
      </c>
      <c r="I28" s="5">
        <v>0</v>
      </c>
      <c r="K28" s="4">
        <v>0</v>
      </c>
      <c r="L28" s="6">
        <v>0</v>
      </c>
      <c r="M28" s="6">
        <v>0</v>
      </c>
      <c r="N28" s="4">
        <v>0</v>
      </c>
    </row>
    <row r="29" ht="24" spans="1:14">
      <c r="A29" s="18">
        <v>28</v>
      </c>
      <c r="B29" s="18">
        <v>341</v>
      </c>
      <c r="C29" s="19" t="s">
        <v>49</v>
      </c>
      <c r="D29" s="19" t="s">
        <v>50</v>
      </c>
      <c r="E29" s="4" t="s">
        <v>51</v>
      </c>
      <c r="F29" s="4" t="s">
        <v>17</v>
      </c>
      <c r="G29" s="5" t="s">
        <v>52</v>
      </c>
      <c r="H29" s="10">
        <v>30</v>
      </c>
      <c r="I29" s="5">
        <v>0</v>
      </c>
      <c r="J29" s="4">
        <v>1</v>
      </c>
      <c r="K29" s="4">
        <v>1</v>
      </c>
      <c r="L29" s="6">
        <v>20</v>
      </c>
      <c r="M29" s="6">
        <v>50</v>
      </c>
      <c r="N29" s="4">
        <v>300</v>
      </c>
    </row>
    <row r="30" spans="1:14">
      <c r="A30" s="18">
        <v>29</v>
      </c>
      <c r="B30" s="18">
        <v>591</v>
      </c>
      <c r="C30" s="19" t="s">
        <v>53</v>
      </c>
      <c r="D30" s="19" t="s">
        <v>50</v>
      </c>
      <c r="E30" s="4" t="s">
        <v>37</v>
      </c>
      <c r="F30" s="4" t="s">
        <v>17</v>
      </c>
      <c r="H30" s="10">
        <v>10</v>
      </c>
      <c r="I30" s="5">
        <v>50</v>
      </c>
      <c r="J30" s="4">
        <v>1</v>
      </c>
      <c r="K30" s="4">
        <v>1</v>
      </c>
      <c r="L30" s="6">
        <v>8</v>
      </c>
      <c r="M30" s="6">
        <v>40</v>
      </c>
      <c r="N30" s="4">
        <v>200</v>
      </c>
    </row>
    <row r="31" spans="1:14">
      <c r="A31" s="18">
        <v>30</v>
      </c>
      <c r="B31" s="18">
        <v>721</v>
      </c>
      <c r="C31" s="19" t="s">
        <v>54</v>
      </c>
      <c r="D31" s="19" t="s">
        <v>50</v>
      </c>
      <c r="E31" s="4" t="s">
        <v>16</v>
      </c>
      <c r="F31" s="4" t="s">
        <v>17</v>
      </c>
      <c r="H31" s="10">
        <v>10</v>
      </c>
      <c r="I31" s="5">
        <v>40</v>
      </c>
      <c r="J31" s="4">
        <v>1</v>
      </c>
      <c r="K31" s="4">
        <v>1</v>
      </c>
      <c r="L31" s="6">
        <v>8</v>
      </c>
      <c r="M31" s="6">
        <v>40</v>
      </c>
      <c r="N31" s="4">
        <v>200</v>
      </c>
    </row>
    <row r="32" spans="1:14">
      <c r="A32" s="18">
        <v>31</v>
      </c>
      <c r="B32" s="18">
        <v>732</v>
      </c>
      <c r="C32" s="19" t="s">
        <v>55</v>
      </c>
      <c r="D32" s="19" t="s">
        <v>50</v>
      </c>
      <c r="E32" s="4" t="s">
        <v>16</v>
      </c>
      <c r="F32" s="4" t="s">
        <v>17</v>
      </c>
      <c r="H32" s="10">
        <v>10</v>
      </c>
      <c r="I32" s="5">
        <v>26</v>
      </c>
      <c r="J32" s="4">
        <v>1</v>
      </c>
      <c r="K32" s="4">
        <v>1</v>
      </c>
      <c r="L32" s="6">
        <v>8</v>
      </c>
      <c r="M32" s="6">
        <v>40</v>
      </c>
      <c r="N32" s="4">
        <v>200</v>
      </c>
    </row>
    <row r="33" spans="1:14">
      <c r="A33" s="18">
        <v>32</v>
      </c>
      <c r="B33" s="18">
        <v>102564</v>
      </c>
      <c r="C33" s="19" t="s">
        <v>56</v>
      </c>
      <c r="D33" s="19" t="s">
        <v>50</v>
      </c>
      <c r="E33" s="4" t="s">
        <v>16</v>
      </c>
      <c r="F33" s="4" t="s">
        <v>17</v>
      </c>
      <c r="H33" s="10">
        <v>10</v>
      </c>
      <c r="I33" s="5">
        <v>30</v>
      </c>
      <c r="J33" s="4">
        <v>1</v>
      </c>
      <c r="K33" s="4">
        <v>1</v>
      </c>
      <c r="L33" s="6">
        <v>6</v>
      </c>
      <c r="M33" s="6">
        <v>40</v>
      </c>
      <c r="N33" s="4">
        <v>200</v>
      </c>
    </row>
    <row r="34" spans="1:14">
      <c r="A34" s="18">
        <v>33</v>
      </c>
      <c r="B34" s="18">
        <v>111064</v>
      </c>
      <c r="C34" s="19" t="s">
        <v>57</v>
      </c>
      <c r="D34" s="19" t="s">
        <v>50</v>
      </c>
      <c r="E34" s="4" t="s">
        <v>37</v>
      </c>
      <c r="F34" s="4" t="s">
        <v>17</v>
      </c>
      <c r="H34" s="10">
        <v>10</v>
      </c>
      <c r="I34" s="5">
        <v>43</v>
      </c>
      <c r="J34" s="4">
        <v>1</v>
      </c>
      <c r="K34" s="4">
        <v>1</v>
      </c>
      <c r="L34" s="6">
        <v>8</v>
      </c>
      <c r="M34" s="6">
        <v>40</v>
      </c>
      <c r="N34" s="4">
        <v>200</v>
      </c>
    </row>
    <row r="35" spans="1:14">
      <c r="A35" s="18">
        <v>34</v>
      </c>
      <c r="B35" s="18">
        <v>111400</v>
      </c>
      <c r="C35" s="19" t="s">
        <v>58</v>
      </c>
      <c r="D35" s="19" t="s">
        <v>50</v>
      </c>
      <c r="E35" s="4" t="s">
        <v>19</v>
      </c>
      <c r="F35" s="4" t="s">
        <v>17</v>
      </c>
      <c r="H35" s="10">
        <v>15</v>
      </c>
      <c r="I35" s="5">
        <v>15</v>
      </c>
      <c r="J35" s="4">
        <v>1</v>
      </c>
      <c r="K35" s="4">
        <v>1</v>
      </c>
      <c r="L35" s="6">
        <v>8</v>
      </c>
      <c r="M35" s="6">
        <v>40</v>
      </c>
      <c r="N35" s="4">
        <v>200</v>
      </c>
    </row>
    <row r="36" spans="1:14">
      <c r="A36" s="18">
        <v>35</v>
      </c>
      <c r="B36" s="18">
        <v>371</v>
      </c>
      <c r="C36" s="19" t="s">
        <v>59</v>
      </c>
      <c r="D36" s="19" t="s">
        <v>60</v>
      </c>
      <c r="E36" s="4" t="s">
        <v>37</v>
      </c>
      <c r="F36" s="4" t="s">
        <v>17</v>
      </c>
      <c r="H36" s="10">
        <v>10</v>
      </c>
      <c r="I36" s="5">
        <v>44</v>
      </c>
      <c r="J36" s="4">
        <v>1</v>
      </c>
      <c r="K36" s="4">
        <v>1</v>
      </c>
      <c r="L36" s="6">
        <v>8</v>
      </c>
      <c r="M36" s="6">
        <v>40</v>
      </c>
      <c r="N36" s="4">
        <v>200</v>
      </c>
    </row>
    <row r="37" spans="1:14">
      <c r="A37" s="18">
        <v>36</v>
      </c>
      <c r="B37" s="18">
        <v>385</v>
      </c>
      <c r="C37" s="19" t="s">
        <v>61</v>
      </c>
      <c r="D37" s="19" t="s">
        <v>60</v>
      </c>
      <c r="E37" s="4" t="s">
        <v>51</v>
      </c>
      <c r="F37" s="4" t="s">
        <v>17</v>
      </c>
      <c r="H37" s="10">
        <v>30</v>
      </c>
      <c r="I37" s="5">
        <v>33</v>
      </c>
      <c r="J37" s="4">
        <v>1</v>
      </c>
      <c r="K37" s="4">
        <v>1</v>
      </c>
      <c r="L37" s="6">
        <v>8</v>
      </c>
      <c r="M37" s="6">
        <v>50</v>
      </c>
      <c r="N37" s="4">
        <v>200</v>
      </c>
    </row>
    <row r="38" spans="1:14">
      <c r="A38" s="18">
        <v>37</v>
      </c>
      <c r="B38" s="18">
        <v>514</v>
      </c>
      <c r="C38" s="19" t="s">
        <v>62</v>
      </c>
      <c r="D38" s="19" t="s">
        <v>60</v>
      </c>
      <c r="E38" s="4" t="s">
        <v>63</v>
      </c>
      <c r="F38" s="4" t="s">
        <v>17</v>
      </c>
      <c r="G38" s="5" t="s">
        <v>64</v>
      </c>
      <c r="H38" s="10">
        <v>20</v>
      </c>
      <c r="I38" s="5">
        <v>50</v>
      </c>
      <c r="J38" s="4">
        <v>1</v>
      </c>
      <c r="K38" s="4">
        <v>1</v>
      </c>
      <c r="L38" s="6">
        <v>12</v>
      </c>
      <c r="M38" s="6">
        <v>50</v>
      </c>
      <c r="N38" s="4">
        <v>200</v>
      </c>
    </row>
    <row r="39" spans="1:14">
      <c r="A39" s="18">
        <v>38</v>
      </c>
      <c r="B39" s="18">
        <v>102567</v>
      </c>
      <c r="C39" s="19" t="s">
        <v>65</v>
      </c>
      <c r="D39" s="19" t="s">
        <v>60</v>
      </c>
      <c r="E39" s="4" t="s">
        <v>37</v>
      </c>
      <c r="F39" s="4" t="s">
        <v>17</v>
      </c>
      <c r="H39" s="10">
        <v>10</v>
      </c>
      <c r="I39" s="5">
        <v>20</v>
      </c>
      <c r="J39" s="4">
        <v>1</v>
      </c>
      <c r="K39" s="4">
        <v>1</v>
      </c>
      <c r="L39" s="6">
        <v>8</v>
      </c>
      <c r="M39" s="6">
        <v>40</v>
      </c>
      <c r="N39" s="4">
        <v>200</v>
      </c>
    </row>
    <row r="40" spans="1:14">
      <c r="A40" s="18">
        <v>39</v>
      </c>
      <c r="B40" s="18">
        <v>108656</v>
      </c>
      <c r="C40" s="19" t="s">
        <v>66</v>
      </c>
      <c r="D40" s="19" t="s">
        <v>60</v>
      </c>
      <c r="E40" s="4" t="s">
        <v>25</v>
      </c>
      <c r="F40" s="4" t="s">
        <v>17</v>
      </c>
      <c r="H40" s="10">
        <v>15</v>
      </c>
      <c r="I40" s="5">
        <v>30</v>
      </c>
      <c r="J40" s="4">
        <v>1</v>
      </c>
      <c r="K40" s="4">
        <v>1</v>
      </c>
      <c r="L40" s="6">
        <v>8</v>
      </c>
      <c r="M40" s="6">
        <v>40</v>
      </c>
      <c r="N40" s="4">
        <v>200</v>
      </c>
    </row>
    <row r="41" spans="1:14">
      <c r="A41" s="18">
        <v>40</v>
      </c>
      <c r="B41" s="18">
        <v>308</v>
      </c>
      <c r="C41" s="19" t="s">
        <v>67</v>
      </c>
      <c r="D41" s="19" t="s">
        <v>68</v>
      </c>
      <c r="E41" s="4" t="s">
        <v>16</v>
      </c>
      <c r="H41" s="10">
        <v>10</v>
      </c>
      <c r="I41" s="5">
        <v>35</v>
      </c>
      <c r="K41" s="4">
        <v>1</v>
      </c>
      <c r="L41" s="6">
        <v>8</v>
      </c>
      <c r="M41" s="6">
        <v>40</v>
      </c>
      <c r="N41" s="4">
        <v>100</v>
      </c>
    </row>
    <row r="42" spans="1:14">
      <c r="A42" s="18">
        <v>41</v>
      </c>
      <c r="B42" s="18">
        <v>337</v>
      </c>
      <c r="C42" s="19" t="s">
        <v>69</v>
      </c>
      <c r="D42" s="19" t="s">
        <v>68</v>
      </c>
      <c r="E42" s="4" t="s">
        <v>70</v>
      </c>
      <c r="F42" s="4" t="s">
        <v>71</v>
      </c>
      <c r="G42" s="5" t="s">
        <v>72</v>
      </c>
      <c r="H42" s="10">
        <v>40</v>
      </c>
      <c r="I42" s="5">
        <v>9</v>
      </c>
      <c r="J42" s="4" t="s">
        <v>73</v>
      </c>
      <c r="K42" s="4">
        <v>1</v>
      </c>
      <c r="L42" s="6">
        <v>12</v>
      </c>
      <c r="M42" s="6">
        <v>50</v>
      </c>
      <c r="N42" s="4">
        <v>100</v>
      </c>
    </row>
    <row r="43" spans="1:14">
      <c r="A43" s="18">
        <v>42</v>
      </c>
      <c r="B43" s="18">
        <v>349</v>
      </c>
      <c r="C43" s="19" t="s">
        <v>74</v>
      </c>
      <c r="D43" s="19" t="s">
        <v>68</v>
      </c>
      <c r="E43" s="4" t="s">
        <v>16</v>
      </c>
      <c r="H43" s="10">
        <v>10</v>
      </c>
      <c r="I43" s="5">
        <v>50</v>
      </c>
      <c r="K43" s="4">
        <v>1</v>
      </c>
      <c r="L43" s="6">
        <v>6</v>
      </c>
      <c r="M43" s="6">
        <v>40</v>
      </c>
      <c r="N43" s="4">
        <v>100</v>
      </c>
    </row>
    <row r="44" spans="1:14">
      <c r="A44" s="18">
        <v>43</v>
      </c>
      <c r="B44" s="18">
        <v>355</v>
      </c>
      <c r="C44" s="19" t="s">
        <v>75</v>
      </c>
      <c r="D44" s="19" t="s">
        <v>68</v>
      </c>
      <c r="E44" s="4" t="s">
        <v>25</v>
      </c>
      <c r="H44" s="10">
        <v>15</v>
      </c>
      <c r="I44" s="5">
        <v>35</v>
      </c>
      <c r="K44" s="4">
        <v>1</v>
      </c>
      <c r="L44" s="6">
        <v>12</v>
      </c>
      <c r="M44" s="6">
        <v>40</v>
      </c>
      <c r="N44" s="4">
        <v>200</v>
      </c>
    </row>
    <row r="45" spans="1:14">
      <c r="A45" s="18">
        <v>44</v>
      </c>
      <c r="B45" s="18">
        <v>373</v>
      </c>
      <c r="C45" s="19" t="s">
        <v>76</v>
      </c>
      <c r="D45" s="19" t="s">
        <v>68</v>
      </c>
      <c r="E45" s="4" t="s">
        <v>63</v>
      </c>
      <c r="H45" s="10">
        <v>15</v>
      </c>
      <c r="I45" s="5">
        <v>29</v>
      </c>
      <c r="K45" s="4">
        <v>1</v>
      </c>
      <c r="L45" s="6">
        <v>8</v>
      </c>
      <c r="M45" s="6">
        <v>50</v>
      </c>
      <c r="N45" s="4">
        <v>200</v>
      </c>
    </row>
    <row r="46" spans="1:14">
      <c r="A46" s="18">
        <v>45</v>
      </c>
      <c r="B46" s="18">
        <v>391</v>
      </c>
      <c r="C46" s="19" t="s">
        <v>77</v>
      </c>
      <c r="D46" s="19" t="s">
        <v>68</v>
      </c>
      <c r="E46" s="4" t="s">
        <v>19</v>
      </c>
      <c r="H46" s="10">
        <v>15</v>
      </c>
      <c r="I46" s="5">
        <v>0</v>
      </c>
      <c r="K46" s="4">
        <v>1</v>
      </c>
      <c r="L46" s="6">
        <v>8</v>
      </c>
      <c r="M46" s="6">
        <v>40</v>
      </c>
      <c r="N46" s="4">
        <v>100</v>
      </c>
    </row>
    <row r="47" spans="1:14">
      <c r="A47" s="18">
        <v>46</v>
      </c>
      <c r="B47" s="18">
        <v>511</v>
      </c>
      <c r="C47" s="19" t="s">
        <v>78</v>
      </c>
      <c r="D47" s="19" t="s">
        <v>68</v>
      </c>
      <c r="E47" s="4" t="s">
        <v>19</v>
      </c>
      <c r="F47" s="4" t="s">
        <v>17</v>
      </c>
      <c r="G47" s="5" t="s">
        <v>64</v>
      </c>
      <c r="H47" s="10">
        <v>15</v>
      </c>
      <c r="I47" s="5">
        <v>0</v>
      </c>
      <c r="J47" s="4">
        <v>1</v>
      </c>
      <c r="K47" s="4">
        <v>1</v>
      </c>
      <c r="L47" s="6">
        <v>8</v>
      </c>
      <c r="M47" s="6">
        <v>40</v>
      </c>
      <c r="N47" s="4">
        <v>200</v>
      </c>
    </row>
    <row r="48" spans="1:14">
      <c r="A48" s="18">
        <v>47</v>
      </c>
      <c r="B48" s="18">
        <v>515</v>
      </c>
      <c r="C48" s="19" t="s">
        <v>79</v>
      </c>
      <c r="D48" s="19" t="s">
        <v>68</v>
      </c>
      <c r="E48" s="4" t="s">
        <v>19</v>
      </c>
      <c r="F48" s="4" t="s">
        <v>17</v>
      </c>
      <c r="H48" s="10">
        <v>15</v>
      </c>
      <c r="I48" s="5">
        <v>0</v>
      </c>
      <c r="J48" s="4">
        <v>1</v>
      </c>
      <c r="K48" s="4">
        <v>1</v>
      </c>
      <c r="L48" s="6">
        <v>12</v>
      </c>
      <c r="M48" s="6">
        <v>40</v>
      </c>
      <c r="N48" s="4">
        <v>200</v>
      </c>
    </row>
    <row r="49" spans="1:14">
      <c r="A49" s="18">
        <v>48</v>
      </c>
      <c r="B49" s="18">
        <v>517</v>
      </c>
      <c r="C49" s="19" t="s">
        <v>80</v>
      </c>
      <c r="D49" s="19" t="s">
        <v>68</v>
      </c>
      <c r="E49" s="4" t="s">
        <v>70</v>
      </c>
      <c r="F49" s="4" t="s">
        <v>17</v>
      </c>
      <c r="H49" s="10">
        <v>30</v>
      </c>
      <c r="I49" s="5">
        <v>50</v>
      </c>
      <c r="J49" s="4">
        <v>1</v>
      </c>
      <c r="K49" s="4">
        <v>1</v>
      </c>
      <c r="L49" s="6">
        <v>12</v>
      </c>
      <c r="M49" s="6">
        <v>50</v>
      </c>
      <c r="N49" s="4">
        <v>100</v>
      </c>
    </row>
    <row r="50" spans="1:14">
      <c r="A50" s="18">
        <v>49</v>
      </c>
      <c r="B50" s="18">
        <v>572</v>
      </c>
      <c r="C50" s="19" t="s">
        <v>81</v>
      </c>
      <c r="D50" s="19" t="s">
        <v>68</v>
      </c>
      <c r="E50" s="4" t="s">
        <v>25</v>
      </c>
      <c r="F50" s="4" t="s">
        <v>17</v>
      </c>
      <c r="G50" s="5" t="s">
        <v>64</v>
      </c>
      <c r="H50" s="10">
        <v>15</v>
      </c>
      <c r="I50" s="5">
        <v>20</v>
      </c>
      <c r="J50" s="4">
        <v>1</v>
      </c>
      <c r="K50" s="4">
        <v>1</v>
      </c>
      <c r="L50" s="6">
        <v>12</v>
      </c>
      <c r="M50" s="6">
        <v>40</v>
      </c>
      <c r="N50" s="4">
        <v>200</v>
      </c>
    </row>
    <row r="51" ht="24" spans="1:14">
      <c r="A51" s="18">
        <v>50</v>
      </c>
      <c r="B51" s="18">
        <v>578</v>
      </c>
      <c r="C51" s="19" t="s">
        <v>82</v>
      </c>
      <c r="D51" s="19" t="s">
        <v>68</v>
      </c>
      <c r="E51" s="4" t="s">
        <v>51</v>
      </c>
      <c r="F51" s="4" t="s">
        <v>17</v>
      </c>
      <c r="G51" s="5" t="s">
        <v>83</v>
      </c>
      <c r="H51" s="10">
        <v>20</v>
      </c>
      <c r="I51" s="5">
        <v>0</v>
      </c>
      <c r="J51" s="4">
        <v>1</v>
      </c>
      <c r="K51" s="4">
        <v>1</v>
      </c>
      <c r="L51" s="6">
        <v>8</v>
      </c>
      <c r="M51" s="6">
        <v>50</v>
      </c>
      <c r="N51" s="4">
        <v>200</v>
      </c>
    </row>
    <row r="52" spans="1:14">
      <c r="A52" s="18">
        <v>51</v>
      </c>
      <c r="B52" s="18">
        <v>581</v>
      </c>
      <c r="C52" s="19" t="s">
        <v>84</v>
      </c>
      <c r="D52" s="19" t="s">
        <v>68</v>
      </c>
      <c r="E52" s="4" t="s">
        <v>63</v>
      </c>
      <c r="F52" s="4" t="s">
        <v>17</v>
      </c>
      <c r="G52" s="5" t="s">
        <v>64</v>
      </c>
      <c r="H52" s="10">
        <v>20</v>
      </c>
      <c r="I52" s="5">
        <v>0</v>
      </c>
      <c r="J52" s="4">
        <v>1</v>
      </c>
      <c r="K52" s="4">
        <v>1</v>
      </c>
      <c r="L52" s="6">
        <v>20</v>
      </c>
      <c r="M52" s="6">
        <v>50</v>
      </c>
      <c r="N52" s="4">
        <v>200</v>
      </c>
    </row>
    <row r="53" ht="24" spans="1:14">
      <c r="A53" s="18">
        <v>52</v>
      </c>
      <c r="B53" s="18">
        <v>585</v>
      </c>
      <c r="C53" s="19" t="s">
        <v>85</v>
      </c>
      <c r="D53" s="19" t="s">
        <v>68</v>
      </c>
      <c r="E53" s="4" t="s">
        <v>63</v>
      </c>
      <c r="F53" s="4" t="s">
        <v>17</v>
      </c>
      <c r="G53" s="5" t="s">
        <v>86</v>
      </c>
      <c r="H53" s="10">
        <v>20</v>
      </c>
      <c r="I53" s="5">
        <v>46</v>
      </c>
      <c r="J53" s="4">
        <v>1</v>
      </c>
      <c r="K53" s="4">
        <v>1</v>
      </c>
      <c r="L53" s="6">
        <v>20</v>
      </c>
      <c r="M53" s="6">
        <v>50</v>
      </c>
      <c r="N53" s="4">
        <v>200</v>
      </c>
    </row>
    <row r="54" spans="1:14">
      <c r="A54" s="18">
        <v>53</v>
      </c>
      <c r="B54" s="18">
        <v>723</v>
      </c>
      <c r="C54" s="19" t="s">
        <v>87</v>
      </c>
      <c r="D54" s="19" t="s">
        <v>68</v>
      </c>
      <c r="E54" s="4" t="s">
        <v>16</v>
      </c>
      <c r="H54" s="10">
        <v>10</v>
      </c>
      <c r="I54" s="5">
        <v>27</v>
      </c>
      <c r="K54" s="4">
        <v>1</v>
      </c>
      <c r="L54" s="6">
        <v>6</v>
      </c>
      <c r="M54" s="6">
        <v>40</v>
      </c>
      <c r="N54" s="4">
        <v>200</v>
      </c>
    </row>
    <row r="55" spans="1:14">
      <c r="A55" s="18">
        <v>54</v>
      </c>
      <c r="B55" s="18">
        <v>744</v>
      </c>
      <c r="C55" s="19" t="s">
        <v>88</v>
      </c>
      <c r="D55" s="19" t="s">
        <v>68</v>
      </c>
      <c r="E55" s="4" t="s">
        <v>19</v>
      </c>
      <c r="F55" s="4" t="s">
        <v>17</v>
      </c>
      <c r="H55" s="10">
        <v>15</v>
      </c>
      <c r="I55" s="5">
        <v>41</v>
      </c>
      <c r="J55" s="4">
        <v>1</v>
      </c>
      <c r="K55" s="4">
        <v>1</v>
      </c>
      <c r="L55" s="6">
        <v>8</v>
      </c>
      <c r="M55" s="6">
        <v>40</v>
      </c>
      <c r="N55" s="4">
        <v>200</v>
      </c>
    </row>
    <row r="56" spans="1:14">
      <c r="A56" s="18">
        <v>55</v>
      </c>
      <c r="B56" s="18">
        <v>747</v>
      </c>
      <c r="C56" s="19" t="s">
        <v>89</v>
      </c>
      <c r="D56" s="19" t="s">
        <v>68</v>
      </c>
      <c r="E56" s="4" t="s">
        <v>63</v>
      </c>
      <c r="F56" s="4" t="s">
        <v>17</v>
      </c>
      <c r="H56" s="10">
        <v>15</v>
      </c>
      <c r="I56" s="5">
        <v>7</v>
      </c>
      <c r="J56" s="4">
        <v>1</v>
      </c>
      <c r="K56" s="4">
        <v>1</v>
      </c>
      <c r="L56" s="6">
        <v>8</v>
      </c>
      <c r="M56" s="6">
        <v>50</v>
      </c>
      <c r="N56" s="4">
        <v>200</v>
      </c>
    </row>
    <row r="57" spans="1:14">
      <c r="A57" s="18">
        <v>56</v>
      </c>
      <c r="B57" s="18">
        <v>102478</v>
      </c>
      <c r="C57" s="19" t="s">
        <v>90</v>
      </c>
      <c r="D57" s="19" t="s">
        <v>68</v>
      </c>
      <c r="E57" s="4" t="s">
        <v>37</v>
      </c>
      <c r="H57" s="10">
        <v>10</v>
      </c>
      <c r="I57" s="5">
        <v>0</v>
      </c>
      <c r="K57" s="4">
        <v>1</v>
      </c>
      <c r="L57" s="6">
        <v>6</v>
      </c>
      <c r="M57" s="6">
        <v>40</v>
      </c>
      <c r="N57" s="4">
        <v>200</v>
      </c>
    </row>
    <row r="58" spans="1:14">
      <c r="A58" s="18">
        <v>57</v>
      </c>
      <c r="B58" s="18">
        <v>102479</v>
      </c>
      <c r="C58" s="19" t="s">
        <v>91</v>
      </c>
      <c r="D58" s="19" t="s">
        <v>68</v>
      </c>
      <c r="E58" s="4" t="s">
        <v>16</v>
      </c>
      <c r="H58" s="10">
        <v>10</v>
      </c>
      <c r="I58" s="5">
        <v>16</v>
      </c>
      <c r="K58" s="4">
        <v>1</v>
      </c>
      <c r="L58" s="6">
        <v>6</v>
      </c>
      <c r="M58" s="6">
        <v>40</v>
      </c>
      <c r="N58" s="4">
        <v>200</v>
      </c>
    </row>
    <row r="59" spans="1:14">
      <c r="A59" s="18">
        <v>58</v>
      </c>
      <c r="B59" s="18">
        <v>102935</v>
      </c>
      <c r="C59" s="19" t="s">
        <v>92</v>
      </c>
      <c r="D59" s="19" t="s">
        <v>68</v>
      </c>
      <c r="E59" s="4" t="s">
        <v>16</v>
      </c>
      <c r="H59" s="10">
        <v>10</v>
      </c>
      <c r="I59" s="5">
        <v>0</v>
      </c>
      <c r="K59" s="4">
        <v>1</v>
      </c>
      <c r="L59" s="6">
        <v>6</v>
      </c>
      <c r="M59" s="6">
        <v>40</v>
      </c>
      <c r="N59" s="4">
        <v>100</v>
      </c>
    </row>
    <row r="60" spans="1:14">
      <c r="A60" s="18">
        <v>59</v>
      </c>
      <c r="B60" s="18">
        <v>103199</v>
      </c>
      <c r="C60" s="19" t="s">
        <v>93</v>
      </c>
      <c r="D60" s="19" t="s">
        <v>68</v>
      </c>
      <c r="E60" s="4" t="s">
        <v>25</v>
      </c>
      <c r="F60" s="4" t="s">
        <v>17</v>
      </c>
      <c r="H60" s="10">
        <v>15</v>
      </c>
      <c r="I60" s="5">
        <v>23</v>
      </c>
      <c r="J60" s="4">
        <v>1</v>
      </c>
      <c r="K60" s="4">
        <v>1</v>
      </c>
      <c r="L60" s="6">
        <v>8</v>
      </c>
      <c r="M60" s="6">
        <v>40</v>
      </c>
      <c r="N60" s="4">
        <v>200</v>
      </c>
    </row>
    <row r="61" spans="1:14">
      <c r="A61" s="18">
        <v>60</v>
      </c>
      <c r="B61" s="18">
        <v>106865</v>
      </c>
      <c r="C61" s="19" t="s">
        <v>94</v>
      </c>
      <c r="D61" s="19" t="s">
        <v>68</v>
      </c>
      <c r="E61" s="4" t="s">
        <v>16</v>
      </c>
      <c r="H61" s="10">
        <v>10</v>
      </c>
      <c r="I61" s="5">
        <v>24</v>
      </c>
      <c r="K61" s="4">
        <v>1</v>
      </c>
      <c r="L61" s="6">
        <v>12</v>
      </c>
      <c r="M61" s="6">
        <v>40</v>
      </c>
      <c r="N61" s="4">
        <v>200</v>
      </c>
    </row>
    <row r="62" spans="1:14">
      <c r="A62" s="18">
        <v>61</v>
      </c>
      <c r="B62" s="18">
        <v>107829</v>
      </c>
      <c r="C62" s="19" t="s">
        <v>95</v>
      </c>
      <c r="D62" s="19" t="s">
        <v>68</v>
      </c>
      <c r="E62" s="4" t="s">
        <v>37</v>
      </c>
      <c r="H62" s="10">
        <v>10</v>
      </c>
      <c r="I62" s="5">
        <v>3</v>
      </c>
      <c r="K62" s="4">
        <v>1</v>
      </c>
      <c r="L62" s="6">
        <v>8</v>
      </c>
      <c r="M62" s="6">
        <v>40</v>
      </c>
      <c r="N62" s="4">
        <v>200</v>
      </c>
    </row>
    <row r="63" spans="1:14">
      <c r="A63" s="18">
        <v>62</v>
      </c>
      <c r="B63" s="18">
        <v>113023</v>
      </c>
      <c r="C63" s="19" t="s">
        <v>96</v>
      </c>
      <c r="D63" s="19" t="s">
        <v>68</v>
      </c>
      <c r="E63" s="4" t="s">
        <v>37</v>
      </c>
      <c r="F63" s="4" t="s">
        <v>17</v>
      </c>
      <c r="H63" s="10">
        <v>10</v>
      </c>
      <c r="I63" s="5">
        <v>40</v>
      </c>
      <c r="J63" s="4">
        <v>1</v>
      </c>
      <c r="K63" s="4">
        <v>1</v>
      </c>
      <c r="L63" s="6">
        <v>6</v>
      </c>
      <c r="M63" s="6">
        <v>40</v>
      </c>
      <c r="N63" s="4">
        <v>200</v>
      </c>
    </row>
    <row r="64" spans="1:14">
      <c r="A64" s="18">
        <v>63</v>
      </c>
      <c r="B64" s="18">
        <v>113299</v>
      </c>
      <c r="C64" s="19" t="s">
        <v>97</v>
      </c>
      <c r="D64" s="19" t="s">
        <v>68</v>
      </c>
      <c r="E64" s="4" t="s">
        <v>37</v>
      </c>
      <c r="F64" s="4" t="s">
        <v>17</v>
      </c>
      <c r="H64" s="10">
        <v>10</v>
      </c>
      <c r="I64" s="5">
        <v>0</v>
      </c>
      <c r="J64" s="4">
        <v>1</v>
      </c>
      <c r="K64" s="4">
        <v>1</v>
      </c>
      <c r="L64" s="6">
        <v>8</v>
      </c>
      <c r="M64" s="6">
        <v>40</v>
      </c>
      <c r="N64" s="4">
        <v>200</v>
      </c>
    </row>
    <row r="65" ht="24" spans="1:14">
      <c r="A65" s="18">
        <v>64</v>
      </c>
      <c r="B65" s="18">
        <v>114622</v>
      </c>
      <c r="C65" s="19" t="s">
        <v>98</v>
      </c>
      <c r="D65" s="19" t="s">
        <v>68</v>
      </c>
      <c r="E65" s="4" t="s">
        <v>25</v>
      </c>
      <c r="F65" s="4" t="s">
        <v>17</v>
      </c>
      <c r="G65" s="5" t="s">
        <v>86</v>
      </c>
      <c r="H65" s="10">
        <v>30</v>
      </c>
      <c r="I65" s="5">
        <v>30</v>
      </c>
      <c r="J65" s="4">
        <v>1</v>
      </c>
      <c r="K65" s="4">
        <v>1</v>
      </c>
      <c r="L65" s="6">
        <v>8</v>
      </c>
      <c r="M65" s="6">
        <v>40</v>
      </c>
      <c r="N65" s="4">
        <v>300</v>
      </c>
    </row>
    <row r="66" spans="1:14">
      <c r="A66" s="18">
        <v>65</v>
      </c>
      <c r="B66" s="18">
        <v>114685</v>
      </c>
      <c r="C66" s="19" t="s">
        <v>99</v>
      </c>
      <c r="D66" s="19" t="s">
        <v>68</v>
      </c>
      <c r="E66" s="4" t="s">
        <v>63</v>
      </c>
      <c r="H66" s="10">
        <v>15</v>
      </c>
      <c r="I66" s="5">
        <v>0</v>
      </c>
      <c r="K66" s="4">
        <v>1</v>
      </c>
      <c r="L66" s="6">
        <v>6</v>
      </c>
      <c r="M66" s="6">
        <v>50</v>
      </c>
      <c r="N66" s="4">
        <v>100</v>
      </c>
    </row>
    <row r="67" spans="1:14">
      <c r="A67" s="18">
        <v>66</v>
      </c>
      <c r="B67" s="18">
        <v>114844</v>
      </c>
      <c r="C67" s="19" t="s">
        <v>100</v>
      </c>
      <c r="D67" s="19" t="s">
        <v>68</v>
      </c>
      <c r="E67" s="4" t="s">
        <v>37</v>
      </c>
      <c r="H67" s="10">
        <v>10</v>
      </c>
      <c r="I67" s="5">
        <v>35</v>
      </c>
      <c r="K67" s="4">
        <v>1</v>
      </c>
      <c r="L67" s="6">
        <v>6</v>
      </c>
      <c r="M67" s="6">
        <v>40</v>
      </c>
      <c r="N67" s="4">
        <v>100</v>
      </c>
    </row>
    <row r="68" spans="1:14">
      <c r="A68" s="18">
        <v>67</v>
      </c>
      <c r="B68" s="18">
        <v>377</v>
      </c>
      <c r="C68" s="19" t="s">
        <v>101</v>
      </c>
      <c r="D68" s="19" t="s">
        <v>102</v>
      </c>
      <c r="E68" s="4" t="s">
        <v>19</v>
      </c>
      <c r="F68" s="4" t="s">
        <v>17</v>
      </c>
      <c r="H68" s="10">
        <v>15</v>
      </c>
      <c r="I68" s="5">
        <v>41</v>
      </c>
      <c r="J68" s="4">
        <v>1</v>
      </c>
      <c r="K68" s="4">
        <v>1</v>
      </c>
      <c r="L68" s="6">
        <v>8</v>
      </c>
      <c r="M68" s="6">
        <v>40</v>
      </c>
      <c r="N68" s="4">
        <v>200</v>
      </c>
    </row>
    <row r="69" spans="1:14">
      <c r="A69" s="18">
        <v>68</v>
      </c>
      <c r="B69" s="18">
        <v>387</v>
      </c>
      <c r="C69" s="19" t="s">
        <v>103</v>
      </c>
      <c r="D69" s="19" t="s">
        <v>102</v>
      </c>
      <c r="E69" s="4" t="s">
        <v>63</v>
      </c>
      <c r="F69" s="4" t="s">
        <v>17</v>
      </c>
      <c r="H69" s="10">
        <v>20</v>
      </c>
      <c r="I69" s="5">
        <v>30</v>
      </c>
      <c r="J69" s="4">
        <v>1</v>
      </c>
      <c r="K69" s="4">
        <v>1</v>
      </c>
      <c r="L69" s="6">
        <v>6</v>
      </c>
      <c r="M69" s="6">
        <v>50</v>
      </c>
      <c r="N69" s="4">
        <v>200</v>
      </c>
    </row>
    <row r="70" spans="1:14">
      <c r="A70" s="18">
        <v>69</v>
      </c>
      <c r="B70" s="18">
        <v>399</v>
      </c>
      <c r="C70" s="19" t="s">
        <v>104</v>
      </c>
      <c r="D70" s="19" t="s">
        <v>102</v>
      </c>
      <c r="E70" s="4" t="s">
        <v>25</v>
      </c>
      <c r="F70" s="4" t="s">
        <v>17</v>
      </c>
      <c r="H70" s="10">
        <v>20</v>
      </c>
      <c r="I70" s="5">
        <v>37</v>
      </c>
      <c r="J70" s="4">
        <v>1</v>
      </c>
      <c r="K70" s="4">
        <v>1</v>
      </c>
      <c r="L70" s="6">
        <v>8</v>
      </c>
      <c r="M70" s="6">
        <v>40</v>
      </c>
      <c r="N70" s="4">
        <v>200</v>
      </c>
    </row>
    <row r="71" spans="1:14">
      <c r="A71" s="18">
        <v>70</v>
      </c>
      <c r="B71" s="18">
        <v>545</v>
      </c>
      <c r="C71" s="19" t="s">
        <v>105</v>
      </c>
      <c r="D71" s="19" t="s">
        <v>102</v>
      </c>
      <c r="E71" s="4" t="s">
        <v>16</v>
      </c>
      <c r="H71" s="10">
        <v>10</v>
      </c>
      <c r="I71" s="5">
        <v>5</v>
      </c>
      <c r="K71" s="4">
        <v>1</v>
      </c>
      <c r="L71" s="6">
        <v>6</v>
      </c>
      <c r="M71" s="6">
        <v>40</v>
      </c>
      <c r="N71" s="4">
        <v>200</v>
      </c>
    </row>
    <row r="72" spans="1:14">
      <c r="A72" s="18">
        <v>71</v>
      </c>
      <c r="B72" s="18">
        <v>546</v>
      </c>
      <c r="C72" s="19" t="s">
        <v>106</v>
      </c>
      <c r="D72" s="19" t="s">
        <v>102</v>
      </c>
      <c r="E72" s="4" t="s">
        <v>63</v>
      </c>
      <c r="F72" s="4" t="s">
        <v>17</v>
      </c>
      <c r="G72" s="5" t="s">
        <v>72</v>
      </c>
      <c r="H72" s="10">
        <v>20</v>
      </c>
      <c r="I72" s="5">
        <v>50</v>
      </c>
      <c r="J72" s="4">
        <v>1</v>
      </c>
      <c r="K72" s="4">
        <v>1</v>
      </c>
      <c r="L72" s="6">
        <v>12</v>
      </c>
      <c r="M72" s="6">
        <v>50</v>
      </c>
      <c r="N72" s="4">
        <v>200</v>
      </c>
    </row>
    <row r="73" spans="1:14">
      <c r="A73" s="18">
        <v>72</v>
      </c>
      <c r="B73" s="18">
        <v>571</v>
      </c>
      <c r="C73" s="19" t="s">
        <v>107</v>
      </c>
      <c r="D73" s="19" t="s">
        <v>102</v>
      </c>
      <c r="E73" s="4" t="s">
        <v>51</v>
      </c>
      <c r="G73" s="5" t="s">
        <v>72</v>
      </c>
      <c r="H73" s="10">
        <v>30</v>
      </c>
      <c r="I73" s="5">
        <v>32</v>
      </c>
      <c r="K73" s="4">
        <v>1</v>
      </c>
      <c r="L73" s="6">
        <v>8</v>
      </c>
      <c r="M73" s="6">
        <v>50</v>
      </c>
      <c r="N73" s="4">
        <v>100</v>
      </c>
    </row>
    <row r="74" spans="1:14">
      <c r="A74" s="18">
        <v>73</v>
      </c>
      <c r="B74" s="18">
        <v>573</v>
      </c>
      <c r="C74" s="19" t="s">
        <v>108</v>
      </c>
      <c r="D74" s="19" t="s">
        <v>102</v>
      </c>
      <c r="E74" s="4" t="s">
        <v>16</v>
      </c>
      <c r="F74" s="4" t="s">
        <v>17</v>
      </c>
      <c r="H74" s="10">
        <v>10</v>
      </c>
      <c r="I74" s="5">
        <v>38</v>
      </c>
      <c r="J74" s="4">
        <v>1</v>
      </c>
      <c r="K74" s="4">
        <v>1</v>
      </c>
      <c r="L74" s="6">
        <v>6</v>
      </c>
      <c r="M74" s="6">
        <v>40</v>
      </c>
      <c r="N74" s="4">
        <v>200</v>
      </c>
    </row>
    <row r="75" spans="1:14">
      <c r="A75" s="18">
        <v>74</v>
      </c>
      <c r="B75" s="18">
        <v>598</v>
      </c>
      <c r="C75" s="19" t="s">
        <v>109</v>
      </c>
      <c r="D75" s="19" t="s">
        <v>102</v>
      </c>
      <c r="E75" s="4" t="s">
        <v>19</v>
      </c>
      <c r="F75" s="4" t="s">
        <v>17</v>
      </c>
      <c r="H75" s="10">
        <v>15</v>
      </c>
      <c r="I75" s="5">
        <v>27</v>
      </c>
      <c r="J75" s="4">
        <v>1</v>
      </c>
      <c r="K75" s="4">
        <v>1</v>
      </c>
      <c r="L75" s="6">
        <v>8</v>
      </c>
      <c r="M75" s="6">
        <v>40</v>
      </c>
      <c r="N75" s="4">
        <v>200</v>
      </c>
    </row>
    <row r="76" ht="24" spans="1:14">
      <c r="A76" s="18">
        <v>75</v>
      </c>
      <c r="B76" s="18">
        <v>707</v>
      </c>
      <c r="C76" s="19" t="s">
        <v>110</v>
      </c>
      <c r="D76" s="19" t="s">
        <v>102</v>
      </c>
      <c r="E76" s="4" t="s">
        <v>51</v>
      </c>
      <c r="F76" s="4" t="s">
        <v>17</v>
      </c>
      <c r="G76" s="5" t="s">
        <v>111</v>
      </c>
      <c r="H76" s="10">
        <v>20</v>
      </c>
      <c r="I76" s="5">
        <v>0</v>
      </c>
      <c r="J76" s="4">
        <v>1</v>
      </c>
      <c r="K76" s="4">
        <v>1</v>
      </c>
      <c r="L76" s="6">
        <v>8</v>
      </c>
      <c r="M76" s="6">
        <v>50</v>
      </c>
      <c r="N76" s="4">
        <v>200</v>
      </c>
    </row>
    <row r="77" spans="1:14">
      <c r="A77" s="18">
        <v>76</v>
      </c>
      <c r="B77" s="18">
        <v>712</v>
      </c>
      <c r="C77" s="19" t="s">
        <v>112</v>
      </c>
      <c r="D77" s="19" t="s">
        <v>102</v>
      </c>
      <c r="E77" s="4" t="s">
        <v>51</v>
      </c>
      <c r="F77" s="4" t="s">
        <v>17</v>
      </c>
      <c r="H77" s="10">
        <v>20</v>
      </c>
      <c r="I77" s="5">
        <v>43</v>
      </c>
      <c r="J77" s="4">
        <v>1</v>
      </c>
      <c r="K77" s="4">
        <v>1</v>
      </c>
      <c r="L77" s="6">
        <v>12</v>
      </c>
      <c r="M77" s="6">
        <v>50</v>
      </c>
      <c r="N77" s="4">
        <v>200</v>
      </c>
    </row>
    <row r="78" spans="1:14">
      <c r="A78" s="18">
        <v>77</v>
      </c>
      <c r="B78" s="18">
        <v>724</v>
      </c>
      <c r="C78" s="19" t="s">
        <v>113</v>
      </c>
      <c r="D78" s="19" t="s">
        <v>102</v>
      </c>
      <c r="E78" s="4" t="s">
        <v>19</v>
      </c>
      <c r="F78" s="4" t="s">
        <v>17</v>
      </c>
      <c r="H78" s="10">
        <v>20</v>
      </c>
      <c r="I78" s="5">
        <v>15</v>
      </c>
      <c r="J78" s="4">
        <v>1</v>
      </c>
      <c r="K78" s="4">
        <v>1</v>
      </c>
      <c r="L78" s="6">
        <v>8</v>
      </c>
      <c r="M78" s="6">
        <v>40</v>
      </c>
      <c r="N78" s="4">
        <v>200</v>
      </c>
    </row>
    <row r="79" spans="1:14">
      <c r="A79" s="18">
        <v>78</v>
      </c>
      <c r="B79" s="18">
        <v>733</v>
      </c>
      <c r="C79" s="19" t="s">
        <v>114</v>
      </c>
      <c r="D79" s="19" t="s">
        <v>102</v>
      </c>
      <c r="E79" s="4" t="s">
        <v>16</v>
      </c>
      <c r="H79" s="10">
        <v>10</v>
      </c>
      <c r="I79" s="5">
        <v>40</v>
      </c>
      <c r="K79" s="4">
        <v>1</v>
      </c>
      <c r="L79" s="6">
        <v>8</v>
      </c>
      <c r="M79" s="6">
        <v>40</v>
      </c>
      <c r="N79" s="4">
        <v>200</v>
      </c>
    </row>
    <row r="80" ht="24" spans="1:14">
      <c r="A80" s="18">
        <v>79</v>
      </c>
      <c r="B80" s="18">
        <v>737</v>
      </c>
      <c r="C80" s="19" t="s">
        <v>115</v>
      </c>
      <c r="D80" s="19" t="s">
        <v>102</v>
      </c>
      <c r="E80" s="4" t="s">
        <v>19</v>
      </c>
      <c r="F80" s="4" t="s">
        <v>17</v>
      </c>
      <c r="G80" s="5" t="s">
        <v>86</v>
      </c>
      <c r="H80" s="10">
        <v>20</v>
      </c>
      <c r="I80" s="5">
        <v>49</v>
      </c>
      <c r="J80" s="4">
        <v>1</v>
      </c>
      <c r="K80" s="4">
        <v>1</v>
      </c>
      <c r="L80" s="6">
        <v>8</v>
      </c>
      <c r="M80" s="6">
        <v>40</v>
      </c>
      <c r="N80" s="4">
        <v>200</v>
      </c>
    </row>
    <row r="81" spans="1:14">
      <c r="A81" s="18">
        <v>80</v>
      </c>
      <c r="B81" s="18">
        <v>740</v>
      </c>
      <c r="C81" s="19" t="s">
        <v>116</v>
      </c>
      <c r="D81" s="19" t="s">
        <v>102</v>
      </c>
      <c r="E81" s="4" t="s">
        <v>16</v>
      </c>
      <c r="F81" s="4" t="s">
        <v>17</v>
      </c>
      <c r="H81" s="10">
        <v>10</v>
      </c>
      <c r="I81" s="5">
        <v>30</v>
      </c>
      <c r="J81" s="4">
        <v>1</v>
      </c>
      <c r="K81" s="4">
        <v>1</v>
      </c>
      <c r="L81" s="6">
        <v>8</v>
      </c>
      <c r="M81" s="6">
        <v>40</v>
      </c>
      <c r="N81" s="4">
        <v>200</v>
      </c>
    </row>
    <row r="82" spans="1:14">
      <c r="A82" s="18">
        <v>81</v>
      </c>
      <c r="B82" s="18">
        <v>743</v>
      </c>
      <c r="C82" s="19" t="s">
        <v>117</v>
      </c>
      <c r="D82" s="19" t="s">
        <v>102</v>
      </c>
      <c r="E82" s="4" t="s">
        <v>25</v>
      </c>
      <c r="F82" s="4" t="s">
        <v>17</v>
      </c>
      <c r="H82" s="10">
        <v>15</v>
      </c>
      <c r="I82" s="5">
        <v>16</v>
      </c>
      <c r="J82" s="4">
        <v>1</v>
      </c>
      <c r="K82" s="4">
        <v>1</v>
      </c>
      <c r="L82" s="6">
        <v>8</v>
      </c>
      <c r="M82" s="6">
        <v>40</v>
      </c>
      <c r="N82" s="4">
        <v>200</v>
      </c>
    </row>
    <row r="83" spans="1:14">
      <c r="A83" s="18">
        <v>82</v>
      </c>
      <c r="B83" s="18">
        <v>750</v>
      </c>
      <c r="C83" s="19" t="s">
        <v>118</v>
      </c>
      <c r="D83" s="19" t="s">
        <v>102</v>
      </c>
      <c r="E83" s="4" t="s">
        <v>70</v>
      </c>
      <c r="F83" s="4" t="s">
        <v>17</v>
      </c>
      <c r="G83" s="5" t="s">
        <v>72</v>
      </c>
      <c r="H83" s="10">
        <v>40</v>
      </c>
      <c r="I83" s="5">
        <v>11</v>
      </c>
      <c r="J83" s="4">
        <v>1</v>
      </c>
      <c r="K83" s="4">
        <v>1</v>
      </c>
      <c r="L83" s="6">
        <v>12</v>
      </c>
      <c r="M83" s="6">
        <v>50</v>
      </c>
      <c r="N83" s="4">
        <v>200</v>
      </c>
    </row>
    <row r="84" spans="1:14">
      <c r="A84" s="18">
        <v>83</v>
      </c>
      <c r="B84" s="18">
        <v>753</v>
      </c>
      <c r="C84" s="19" t="s">
        <v>119</v>
      </c>
      <c r="D84" s="19" t="s">
        <v>102</v>
      </c>
      <c r="E84" s="4" t="s">
        <v>37</v>
      </c>
      <c r="F84" s="4" t="s">
        <v>17</v>
      </c>
      <c r="H84" s="10">
        <v>10</v>
      </c>
      <c r="I84" s="5">
        <v>44</v>
      </c>
      <c r="J84" s="4">
        <v>1</v>
      </c>
      <c r="K84" s="4">
        <v>1</v>
      </c>
      <c r="L84" s="6">
        <v>8</v>
      </c>
      <c r="M84" s="6">
        <v>40</v>
      </c>
      <c r="N84" s="4">
        <v>200</v>
      </c>
    </row>
    <row r="85" spans="1:14">
      <c r="A85" s="18">
        <v>84</v>
      </c>
      <c r="B85" s="18">
        <v>103639</v>
      </c>
      <c r="C85" s="19" t="s">
        <v>120</v>
      </c>
      <c r="D85" s="19" t="s">
        <v>102</v>
      </c>
      <c r="E85" s="4" t="s">
        <v>25</v>
      </c>
      <c r="F85" s="4" t="s">
        <v>17</v>
      </c>
      <c r="H85" s="10">
        <v>15</v>
      </c>
      <c r="I85" s="5">
        <v>36</v>
      </c>
      <c r="J85" s="4">
        <v>1</v>
      </c>
      <c r="K85" s="4">
        <v>1</v>
      </c>
      <c r="L85" s="6">
        <v>8</v>
      </c>
      <c r="M85" s="6">
        <v>40</v>
      </c>
      <c r="N85" s="4">
        <v>200</v>
      </c>
    </row>
    <row r="86" spans="1:14">
      <c r="A86" s="18">
        <v>85</v>
      </c>
      <c r="B86" s="18">
        <v>104430</v>
      </c>
      <c r="C86" s="19" t="s">
        <v>121</v>
      </c>
      <c r="D86" s="19" t="s">
        <v>102</v>
      </c>
      <c r="E86" s="4" t="s">
        <v>37</v>
      </c>
      <c r="F86" s="4" t="s">
        <v>17</v>
      </c>
      <c r="H86" s="10">
        <v>10</v>
      </c>
      <c r="I86" s="5">
        <v>30</v>
      </c>
      <c r="J86" s="4">
        <v>1</v>
      </c>
      <c r="K86" s="4">
        <v>1</v>
      </c>
      <c r="L86" s="6">
        <v>6</v>
      </c>
      <c r="M86" s="6">
        <v>40</v>
      </c>
      <c r="N86" s="4">
        <v>200</v>
      </c>
    </row>
    <row r="87" spans="1:14">
      <c r="A87" s="18">
        <v>86</v>
      </c>
      <c r="B87" s="18">
        <v>105396</v>
      </c>
      <c r="C87" s="19" t="s">
        <v>122</v>
      </c>
      <c r="D87" s="19" t="s">
        <v>102</v>
      </c>
      <c r="E87" s="4" t="s">
        <v>37</v>
      </c>
      <c r="H87" s="10">
        <v>10</v>
      </c>
      <c r="I87" s="5">
        <v>41</v>
      </c>
      <c r="K87" s="4">
        <v>1</v>
      </c>
      <c r="L87" s="6">
        <v>6</v>
      </c>
      <c r="M87" s="6">
        <v>40</v>
      </c>
      <c r="N87" s="4">
        <v>100</v>
      </c>
    </row>
    <row r="88" spans="1:14">
      <c r="A88" s="18">
        <v>87</v>
      </c>
      <c r="B88" s="18">
        <v>105751</v>
      </c>
      <c r="C88" s="19" t="s">
        <v>123</v>
      </c>
      <c r="D88" s="19" t="s">
        <v>102</v>
      </c>
      <c r="E88" s="4" t="s">
        <v>19</v>
      </c>
      <c r="F88" s="4" t="s">
        <v>9</v>
      </c>
      <c r="H88" s="10">
        <v>15</v>
      </c>
      <c r="I88" s="5">
        <v>33</v>
      </c>
      <c r="J88" s="4">
        <v>1</v>
      </c>
      <c r="K88" s="4">
        <v>1</v>
      </c>
      <c r="L88" s="6">
        <v>12</v>
      </c>
      <c r="M88" s="6">
        <v>40</v>
      </c>
      <c r="N88" s="4">
        <v>200</v>
      </c>
    </row>
    <row r="89" spans="1:14">
      <c r="A89" s="18">
        <v>88</v>
      </c>
      <c r="B89" s="18">
        <v>105910</v>
      </c>
      <c r="C89" s="19" t="s">
        <v>124</v>
      </c>
      <c r="D89" s="19" t="s">
        <v>102</v>
      </c>
      <c r="E89" s="4" t="s">
        <v>16</v>
      </c>
      <c r="H89" s="10">
        <v>10</v>
      </c>
      <c r="I89" s="5">
        <v>0</v>
      </c>
      <c r="K89" s="4">
        <v>1</v>
      </c>
      <c r="L89" s="6">
        <v>6</v>
      </c>
      <c r="M89" s="6">
        <v>40</v>
      </c>
      <c r="N89" s="4">
        <v>200</v>
      </c>
    </row>
    <row r="90" spans="1:14">
      <c r="A90" s="18">
        <v>89</v>
      </c>
      <c r="B90" s="18">
        <v>106485</v>
      </c>
      <c r="C90" s="19" t="s">
        <v>125</v>
      </c>
      <c r="D90" s="19" t="s">
        <v>102</v>
      </c>
      <c r="E90" s="4" t="s">
        <v>16</v>
      </c>
      <c r="F90" s="4" t="s">
        <v>17</v>
      </c>
      <c r="H90" s="10">
        <v>10</v>
      </c>
      <c r="I90" s="5">
        <v>0</v>
      </c>
      <c r="J90" s="4">
        <v>1</v>
      </c>
      <c r="K90" s="4">
        <v>1</v>
      </c>
      <c r="L90" s="6">
        <v>8</v>
      </c>
      <c r="M90" s="6">
        <v>40</v>
      </c>
      <c r="N90" s="4">
        <v>200</v>
      </c>
    </row>
    <row r="91" spans="1:14">
      <c r="A91" s="18">
        <v>90</v>
      </c>
      <c r="B91" s="18">
        <v>106568</v>
      </c>
      <c r="C91" s="19" t="s">
        <v>126</v>
      </c>
      <c r="D91" s="19" t="s">
        <v>102</v>
      </c>
      <c r="E91" s="4" t="s">
        <v>37</v>
      </c>
      <c r="F91" s="4" t="s">
        <v>17</v>
      </c>
      <c r="H91" s="10">
        <v>10</v>
      </c>
      <c r="I91" s="5">
        <v>40</v>
      </c>
      <c r="J91" s="4">
        <v>1</v>
      </c>
      <c r="K91" s="4">
        <v>1</v>
      </c>
      <c r="L91" s="6">
        <v>8</v>
      </c>
      <c r="M91" s="6">
        <v>40</v>
      </c>
      <c r="N91" s="4">
        <v>200</v>
      </c>
    </row>
    <row r="92" spans="1:14">
      <c r="A92" s="18">
        <v>91</v>
      </c>
      <c r="B92" s="18">
        <v>113008</v>
      </c>
      <c r="C92" s="19" t="s">
        <v>127</v>
      </c>
      <c r="D92" s="19" t="s">
        <v>102</v>
      </c>
      <c r="E92" s="4" t="s">
        <v>37</v>
      </c>
      <c r="F92" s="4" t="s">
        <v>17</v>
      </c>
      <c r="H92" s="10">
        <v>10</v>
      </c>
      <c r="I92" s="5">
        <v>7</v>
      </c>
      <c r="J92" s="4">
        <v>1</v>
      </c>
      <c r="K92" s="4">
        <v>1</v>
      </c>
      <c r="L92" s="6">
        <v>6</v>
      </c>
      <c r="M92" s="6">
        <v>30</v>
      </c>
      <c r="N92" s="4">
        <v>100</v>
      </c>
    </row>
    <row r="93" spans="1:14">
      <c r="A93" s="18">
        <v>92</v>
      </c>
      <c r="B93" s="18">
        <v>114069</v>
      </c>
      <c r="C93" s="19" t="s">
        <v>128</v>
      </c>
      <c r="D93" s="19" t="s">
        <v>102</v>
      </c>
      <c r="E93" s="4" t="s">
        <v>37</v>
      </c>
      <c r="F93" s="4" t="s">
        <v>17</v>
      </c>
      <c r="H93" s="10">
        <v>10</v>
      </c>
      <c r="I93" s="5">
        <v>0</v>
      </c>
      <c r="J93" s="4">
        <v>1</v>
      </c>
      <c r="K93" s="4">
        <v>1</v>
      </c>
      <c r="L93" s="6">
        <v>8</v>
      </c>
      <c r="M93" s="6">
        <v>40</v>
      </c>
      <c r="N93" s="4">
        <v>100</v>
      </c>
    </row>
    <row r="94" ht="24" spans="1:14">
      <c r="A94" s="18">
        <v>93</v>
      </c>
      <c r="B94" s="18">
        <v>307</v>
      </c>
      <c r="C94" s="19" t="s">
        <v>129</v>
      </c>
      <c r="D94" s="19" t="s">
        <v>130</v>
      </c>
      <c r="E94" s="4" t="s">
        <v>131</v>
      </c>
      <c r="F94" s="4" t="s">
        <v>17</v>
      </c>
      <c r="G94" s="5" t="s">
        <v>86</v>
      </c>
      <c r="H94" s="10">
        <v>100</v>
      </c>
      <c r="I94" s="5">
        <v>200</v>
      </c>
      <c r="J94" s="4" t="s">
        <v>73</v>
      </c>
      <c r="K94" s="4">
        <v>1</v>
      </c>
      <c r="L94" s="6">
        <v>20</v>
      </c>
      <c r="M94" s="6">
        <v>100</v>
      </c>
      <c r="N94" s="4">
        <v>500</v>
      </c>
    </row>
    <row r="95" spans="1:14">
      <c r="A95" s="18">
        <v>94</v>
      </c>
      <c r="B95" s="18">
        <v>742</v>
      </c>
      <c r="C95" s="19" t="s">
        <v>132</v>
      </c>
      <c r="D95" s="19" t="s">
        <v>130</v>
      </c>
      <c r="E95" s="4" t="s">
        <v>51</v>
      </c>
      <c r="H95" s="10">
        <v>15</v>
      </c>
      <c r="I95" s="5">
        <v>38</v>
      </c>
      <c r="K95" s="4">
        <v>1</v>
      </c>
      <c r="L95" s="6">
        <v>6</v>
      </c>
      <c r="M95" s="6">
        <v>40</v>
      </c>
      <c r="N95" s="4">
        <v>100</v>
      </c>
    </row>
    <row r="96" spans="1:14">
      <c r="A96" s="18">
        <v>95</v>
      </c>
      <c r="B96" s="18">
        <v>106066</v>
      </c>
      <c r="C96" s="19" t="s">
        <v>133</v>
      </c>
      <c r="D96" s="19" t="s">
        <v>130</v>
      </c>
      <c r="E96" s="4" t="s">
        <v>19</v>
      </c>
      <c r="H96" s="10">
        <v>15</v>
      </c>
      <c r="I96" s="5">
        <v>-6</v>
      </c>
      <c r="K96" s="4">
        <v>1</v>
      </c>
      <c r="L96" s="6">
        <v>6</v>
      </c>
      <c r="M96" s="6">
        <v>40</v>
      </c>
      <c r="N96" s="4">
        <v>0</v>
      </c>
    </row>
    <row r="97" spans="1:14">
      <c r="A97" s="18">
        <v>96</v>
      </c>
      <c r="B97" s="18">
        <v>311</v>
      </c>
      <c r="C97" s="19" t="s">
        <v>134</v>
      </c>
      <c r="D97" s="19" t="s">
        <v>135</v>
      </c>
      <c r="E97" s="4" t="s">
        <v>25</v>
      </c>
      <c r="H97" s="10">
        <v>15</v>
      </c>
      <c r="I97" s="5">
        <v>-7</v>
      </c>
      <c r="K97" s="4">
        <v>1</v>
      </c>
      <c r="L97" s="6">
        <v>6</v>
      </c>
      <c r="M97" s="6">
        <v>40</v>
      </c>
      <c r="N97" s="4">
        <v>0</v>
      </c>
    </row>
    <row r="98" spans="1:14">
      <c r="A98" s="18">
        <v>97</v>
      </c>
      <c r="B98" s="18">
        <v>339</v>
      </c>
      <c r="C98" s="19" t="s">
        <v>136</v>
      </c>
      <c r="D98" s="19" t="s">
        <v>135</v>
      </c>
      <c r="E98" s="4" t="s">
        <v>16</v>
      </c>
      <c r="F98" s="4" t="s">
        <v>17</v>
      </c>
      <c r="H98" s="10">
        <v>10</v>
      </c>
      <c r="I98" s="5">
        <v>49</v>
      </c>
      <c r="J98" s="4">
        <v>1</v>
      </c>
      <c r="K98" s="4">
        <v>1</v>
      </c>
      <c r="L98" s="6">
        <v>8</v>
      </c>
      <c r="M98" s="6">
        <v>40</v>
      </c>
      <c r="N98" s="4">
        <v>200</v>
      </c>
    </row>
    <row r="99" spans="1:14">
      <c r="A99" s="18">
        <v>98</v>
      </c>
      <c r="B99" s="18">
        <v>343</v>
      </c>
      <c r="C99" s="19" t="s">
        <v>137</v>
      </c>
      <c r="D99" s="19" t="s">
        <v>135</v>
      </c>
      <c r="E99" s="4" t="s">
        <v>51</v>
      </c>
      <c r="F99" s="4" t="s">
        <v>9</v>
      </c>
      <c r="G99" s="5" t="s">
        <v>72</v>
      </c>
      <c r="H99" s="10">
        <v>30</v>
      </c>
      <c r="I99" s="5">
        <v>50</v>
      </c>
      <c r="J99" s="4">
        <v>1</v>
      </c>
      <c r="K99" s="4">
        <v>1</v>
      </c>
      <c r="L99" s="6">
        <v>8</v>
      </c>
      <c r="M99" s="6">
        <v>50</v>
      </c>
      <c r="N99" s="4">
        <v>100</v>
      </c>
    </row>
    <row r="100" spans="1:14">
      <c r="A100" s="18">
        <v>99</v>
      </c>
      <c r="B100" s="18">
        <v>347</v>
      </c>
      <c r="C100" s="19" t="s">
        <v>138</v>
      </c>
      <c r="D100" s="19" t="s">
        <v>135</v>
      </c>
      <c r="E100" s="4" t="s">
        <v>16</v>
      </c>
      <c r="F100" s="4" t="s">
        <v>17</v>
      </c>
      <c r="H100" s="10">
        <v>10</v>
      </c>
      <c r="I100" s="5">
        <v>0</v>
      </c>
      <c r="J100" s="4">
        <v>1</v>
      </c>
      <c r="K100" s="4">
        <v>1</v>
      </c>
      <c r="L100" s="6">
        <v>8</v>
      </c>
      <c r="M100" s="6">
        <v>40</v>
      </c>
      <c r="N100" s="4">
        <v>200</v>
      </c>
    </row>
    <row r="101" spans="1:14">
      <c r="A101" s="18">
        <v>100</v>
      </c>
      <c r="B101" s="18">
        <v>357</v>
      </c>
      <c r="C101" s="19" t="s">
        <v>139</v>
      </c>
      <c r="D101" s="19" t="s">
        <v>135</v>
      </c>
      <c r="E101" s="4" t="s">
        <v>63</v>
      </c>
      <c r="H101" s="10">
        <v>20</v>
      </c>
      <c r="I101" s="5">
        <v>0</v>
      </c>
      <c r="K101" s="4">
        <v>1</v>
      </c>
      <c r="L101" s="6">
        <v>6</v>
      </c>
      <c r="M101" s="6">
        <v>50</v>
      </c>
      <c r="N101" s="4">
        <v>100</v>
      </c>
    </row>
    <row r="102" spans="1:14">
      <c r="A102" s="18">
        <v>101</v>
      </c>
      <c r="B102" s="18">
        <v>359</v>
      </c>
      <c r="C102" s="19" t="s">
        <v>140</v>
      </c>
      <c r="D102" s="19" t="s">
        <v>135</v>
      </c>
      <c r="E102" s="4" t="s">
        <v>25</v>
      </c>
      <c r="H102" s="10">
        <v>15</v>
      </c>
      <c r="I102" s="5">
        <v>39</v>
      </c>
      <c r="K102" s="4">
        <v>1</v>
      </c>
      <c r="L102" s="6">
        <v>8</v>
      </c>
      <c r="M102" s="6">
        <v>40</v>
      </c>
      <c r="N102" s="4">
        <v>100</v>
      </c>
    </row>
    <row r="103" ht="24" spans="1:14">
      <c r="A103" s="18">
        <v>102</v>
      </c>
      <c r="B103" s="18">
        <v>365</v>
      </c>
      <c r="C103" s="19" t="s">
        <v>141</v>
      </c>
      <c r="D103" s="19" t="s">
        <v>135</v>
      </c>
      <c r="E103" s="4" t="s">
        <v>51</v>
      </c>
      <c r="F103" s="4" t="s">
        <v>17</v>
      </c>
      <c r="G103" s="5" t="s">
        <v>111</v>
      </c>
      <c r="H103" s="10">
        <v>30</v>
      </c>
      <c r="I103" s="5">
        <v>0</v>
      </c>
      <c r="J103" s="4">
        <v>1</v>
      </c>
      <c r="K103" s="4">
        <v>1</v>
      </c>
      <c r="L103" s="6">
        <v>6</v>
      </c>
      <c r="M103" s="6">
        <v>50</v>
      </c>
      <c r="N103" s="4">
        <v>200</v>
      </c>
    </row>
    <row r="104" spans="1:14">
      <c r="A104" s="18">
        <v>103</v>
      </c>
      <c r="B104" s="18">
        <v>379</v>
      </c>
      <c r="C104" s="19" t="s">
        <v>142</v>
      </c>
      <c r="D104" s="19" t="s">
        <v>135</v>
      </c>
      <c r="E104" s="4" t="s">
        <v>19</v>
      </c>
      <c r="F104" s="4" t="s">
        <v>17</v>
      </c>
      <c r="H104" s="10">
        <v>20</v>
      </c>
      <c r="I104" s="5">
        <v>0</v>
      </c>
      <c r="J104" s="4">
        <v>1</v>
      </c>
      <c r="K104" s="4">
        <v>1</v>
      </c>
      <c r="L104" s="6">
        <v>6</v>
      </c>
      <c r="M104" s="6">
        <v>40</v>
      </c>
      <c r="N104" s="4">
        <v>200</v>
      </c>
    </row>
    <row r="105" spans="1:14">
      <c r="A105" s="18">
        <v>104</v>
      </c>
      <c r="B105" s="18">
        <v>513</v>
      </c>
      <c r="C105" s="19" t="s">
        <v>143</v>
      </c>
      <c r="D105" s="19" t="s">
        <v>135</v>
      </c>
      <c r="E105" s="4" t="s">
        <v>19</v>
      </c>
      <c r="F105" s="4" t="s">
        <v>17</v>
      </c>
      <c r="H105" s="10">
        <v>20</v>
      </c>
      <c r="I105" s="5">
        <v>-4</v>
      </c>
      <c r="J105" s="4">
        <v>1</v>
      </c>
      <c r="K105" s="4">
        <v>1</v>
      </c>
      <c r="L105" s="6">
        <v>8</v>
      </c>
      <c r="M105" s="6">
        <v>40</v>
      </c>
      <c r="N105" s="4">
        <v>200</v>
      </c>
    </row>
    <row r="106" spans="1:14">
      <c r="A106" s="18">
        <v>105</v>
      </c>
      <c r="B106" s="18">
        <v>570</v>
      </c>
      <c r="C106" s="19" t="s">
        <v>144</v>
      </c>
      <c r="D106" s="19" t="s">
        <v>135</v>
      </c>
      <c r="E106" s="4" t="s">
        <v>16</v>
      </c>
      <c r="F106" s="4" t="s">
        <v>17</v>
      </c>
      <c r="H106" s="10">
        <v>10</v>
      </c>
      <c r="I106" s="5">
        <v>31</v>
      </c>
      <c r="J106" s="4">
        <v>1</v>
      </c>
      <c r="K106" s="4">
        <v>1</v>
      </c>
      <c r="L106" s="6">
        <v>12</v>
      </c>
      <c r="M106" s="6">
        <v>40</v>
      </c>
      <c r="N106" s="4">
        <v>200</v>
      </c>
    </row>
    <row r="107" spans="1:14">
      <c r="A107" s="18">
        <v>106</v>
      </c>
      <c r="B107" s="18">
        <v>582</v>
      </c>
      <c r="C107" s="19" t="s">
        <v>145</v>
      </c>
      <c r="D107" s="19" t="s">
        <v>135</v>
      </c>
      <c r="E107" s="4" t="s">
        <v>70</v>
      </c>
      <c r="F107" s="4" t="s">
        <v>17</v>
      </c>
      <c r="G107" s="5" t="s">
        <v>64</v>
      </c>
      <c r="H107" s="10">
        <v>30</v>
      </c>
      <c r="I107" s="5">
        <v>34</v>
      </c>
      <c r="J107" s="4" t="s">
        <v>73</v>
      </c>
      <c r="K107" s="4">
        <v>1</v>
      </c>
      <c r="L107" s="6">
        <v>12</v>
      </c>
      <c r="M107" s="6">
        <v>50</v>
      </c>
      <c r="N107" s="4">
        <v>100</v>
      </c>
    </row>
    <row r="108" spans="1:14">
      <c r="A108" s="18">
        <v>107</v>
      </c>
      <c r="B108" s="18">
        <v>709</v>
      </c>
      <c r="C108" s="19" t="s">
        <v>146</v>
      </c>
      <c r="D108" s="19" t="s">
        <v>135</v>
      </c>
      <c r="E108" s="4" t="s">
        <v>51</v>
      </c>
      <c r="F108" s="4" t="s">
        <v>17</v>
      </c>
      <c r="G108" s="5" t="s">
        <v>64</v>
      </c>
      <c r="H108" s="10">
        <v>20</v>
      </c>
      <c r="I108" s="5">
        <v>0</v>
      </c>
      <c r="J108" s="4">
        <v>1</v>
      </c>
      <c r="K108" s="4">
        <v>1</v>
      </c>
      <c r="L108" s="6">
        <v>8</v>
      </c>
      <c r="M108" s="6">
        <v>50</v>
      </c>
      <c r="N108" s="4">
        <v>200</v>
      </c>
    </row>
    <row r="109" spans="1:14">
      <c r="A109" s="18">
        <v>108</v>
      </c>
      <c r="B109" s="18">
        <v>726</v>
      </c>
      <c r="C109" s="19" t="s">
        <v>147</v>
      </c>
      <c r="D109" s="19" t="s">
        <v>135</v>
      </c>
      <c r="E109" s="4" t="s">
        <v>19</v>
      </c>
      <c r="F109" s="4" t="s">
        <v>17</v>
      </c>
      <c r="H109" s="10">
        <v>20</v>
      </c>
      <c r="I109" s="5">
        <v>40</v>
      </c>
      <c r="J109" s="4">
        <v>1</v>
      </c>
      <c r="K109" s="4">
        <v>1</v>
      </c>
      <c r="L109" s="6">
        <v>8</v>
      </c>
      <c r="M109" s="6">
        <v>40</v>
      </c>
      <c r="N109" s="4">
        <v>200</v>
      </c>
    </row>
    <row r="110" spans="1:14">
      <c r="A110" s="18">
        <v>109</v>
      </c>
      <c r="B110" s="18">
        <v>727</v>
      </c>
      <c r="C110" s="19" t="s">
        <v>148</v>
      </c>
      <c r="D110" s="19" t="s">
        <v>135</v>
      </c>
      <c r="E110" s="4" t="s">
        <v>16</v>
      </c>
      <c r="H110" s="10">
        <v>10</v>
      </c>
      <c r="I110" s="5">
        <v>27</v>
      </c>
      <c r="K110" s="4">
        <v>1</v>
      </c>
      <c r="L110" s="6">
        <v>8</v>
      </c>
      <c r="M110" s="6">
        <v>40</v>
      </c>
      <c r="N110" s="4">
        <v>200</v>
      </c>
    </row>
    <row r="111" spans="1:14">
      <c r="A111" s="18">
        <v>110</v>
      </c>
      <c r="B111" s="18">
        <v>730</v>
      </c>
      <c r="C111" s="19" t="s">
        <v>149</v>
      </c>
      <c r="D111" s="19" t="s">
        <v>135</v>
      </c>
      <c r="E111" s="4" t="s">
        <v>63</v>
      </c>
      <c r="H111" s="10">
        <v>20</v>
      </c>
      <c r="I111" s="5">
        <v>46</v>
      </c>
      <c r="K111" s="4">
        <v>1</v>
      </c>
      <c r="L111" s="6">
        <v>8</v>
      </c>
      <c r="M111" s="6">
        <v>50</v>
      </c>
      <c r="N111" s="4">
        <v>200</v>
      </c>
    </row>
    <row r="112" spans="1:14">
      <c r="A112" s="18">
        <v>111</v>
      </c>
      <c r="B112" s="18">
        <v>745</v>
      </c>
      <c r="C112" s="19" t="s">
        <v>150</v>
      </c>
      <c r="D112" s="19" t="s">
        <v>135</v>
      </c>
      <c r="E112" s="4" t="s">
        <v>16</v>
      </c>
      <c r="F112" s="4" t="s">
        <v>17</v>
      </c>
      <c r="H112" s="10">
        <v>10</v>
      </c>
      <c r="I112" s="5">
        <v>50</v>
      </c>
      <c r="J112" s="4">
        <v>1</v>
      </c>
      <c r="K112" s="4">
        <v>1</v>
      </c>
      <c r="L112" s="6">
        <v>8</v>
      </c>
      <c r="M112" s="6">
        <v>40</v>
      </c>
      <c r="N112" s="4">
        <v>100</v>
      </c>
    </row>
    <row r="113" spans="1:14">
      <c r="A113" s="18">
        <v>112</v>
      </c>
      <c r="B113" s="18">
        <v>752</v>
      </c>
      <c r="C113" s="19" t="s">
        <v>151</v>
      </c>
      <c r="D113" s="19" t="s">
        <v>135</v>
      </c>
      <c r="E113" s="4" t="s">
        <v>16</v>
      </c>
      <c r="F113" s="4" t="s">
        <v>17</v>
      </c>
      <c r="H113" s="10">
        <v>10</v>
      </c>
      <c r="I113" s="5">
        <v>0</v>
      </c>
      <c r="J113" s="4">
        <v>1</v>
      </c>
      <c r="K113" s="4">
        <v>1</v>
      </c>
      <c r="L113" s="6">
        <v>6</v>
      </c>
      <c r="M113" s="6">
        <v>40</v>
      </c>
      <c r="N113" s="4">
        <v>100</v>
      </c>
    </row>
    <row r="114" spans="1:14">
      <c r="A114" s="18">
        <v>113</v>
      </c>
      <c r="B114" s="18">
        <v>102565</v>
      </c>
      <c r="C114" s="19" t="s">
        <v>152</v>
      </c>
      <c r="D114" s="19" t="s">
        <v>135</v>
      </c>
      <c r="E114" s="4" t="s">
        <v>19</v>
      </c>
      <c r="F114" s="4" t="s">
        <v>17</v>
      </c>
      <c r="H114" s="10">
        <v>15</v>
      </c>
      <c r="I114" s="5">
        <v>11</v>
      </c>
      <c r="J114" s="4">
        <v>1</v>
      </c>
      <c r="K114" s="4">
        <v>1</v>
      </c>
      <c r="L114" s="6">
        <v>6</v>
      </c>
      <c r="M114" s="6">
        <v>40</v>
      </c>
      <c r="N114" s="4">
        <v>100</v>
      </c>
    </row>
    <row r="115" ht="24" spans="1:14">
      <c r="A115" s="18">
        <v>114</v>
      </c>
      <c r="B115" s="18">
        <v>102934</v>
      </c>
      <c r="C115" s="19" t="s">
        <v>153</v>
      </c>
      <c r="D115" s="19" t="s">
        <v>135</v>
      </c>
      <c r="E115" s="4" t="s">
        <v>19</v>
      </c>
      <c r="F115" s="4" t="s">
        <v>17</v>
      </c>
      <c r="G115" s="5" t="s">
        <v>86</v>
      </c>
      <c r="H115" s="10">
        <v>20</v>
      </c>
      <c r="I115" s="5">
        <v>0</v>
      </c>
      <c r="J115" s="4">
        <v>1</v>
      </c>
      <c r="K115" s="4">
        <v>1</v>
      </c>
      <c r="L115" s="6">
        <v>12</v>
      </c>
      <c r="M115" s="6">
        <v>40</v>
      </c>
      <c r="N115" s="4">
        <v>200</v>
      </c>
    </row>
    <row r="116" spans="1:14">
      <c r="A116" s="18">
        <v>115</v>
      </c>
      <c r="B116" s="18">
        <v>103198</v>
      </c>
      <c r="C116" s="19" t="s">
        <v>154</v>
      </c>
      <c r="D116" s="19" t="s">
        <v>135</v>
      </c>
      <c r="E116" s="4" t="s">
        <v>19</v>
      </c>
      <c r="F116" s="4" t="s">
        <v>17</v>
      </c>
      <c r="H116" s="10">
        <v>15</v>
      </c>
      <c r="I116" s="5">
        <v>16</v>
      </c>
      <c r="J116" s="4">
        <v>1</v>
      </c>
      <c r="K116" s="4">
        <v>1</v>
      </c>
      <c r="L116" s="6">
        <v>8</v>
      </c>
      <c r="M116" s="6">
        <v>40</v>
      </c>
      <c r="N116" s="4">
        <v>100</v>
      </c>
    </row>
    <row r="117" spans="1:14">
      <c r="A117" s="18">
        <v>116</v>
      </c>
      <c r="B117" s="18">
        <v>104429</v>
      </c>
      <c r="C117" s="19" t="s">
        <v>155</v>
      </c>
      <c r="D117" s="19" t="s">
        <v>135</v>
      </c>
      <c r="E117" s="4" t="s">
        <v>37</v>
      </c>
      <c r="F117" s="4" t="s">
        <v>17</v>
      </c>
      <c r="G117" s="5" t="s">
        <v>72</v>
      </c>
      <c r="H117" s="10">
        <v>10</v>
      </c>
      <c r="I117" s="5">
        <v>14</v>
      </c>
      <c r="J117" s="4">
        <v>1</v>
      </c>
      <c r="K117" s="4">
        <v>1</v>
      </c>
      <c r="L117" s="6">
        <v>12</v>
      </c>
      <c r="M117" s="6">
        <v>40</v>
      </c>
      <c r="N117" s="4">
        <v>200</v>
      </c>
    </row>
    <row r="118" spans="1:14">
      <c r="A118" s="18">
        <v>117</v>
      </c>
      <c r="B118" s="18">
        <v>105267</v>
      </c>
      <c r="C118" s="19" t="s">
        <v>156</v>
      </c>
      <c r="D118" s="19" t="s">
        <v>135</v>
      </c>
      <c r="E118" s="4" t="s">
        <v>19</v>
      </c>
      <c r="F118" s="4" t="s">
        <v>71</v>
      </c>
      <c r="H118" s="10">
        <v>20</v>
      </c>
      <c r="I118" s="5">
        <v>50</v>
      </c>
      <c r="J118" s="4">
        <v>1</v>
      </c>
      <c r="K118" s="4">
        <v>1</v>
      </c>
      <c r="L118" s="6">
        <v>8</v>
      </c>
      <c r="M118" s="6">
        <v>40</v>
      </c>
      <c r="N118" s="4">
        <v>100</v>
      </c>
    </row>
    <row r="119" spans="1:14">
      <c r="A119" s="18">
        <v>118</v>
      </c>
      <c r="B119" s="18">
        <v>106399</v>
      </c>
      <c r="C119" s="19" t="s">
        <v>157</v>
      </c>
      <c r="D119" s="19" t="s">
        <v>135</v>
      </c>
      <c r="E119" s="4" t="s">
        <v>19</v>
      </c>
      <c r="F119" s="4" t="s">
        <v>17</v>
      </c>
      <c r="H119" s="10">
        <v>20</v>
      </c>
      <c r="I119" s="5">
        <v>49</v>
      </c>
      <c r="J119" s="4">
        <v>1</v>
      </c>
      <c r="K119" s="4">
        <v>1</v>
      </c>
      <c r="L119" s="6">
        <v>8</v>
      </c>
      <c r="M119" s="6">
        <v>40</v>
      </c>
      <c r="N119" s="4">
        <v>200</v>
      </c>
    </row>
    <row r="120" spans="1:14">
      <c r="A120" s="18">
        <v>119</v>
      </c>
      <c r="B120" s="18">
        <v>106569</v>
      </c>
      <c r="C120" s="19" t="s">
        <v>158</v>
      </c>
      <c r="D120" s="19" t="s">
        <v>135</v>
      </c>
      <c r="E120" s="4" t="s">
        <v>25</v>
      </c>
      <c r="F120" s="4" t="s">
        <v>17</v>
      </c>
      <c r="H120" s="10">
        <v>15</v>
      </c>
      <c r="I120" s="5">
        <v>0</v>
      </c>
      <c r="J120" s="4">
        <v>1</v>
      </c>
      <c r="K120" s="4">
        <v>1</v>
      </c>
      <c r="L120" s="6">
        <v>8</v>
      </c>
      <c r="M120" s="6">
        <v>40</v>
      </c>
      <c r="N120" s="4">
        <v>100</v>
      </c>
    </row>
    <row r="121" spans="1:14">
      <c r="A121" s="18">
        <v>120</v>
      </c>
      <c r="B121" s="18">
        <v>107658</v>
      </c>
      <c r="C121" s="19" t="s">
        <v>159</v>
      </c>
      <c r="D121" s="19" t="s">
        <v>135</v>
      </c>
      <c r="E121" s="4" t="s">
        <v>19</v>
      </c>
      <c r="F121" s="4" t="s">
        <v>17</v>
      </c>
      <c r="G121" s="5" t="s">
        <v>64</v>
      </c>
      <c r="H121" s="10">
        <v>15</v>
      </c>
      <c r="I121" s="5">
        <v>0</v>
      </c>
      <c r="J121" s="4">
        <v>1</v>
      </c>
      <c r="K121" s="4">
        <v>1</v>
      </c>
      <c r="L121" s="6">
        <v>8</v>
      </c>
      <c r="M121" s="6">
        <v>40</v>
      </c>
      <c r="N121" s="4">
        <v>200</v>
      </c>
    </row>
    <row r="122" spans="1:14">
      <c r="A122" s="18">
        <v>121</v>
      </c>
      <c r="B122" s="18">
        <v>108277</v>
      </c>
      <c r="C122" s="19" t="s">
        <v>160</v>
      </c>
      <c r="D122" s="19" t="s">
        <v>135</v>
      </c>
      <c r="E122" s="4" t="s">
        <v>16</v>
      </c>
      <c r="F122" s="4" t="s">
        <v>17</v>
      </c>
      <c r="H122" s="10">
        <v>10</v>
      </c>
      <c r="I122" s="5">
        <v>27</v>
      </c>
      <c r="J122" s="4">
        <v>1</v>
      </c>
      <c r="K122" s="4">
        <v>1</v>
      </c>
      <c r="L122" s="6">
        <v>8</v>
      </c>
      <c r="M122" s="6">
        <v>40</v>
      </c>
      <c r="N122" s="4">
        <v>200</v>
      </c>
    </row>
    <row r="123" spans="1:14">
      <c r="A123" s="18">
        <v>122</v>
      </c>
      <c r="B123" s="18">
        <v>111219</v>
      </c>
      <c r="C123" s="19" t="s">
        <v>161</v>
      </c>
      <c r="D123" s="19" t="s">
        <v>135</v>
      </c>
      <c r="E123" s="4" t="s">
        <v>25</v>
      </c>
      <c r="F123" s="4" t="s">
        <v>17</v>
      </c>
      <c r="H123" s="10">
        <v>20</v>
      </c>
      <c r="I123" s="5">
        <v>43</v>
      </c>
      <c r="J123" s="4">
        <v>1</v>
      </c>
      <c r="K123" s="4">
        <v>1</v>
      </c>
      <c r="L123" s="6">
        <v>12</v>
      </c>
      <c r="M123" s="6">
        <v>40</v>
      </c>
      <c r="N123" s="4">
        <v>200</v>
      </c>
    </row>
    <row r="124" spans="1:14">
      <c r="A124" s="18">
        <v>123</v>
      </c>
      <c r="B124" s="18">
        <v>112415</v>
      </c>
      <c r="C124" s="19" t="s">
        <v>162</v>
      </c>
      <c r="D124" s="19" t="s">
        <v>135</v>
      </c>
      <c r="E124" s="4" t="s">
        <v>37</v>
      </c>
      <c r="F124" s="4" t="s">
        <v>17</v>
      </c>
      <c r="H124" s="10">
        <v>10</v>
      </c>
      <c r="I124" s="5">
        <v>1</v>
      </c>
      <c r="J124" s="4">
        <v>1</v>
      </c>
      <c r="K124" s="4">
        <v>1</v>
      </c>
      <c r="L124" s="6">
        <v>8</v>
      </c>
      <c r="M124" s="6">
        <v>40</v>
      </c>
      <c r="N124" s="4">
        <v>200</v>
      </c>
    </row>
    <row r="125" spans="1:14">
      <c r="A125" s="18">
        <v>124</v>
      </c>
      <c r="B125" s="18">
        <v>112888</v>
      </c>
      <c r="C125" s="19" t="s">
        <v>163</v>
      </c>
      <c r="D125" s="19" t="s">
        <v>135</v>
      </c>
      <c r="E125" s="4" t="s">
        <v>37</v>
      </c>
      <c r="F125" s="4" t="s">
        <v>17</v>
      </c>
      <c r="G125" s="5" t="s">
        <v>72</v>
      </c>
      <c r="H125" s="10">
        <v>10</v>
      </c>
      <c r="I125" s="5">
        <v>19</v>
      </c>
      <c r="J125" s="4">
        <v>1</v>
      </c>
      <c r="K125" s="4">
        <v>1</v>
      </c>
      <c r="L125" s="6">
        <v>8</v>
      </c>
      <c r="M125" s="6">
        <v>40</v>
      </c>
      <c r="N125" s="4">
        <v>200</v>
      </c>
    </row>
    <row r="126" spans="1:14">
      <c r="A126" s="18">
        <v>125</v>
      </c>
      <c r="B126" s="18">
        <v>113025</v>
      </c>
      <c r="C126" s="19" t="s">
        <v>164</v>
      </c>
      <c r="D126" s="19" t="s">
        <v>135</v>
      </c>
      <c r="E126" s="4" t="s">
        <v>37</v>
      </c>
      <c r="F126" s="4" t="s">
        <v>17</v>
      </c>
      <c r="H126" s="10">
        <v>10</v>
      </c>
      <c r="I126" s="5">
        <v>22</v>
      </c>
      <c r="J126" s="4">
        <v>1</v>
      </c>
      <c r="K126" s="4">
        <v>1</v>
      </c>
      <c r="L126" s="6">
        <v>8</v>
      </c>
      <c r="M126" s="6">
        <v>40</v>
      </c>
      <c r="N126" s="4">
        <v>200</v>
      </c>
    </row>
    <row r="127" spans="1:14">
      <c r="A127" s="18">
        <v>126</v>
      </c>
      <c r="B127" s="18">
        <v>113298</v>
      </c>
      <c r="C127" s="19" t="s">
        <v>165</v>
      </c>
      <c r="D127" s="19" t="s">
        <v>135</v>
      </c>
      <c r="E127" s="4" t="s">
        <v>37</v>
      </c>
      <c r="F127" s="4" t="s">
        <v>17</v>
      </c>
      <c r="H127" s="10">
        <v>10</v>
      </c>
      <c r="I127" s="5">
        <v>24</v>
      </c>
      <c r="J127" s="4">
        <v>1</v>
      </c>
      <c r="K127" s="4">
        <v>1</v>
      </c>
      <c r="L127" s="6">
        <v>8</v>
      </c>
      <c r="M127" s="6">
        <v>40</v>
      </c>
      <c r="N127" s="4">
        <v>200</v>
      </c>
    </row>
    <row r="128" spans="1:14">
      <c r="A128" s="18">
        <v>127</v>
      </c>
      <c r="B128" s="18">
        <v>113833</v>
      </c>
      <c r="C128" s="19" t="s">
        <v>166</v>
      </c>
      <c r="D128" s="19" t="s">
        <v>135</v>
      </c>
      <c r="E128" s="4" t="s">
        <v>37</v>
      </c>
      <c r="F128" s="4" t="s">
        <v>17</v>
      </c>
      <c r="H128" s="10">
        <v>10</v>
      </c>
      <c r="I128" s="5">
        <v>0</v>
      </c>
      <c r="J128" s="4">
        <v>1</v>
      </c>
      <c r="K128" s="4">
        <v>1</v>
      </c>
      <c r="L128" s="6">
        <v>6</v>
      </c>
      <c r="M128" s="6">
        <v>40</v>
      </c>
      <c r="N128" s="4">
        <v>200</v>
      </c>
    </row>
    <row r="129" spans="1:14">
      <c r="A129" s="18">
        <v>128</v>
      </c>
      <c r="B129" s="18">
        <v>114286</v>
      </c>
      <c r="C129" s="19" t="s">
        <v>167</v>
      </c>
      <c r="D129" s="19" t="s">
        <v>135</v>
      </c>
      <c r="E129" s="4" t="s">
        <v>37</v>
      </c>
      <c r="F129" s="4" t="s">
        <v>9</v>
      </c>
      <c r="H129" s="10">
        <v>10</v>
      </c>
      <c r="I129" s="5">
        <v>12</v>
      </c>
      <c r="J129" s="4">
        <v>1</v>
      </c>
      <c r="K129" s="4">
        <v>1</v>
      </c>
      <c r="L129" s="6">
        <v>8</v>
      </c>
      <c r="M129" s="6">
        <v>40</v>
      </c>
      <c r="N129" s="4">
        <v>100</v>
      </c>
    </row>
    <row r="130" spans="8:14">
      <c r="H130" s="10">
        <f>SUM(H2:H129)</f>
        <v>2000</v>
      </c>
      <c r="I130" s="5">
        <f>SUM(I2:I129)</f>
        <v>3100</v>
      </c>
      <c r="J130" s="4" t="s">
        <v>168</v>
      </c>
      <c r="K130" s="4">
        <f>SUM(K2:K129)</f>
        <v>118</v>
      </c>
      <c r="L130" s="6">
        <f>SUM(L2:L129)</f>
        <v>1000</v>
      </c>
      <c r="M130" s="6">
        <f>SUM(M2:M129)</f>
        <v>5000</v>
      </c>
      <c r="N130" s="4">
        <f>SUM(N2:N129)</f>
        <v>20000</v>
      </c>
    </row>
  </sheetData>
  <sortState ref="A2:E130">
    <sortCondition ref="D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topLeftCell="A67" workbookViewId="0">
      <selection activeCell="J24" sqref="J24"/>
    </sheetView>
  </sheetViews>
  <sheetFormatPr defaultColWidth="9" defaultRowHeight="16" customHeight="1"/>
  <cols>
    <col min="1" max="1" width="10.1166666666667" style="34" customWidth="1"/>
    <col min="2" max="2" width="7.60833333333333" style="29" customWidth="1"/>
    <col min="3" max="3" width="9" style="35"/>
    <col min="4" max="4" width="22.125" style="29" customWidth="1"/>
    <col min="5" max="5" width="18.25" style="36" customWidth="1"/>
    <col min="6" max="6" width="19.25" style="29" customWidth="1"/>
    <col min="7" max="7" width="6.5" style="29" customWidth="1"/>
    <col min="8" max="8" width="7.875" style="29" customWidth="1"/>
    <col min="9" max="9" width="7.75" style="35" customWidth="1"/>
    <col min="10" max="10" width="39.875" style="36" customWidth="1"/>
    <col min="11" max="16384" width="9" style="29"/>
  </cols>
  <sheetData>
    <row r="1" customHeight="1" spans="1:10">
      <c r="A1" s="37" t="s">
        <v>169</v>
      </c>
      <c r="B1" s="38"/>
      <c r="C1" s="38"/>
      <c r="D1" s="39"/>
      <c r="E1" s="39"/>
      <c r="F1" s="39"/>
      <c r="G1" s="38"/>
      <c r="H1" s="38"/>
      <c r="I1" s="38"/>
      <c r="J1" s="39"/>
    </row>
    <row r="2" customHeight="1" spans="1:10">
      <c r="A2" s="40" t="s">
        <v>170</v>
      </c>
      <c r="B2" s="41" t="s">
        <v>0</v>
      </c>
      <c r="C2" s="42" t="s">
        <v>171</v>
      </c>
      <c r="D2" s="43" t="s">
        <v>172</v>
      </c>
      <c r="E2" s="43" t="s">
        <v>173</v>
      </c>
      <c r="F2" s="43" t="s">
        <v>174</v>
      </c>
      <c r="G2" s="42" t="s">
        <v>175</v>
      </c>
      <c r="H2" s="42" t="s">
        <v>176</v>
      </c>
      <c r="I2" s="42" t="s">
        <v>177</v>
      </c>
      <c r="J2" s="43" t="s">
        <v>178</v>
      </c>
    </row>
    <row r="3" s="29" customFormat="1" customHeight="1" spans="1:10">
      <c r="A3" s="44"/>
      <c r="B3" s="45">
        <v>1</v>
      </c>
      <c r="C3" s="46">
        <v>148955</v>
      </c>
      <c r="D3" s="47" t="s">
        <v>179</v>
      </c>
      <c r="E3" s="48" t="s">
        <v>180</v>
      </c>
      <c r="F3" s="49" t="s">
        <v>181</v>
      </c>
      <c r="G3" s="50" t="s">
        <v>182</v>
      </c>
      <c r="H3" s="46">
        <v>198</v>
      </c>
      <c r="I3" s="50"/>
      <c r="J3" s="47" t="s">
        <v>183</v>
      </c>
    </row>
    <row r="4" customHeight="1" spans="1:10">
      <c r="A4" s="44"/>
      <c r="B4" s="45">
        <v>2</v>
      </c>
      <c r="C4" s="46">
        <v>140541</v>
      </c>
      <c r="D4" s="47" t="s">
        <v>184</v>
      </c>
      <c r="E4" s="48" t="s">
        <v>185</v>
      </c>
      <c r="F4" s="49" t="s">
        <v>186</v>
      </c>
      <c r="G4" s="50" t="s">
        <v>182</v>
      </c>
      <c r="H4" s="46">
        <v>169</v>
      </c>
      <c r="I4" s="46"/>
      <c r="J4" s="47" t="s">
        <v>187</v>
      </c>
    </row>
    <row r="5" s="30" customFormat="1" customHeight="1" spans="1:10">
      <c r="A5" s="51"/>
      <c r="B5" s="52">
        <v>3</v>
      </c>
      <c r="C5" s="53">
        <v>115733</v>
      </c>
      <c r="D5" s="54" t="s">
        <v>188</v>
      </c>
      <c r="E5" s="55" t="s">
        <v>189</v>
      </c>
      <c r="F5" s="55" t="s">
        <v>190</v>
      </c>
      <c r="G5" s="56" t="s">
        <v>182</v>
      </c>
      <c r="H5" s="57">
        <v>1350</v>
      </c>
      <c r="I5" s="52"/>
      <c r="J5" s="73" t="s">
        <v>191</v>
      </c>
    </row>
    <row r="6" customHeight="1" spans="1:10">
      <c r="A6" s="44"/>
      <c r="B6" s="45">
        <v>4</v>
      </c>
      <c r="C6" s="50">
        <v>32</v>
      </c>
      <c r="D6" s="47" t="s">
        <v>192</v>
      </c>
      <c r="E6" s="47" t="s">
        <v>193</v>
      </c>
      <c r="F6" s="49" t="s">
        <v>194</v>
      </c>
      <c r="G6" s="50" t="s">
        <v>182</v>
      </c>
      <c r="H6" s="50">
        <v>1499</v>
      </c>
      <c r="I6" s="50"/>
      <c r="J6" s="47" t="s">
        <v>195</v>
      </c>
    </row>
    <row r="7" s="29" customFormat="1" customHeight="1" spans="1:10">
      <c r="A7" s="44"/>
      <c r="B7" s="45">
        <v>5</v>
      </c>
      <c r="C7" s="46">
        <v>74899</v>
      </c>
      <c r="D7" s="58" t="s">
        <v>196</v>
      </c>
      <c r="E7" s="48" t="s">
        <v>197</v>
      </c>
      <c r="F7" s="59" t="s">
        <v>194</v>
      </c>
      <c r="G7" s="60" t="s">
        <v>182</v>
      </c>
      <c r="H7" s="46">
        <v>499</v>
      </c>
      <c r="I7" s="46"/>
      <c r="J7" s="47" t="s">
        <v>198</v>
      </c>
    </row>
    <row r="8" s="30" customFormat="1" customHeight="1" spans="1:10">
      <c r="A8" s="51"/>
      <c r="B8" s="61">
        <v>6</v>
      </c>
      <c r="C8" s="53">
        <v>183811</v>
      </c>
      <c r="D8" s="62" t="s">
        <v>199</v>
      </c>
      <c r="E8" s="63" t="s">
        <v>200</v>
      </c>
      <c r="F8" s="64" t="s">
        <v>201</v>
      </c>
      <c r="G8" s="65" t="s">
        <v>182</v>
      </c>
      <c r="H8" s="53">
        <v>198</v>
      </c>
      <c r="I8" s="53"/>
      <c r="J8" s="55" t="s">
        <v>202</v>
      </c>
    </row>
    <row r="9" customHeight="1" spans="1:10">
      <c r="A9" s="44"/>
      <c r="B9" s="66">
        <v>7</v>
      </c>
      <c r="C9" s="46">
        <v>162622</v>
      </c>
      <c r="D9" s="58" t="s">
        <v>203</v>
      </c>
      <c r="E9" s="58" t="s">
        <v>204</v>
      </c>
      <c r="F9" s="58" t="s">
        <v>205</v>
      </c>
      <c r="G9" s="60" t="s">
        <v>206</v>
      </c>
      <c r="H9" s="60">
        <v>348</v>
      </c>
      <c r="I9" s="50"/>
      <c r="J9" s="119" t="s">
        <v>207</v>
      </c>
    </row>
    <row r="10" s="30" customFormat="1" customHeight="1" spans="1:10">
      <c r="A10" s="51"/>
      <c r="B10" s="67">
        <v>8</v>
      </c>
      <c r="C10" s="53">
        <v>140507</v>
      </c>
      <c r="D10" s="62" t="s">
        <v>208</v>
      </c>
      <c r="E10" s="63" t="s">
        <v>209</v>
      </c>
      <c r="F10" s="64" t="s">
        <v>210</v>
      </c>
      <c r="G10" s="65" t="s">
        <v>206</v>
      </c>
      <c r="H10" s="53">
        <v>398</v>
      </c>
      <c r="I10" s="53"/>
      <c r="J10" s="55" t="s">
        <v>211</v>
      </c>
    </row>
    <row r="11" s="30" customFormat="1" customHeight="1" spans="1:10">
      <c r="A11" s="51"/>
      <c r="B11" s="67">
        <v>9</v>
      </c>
      <c r="C11" s="53">
        <v>182964</v>
      </c>
      <c r="D11" s="62" t="s">
        <v>203</v>
      </c>
      <c r="E11" s="63" t="s">
        <v>212</v>
      </c>
      <c r="F11" s="64" t="s">
        <v>210</v>
      </c>
      <c r="G11" s="65" t="s">
        <v>206</v>
      </c>
      <c r="H11" s="53">
        <v>418</v>
      </c>
      <c r="I11" s="53"/>
      <c r="J11" s="55" t="s">
        <v>213</v>
      </c>
    </row>
    <row r="12" s="30" customFormat="1" customHeight="1" spans="1:10">
      <c r="A12" s="51"/>
      <c r="B12" s="67">
        <v>10</v>
      </c>
      <c r="C12" s="68">
        <v>84174</v>
      </c>
      <c r="D12" s="69" t="s">
        <v>214</v>
      </c>
      <c r="E12" s="70" t="s">
        <v>215</v>
      </c>
      <c r="F12" s="69" t="s">
        <v>216</v>
      </c>
      <c r="G12" s="10" t="s">
        <v>182</v>
      </c>
      <c r="H12" s="71">
        <v>35</v>
      </c>
      <c r="I12" s="53"/>
      <c r="J12" s="55" t="s">
        <v>217</v>
      </c>
    </row>
    <row r="13" customHeight="1" spans="1:10">
      <c r="A13" s="44"/>
      <c r="B13" s="66">
        <v>11</v>
      </c>
      <c r="C13" s="46">
        <v>1454</v>
      </c>
      <c r="D13" s="47" t="s">
        <v>218</v>
      </c>
      <c r="E13" s="48" t="s">
        <v>219</v>
      </c>
      <c r="F13" s="47" t="s">
        <v>220</v>
      </c>
      <c r="G13" s="60" t="s">
        <v>182</v>
      </c>
      <c r="H13" s="46">
        <v>520</v>
      </c>
      <c r="I13" s="50"/>
      <c r="J13" s="116" t="s">
        <v>221</v>
      </c>
    </row>
    <row r="14" customHeight="1" spans="1:10">
      <c r="A14" s="44"/>
      <c r="B14" s="66">
        <v>12</v>
      </c>
      <c r="C14" s="46">
        <v>21580</v>
      </c>
      <c r="D14" s="58" t="s">
        <v>222</v>
      </c>
      <c r="E14" s="48" t="s">
        <v>223</v>
      </c>
      <c r="F14" s="59" t="s">
        <v>224</v>
      </c>
      <c r="G14" s="60" t="s">
        <v>182</v>
      </c>
      <c r="H14" s="46">
        <v>98</v>
      </c>
      <c r="I14" s="46">
        <v>95</v>
      </c>
      <c r="J14" s="47" t="s">
        <v>225</v>
      </c>
    </row>
    <row r="15" customHeight="1" spans="1:10">
      <c r="A15" s="44"/>
      <c r="B15" s="66">
        <v>13</v>
      </c>
      <c r="C15" s="46">
        <v>166880</v>
      </c>
      <c r="D15" s="58" t="s">
        <v>226</v>
      </c>
      <c r="E15" s="48" t="s">
        <v>227</v>
      </c>
      <c r="F15" s="58" t="s">
        <v>201</v>
      </c>
      <c r="G15" s="60" t="s">
        <v>182</v>
      </c>
      <c r="H15" s="46">
        <v>198</v>
      </c>
      <c r="I15" s="46"/>
      <c r="J15" s="119" t="s">
        <v>225</v>
      </c>
    </row>
    <row r="16" s="30" customFormat="1" customHeight="1" spans="1:10">
      <c r="A16" s="51"/>
      <c r="B16" s="67">
        <v>14</v>
      </c>
      <c r="C16" s="72">
        <v>164949</v>
      </c>
      <c r="D16" s="73" t="s">
        <v>228</v>
      </c>
      <c r="E16" s="73" t="s">
        <v>229</v>
      </c>
      <c r="F16" s="73" t="s">
        <v>230</v>
      </c>
      <c r="G16" s="72" t="s">
        <v>182</v>
      </c>
      <c r="H16" s="72">
        <v>180</v>
      </c>
      <c r="I16" s="125">
        <v>175</v>
      </c>
      <c r="J16" s="73" t="s">
        <v>231</v>
      </c>
    </row>
    <row r="17" customHeight="1" spans="1:10">
      <c r="A17" s="74"/>
      <c r="B17" s="66">
        <v>15</v>
      </c>
      <c r="C17" s="46">
        <v>139577</v>
      </c>
      <c r="D17" s="49" t="s">
        <v>232</v>
      </c>
      <c r="E17" s="48" t="s">
        <v>233</v>
      </c>
      <c r="F17" s="49" t="s">
        <v>234</v>
      </c>
      <c r="G17" s="50" t="s">
        <v>182</v>
      </c>
      <c r="H17" s="46">
        <v>48</v>
      </c>
      <c r="I17" s="45"/>
      <c r="J17" s="47" t="s">
        <v>235</v>
      </c>
    </row>
    <row r="18" customHeight="1" spans="1:10">
      <c r="A18" s="42" t="s">
        <v>236</v>
      </c>
      <c r="B18" s="75" t="s">
        <v>0</v>
      </c>
      <c r="C18" s="76" t="s">
        <v>171</v>
      </c>
      <c r="D18" s="77" t="s">
        <v>172</v>
      </c>
      <c r="E18" s="78" t="s">
        <v>173</v>
      </c>
      <c r="F18" s="77" t="s">
        <v>174</v>
      </c>
      <c r="G18" s="77" t="s">
        <v>175</v>
      </c>
      <c r="H18" s="77" t="s">
        <v>176</v>
      </c>
      <c r="I18" s="76" t="s">
        <v>177</v>
      </c>
      <c r="J18" s="78" t="s">
        <v>178</v>
      </c>
    </row>
    <row r="19" s="30" customFormat="1" customHeight="1" spans="1:10">
      <c r="A19" s="79"/>
      <c r="B19" s="57">
        <v>1</v>
      </c>
      <c r="C19" s="53">
        <v>162305</v>
      </c>
      <c r="D19" s="62" t="s">
        <v>237</v>
      </c>
      <c r="E19" s="63" t="s">
        <v>238</v>
      </c>
      <c r="F19" s="64" t="s">
        <v>210</v>
      </c>
      <c r="G19" s="65" t="s">
        <v>182</v>
      </c>
      <c r="H19" s="53">
        <v>388</v>
      </c>
      <c r="I19" s="53"/>
      <c r="J19" s="55" t="s">
        <v>187</v>
      </c>
    </row>
    <row r="20" s="29" customFormat="1" customHeight="1" spans="1:10">
      <c r="A20" s="42"/>
      <c r="B20" s="50">
        <v>2</v>
      </c>
      <c r="C20" s="46">
        <v>159519</v>
      </c>
      <c r="D20" s="47" t="s">
        <v>239</v>
      </c>
      <c r="E20" s="80" t="s">
        <v>240</v>
      </c>
      <c r="F20" s="47" t="s">
        <v>241</v>
      </c>
      <c r="G20" s="50" t="s">
        <v>182</v>
      </c>
      <c r="H20" s="50">
        <v>168</v>
      </c>
      <c r="I20" s="46"/>
      <c r="J20" s="119" t="s">
        <v>242</v>
      </c>
    </row>
    <row r="21" customHeight="1" spans="1:10">
      <c r="A21" s="42"/>
      <c r="B21" s="50">
        <v>3</v>
      </c>
      <c r="C21" s="46">
        <v>176958</v>
      </c>
      <c r="D21" s="58" t="s">
        <v>243</v>
      </c>
      <c r="E21" s="48" t="s">
        <v>244</v>
      </c>
      <c r="F21" s="59" t="s">
        <v>245</v>
      </c>
      <c r="G21" s="60" t="s">
        <v>182</v>
      </c>
      <c r="H21" s="46">
        <v>169</v>
      </c>
      <c r="I21" s="46"/>
      <c r="J21" s="47" t="s">
        <v>187</v>
      </c>
    </row>
    <row r="22" customHeight="1" spans="1:10">
      <c r="A22" s="42"/>
      <c r="B22" s="50">
        <v>4</v>
      </c>
      <c r="C22" s="46">
        <v>144502</v>
      </c>
      <c r="D22" s="58" t="s">
        <v>246</v>
      </c>
      <c r="E22" s="48" t="s">
        <v>247</v>
      </c>
      <c r="F22" s="59" t="s">
        <v>248</v>
      </c>
      <c r="G22" s="60" t="s">
        <v>182</v>
      </c>
      <c r="H22" s="46">
        <v>298</v>
      </c>
      <c r="I22" s="46"/>
      <c r="J22" s="47" t="s">
        <v>187</v>
      </c>
    </row>
    <row r="23" s="30" customFormat="1" customHeight="1" spans="1:10">
      <c r="A23" s="42"/>
      <c r="B23" s="57">
        <v>5</v>
      </c>
      <c r="C23" s="53">
        <v>201495</v>
      </c>
      <c r="D23" s="64" t="s">
        <v>249</v>
      </c>
      <c r="E23" s="63" t="s">
        <v>250</v>
      </c>
      <c r="F23" s="62" t="s">
        <v>245</v>
      </c>
      <c r="G23" s="65" t="s">
        <v>251</v>
      </c>
      <c r="H23" s="53">
        <v>268</v>
      </c>
      <c r="I23" s="53"/>
      <c r="J23" s="55" t="s">
        <v>252</v>
      </c>
    </row>
    <row r="24" s="30" customFormat="1" customHeight="1" spans="1:10">
      <c r="A24" s="42"/>
      <c r="B24" s="57">
        <v>6</v>
      </c>
      <c r="C24" s="53">
        <v>201264</v>
      </c>
      <c r="D24" s="64" t="s">
        <v>253</v>
      </c>
      <c r="E24" s="63" t="s">
        <v>254</v>
      </c>
      <c r="F24" s="62" t="s">
        <v>245</v>
      </c>
      <c r="G24" s="65" t="s">
        <v>182</v>
      </c>
      <c r="H24" s="53">
        <v>248</v>
      </c>
      <c r="I24" s="53"/>
      <c r="J24" s="55" t="s">
        <v>252</v>
      </c>
    </row>
    <row r="25" s="30" customFormat="1" customHeight="1" spans="1:10">
      <c r="A25" s="42"/>
      <c r="B25" s="57">
        <v>7</v>
      </c>
      <c r="C25" s="26">
        <v>137250</v>
      </c>
      <c r="D25" s="81" t="s">
        <v>255</v>
      </c>
      <c r="E25" s="81" t="s">
        <v>256</v>
      </c>
      <c r="F25" s="82" t="s">
        <v>257</v>
      </c>
      <c r="G25" s="65" t="s">
        <v>182</v>
      </c>
      <c r="H25" s="26">
        <v>178</v>
      </c>
      <c r="I25" s="27"/>
      <c r="J25" s="81" t="s">
        <v>258</v>
      </c>
    </row>
    <row r="26" s="30" customFormat="1" customHeight="1" spans="1:10">
      <c r="A26" s="42"/>
      <c r="B26" s="57">
        <v>8</v>
      </c>
      <c r="C26" s="26">
        <v>201807</v>
      </c>
      <c r="D26" s="82" t="s">
        <v>259</v>
      </c>
      <c r="E26" s="81" t="s">
        <v>260</v>
      </c>
      <c r="F26" s="82" t="s">
        <v>257</v>
      </c>
      <c r="G26" s="65" t="s">
        <v>182</v>
      </c>
      <c r="H26" s="26">
        <v>168</v>
      </c>
      <c r="I26" s="27"/>
      <c r="J26" s="81" t="s">
        <v>261</v>
      </c>
    </row>
    <row r="27" customHeight="1" spans="1:10">
      <c r="A27" s="42"/>
      <c r="B27" s="50">
        <v>9</v>
      </c>
      <c r="C27" s="46">
        <v>190556</v>
      </c>
      <c r="D27" s="49" t="s">
        <v>262</v>
      </c>
      <c r="E27" s="48" t="s">
        <v>263</v>
      </c>
      <c r="F27" s="49" t="s">
        <v>264</v>
      </c>
      <c r="G27" s="50" t="s">
        <v>265</v>
      </c>
      <c r="H27" s="46">
        <v>212</v>
      </c>
      <c r="I27" s="46"/>
      <c r="J27" s="73" t="s">
        <v>187</v>
      </c>
    </row>
    <row r="28" s="30" customFormat="1" customHeight="1" spans="1:10">
      <c r="A28" s="42"/>
      <c r="B28" s="57">
        <v>10</v>
      </c>
      <c r="C28" s="52">
        <v>181356</v>
      </c>
      <c r="D28" s="83" t="s">
        <v>266</v>
      </c>
      <c r="E28" s="84" t="s">
        <v>267</v>
      </c>
      <c r="F28" s="84" t="s">
        <v>268</v>
      </c>
      <c r="G28" s="28"/>
      <c r="H28" s="28"/>
      <c r="I28" s="53"/>
      <c r="J28" s="55" t="s">
        <v>269</v>
      </c>
    </row>
    <row r="29" s="30" customFormat="1" customHeight="1" spans="1:10">
      <c r="A29" s="42"/>
      <c r="B29" s="57">
        <v>11</v>
      </c>
      <c r="C29" s="53">
        <v>138584</v>
      </c>
      <c r="D29" s="55" t="s">
        <v>270</v>
      </c>
      <c r="E29" s="63" t="s">
        <v>271</v>
      </c>
      <c r="F29" s="85" t="s">
        <v>272</v>
      </c>
      <c r="G29" s="57" t="s">
        <v>265</v>
      </c>
      <c r="H29" s="53">
        <v>168</v>
      </c>
      <c r="I29" s="57"/>
      <c r="J29" s="55" t="s">
        <v>187</v>
      </c>
    </row>
    <row r="30" s="30" customFormat="1" customHeight="1" spans="1:10">
      <c r="A30" s="42"/>
      <c r="B30" s="57"/>
      <c r="C30" s="53">
        <v>138325</v>
      </c>
      <c r="D30" s="55" t="s">
        <v>273</v>
      </c>
      <c r="E30" s="63" t="s">
        <v>274</v>
      </c>
      <c r="F30" s="85" t="s">
        <v>272</v>
      </c>
      <c r="G30" s="57" t="s">
        <v>265</v>
      </c>
      <c r="H30" s="53">
        <v>168</v>
      </c>
      <c r="I30" s="57"/>
      <c r="J30" s="63"/>
    </row>
    <row r="31" s="30" customFormat="1" customHeight="1" spans="1:10">
      <c r="A31" s="79"/>
      <c r="B31" s="52">
        <v>12</v>
      </c>
      <c r="C31" s="53">
        <v>174232</v>
      </c>
      <c r="D31" s="62" t="s">
        <v>275</v>
      </c>
      <c r="E31" s="63" t="s">
        <v>276</v>
      </c>
      <c r="F31" s="64" t="s">
        <v>277</v>
      </c>
      <c r="G31" s="65" t="s">
        <v>182</v>
      </c>
      <c r="H31" s="53">
        <v>138</v>
      </c>
      <c r="I31" s="53"/>
      <c r="J31" s="55" t="s">
        <v>278</v>
      </c>
    </row>
    <row r="32" customHeight="1" spans="1:10">
      <c r="A32" s="42"/>
      <c r="B32" s="45">
        <v>13</v>
      </c>
      <c r="C32" s="46">
        <v>39103</v>
      </c>
      <c r="D32" s="58" t="s">
        <v>275</v>
      </c>
      <c r="E32" s="48" t="s">
        <v>279</v>
      </c>
      <c r="F32" s="59" t="s">
        <v>280</v>
      </c>
      <c r="G32" s="60" t="s">
        <v>182</v>
      </c>
      <c r="H32" s="46">
        <v>69</v>
      </c>
      <c r="I32" s="46">
        <v>67</v>
      </c>
      <c r="J32" s="47" t="s">
        <v>217</v>
      </c>
    </row>
    <row r="33" s="30" customFormat="1" customHeight="1" spans="1:10">
      <c r="A33" s="42"/>
      <c r="B33" s="52">
        <v>14</v>
      </c>
      <c r="C33" s="53">
        <v>183439</v>
      </c>
      <c r="D33" s="62" t="s">
        <v>281</v>
      </c>
      <c r="E33" s="63" t="s">
        <v>282</v>
      </c>
      <c r="F33" s="64" t="s">
        <v>283</v>
      </c>
      <c r="G33" s="65" t="s">
        <v>182</v>
      </c>
      <c r="H33" s="53">
        <v>112</v>
      </c>
      <c r="I33" s="53"/>
      <c r="J33" s="55" t="s">
        <v>235</v>
      </c>
    </row>
    <row r="34" customHeight="1" spans="1:10">
      <c r="A34" s="42"/>
      <c r="B34" s="45">
        <v>15</v>
      </c>
      <c r="C34" s="46">
        <v>139954</v>
      </c>
      <c r="D34" s="47" t="s">
        <v>284</v>
      </c>
      <c r="E34" s="48" t="s">
        <v>285</v>
      </c>
      <c r="F34" s="49" t="s">
        <v>286</v>
      </c>
      <c r="G34" s="50" t="s">
        <v>182</v>
      </c>
      <c r="H34" s="46">
        <v>198</v>
      </c>
      <c r="I34" s="46"/>
      <c r="J34" s="47" t="s">
        <v>187</v>
      </c>
    </row>
    <row r="35" customHeight="1" spans="1:10">
      <c r="A35" s="42"/>
      <c r="B35" s="45">
        <v>16</v>
      </c>
      <c r="C35" s="46">
        <v>165176</v>
      </c>
      <c r="D35" s="47" t="s">
        <v>287</v>
      </c>
      <c r="E35" s="86" t="s">
        <v>288</v>
      </c>
      <c r="F35" s="87" t="s">
        <v>289</v>
      </c>
      <c r="G35" s="88" t="s">
        <v>182</v>
      </c>
      <c r="H35" s="89">
        <v>288</v>
      </c>
      <c r="I35" s="126"/>
      <c r="J35" s="127" t="s">
        <v>290</v>
      </c>
    </row>
    <row r="36" customHeight="1" spans="1:10">
      <c r="A36" s="42"/>
      <c r="B36" s="90">
        <v>17</v>
      </c>
      <c r="C36" s="91">
        <v>184082</v>
      </c>
      <c r="D36" s="92" t="s">
        <v>291</v>
      </c>
      <c r="E36" s="92" t="s">
        <v>292</v>
      </c>
      <c r="F36" s="93" t="s">
        <v>293</v>
      </c>
      <c r="G36" s="94" t="s">
        <v>182</v>
      </c>
      <c r="H36" s="95">
        <v>59</v>
      </c>
      <c r="I36" s="94"/>
      <c r="J36" s="128" t="s">
        <v>294</v>
      </c>
    </row>
    <row r="37" customHeight="1" spans="1:10">
      <c r="A37" s="42"/>
      <c r="B37" s="90"/>
      <c r="C37" s="95">
        <v>48233</v>
      </c>
      <c r="D37" s="96" t="s">
        <v>291</v>
      </c>
      <c r="E37" s="93" t="s">
        <v>295</v>
      </c>
      <c r="F37" s="93" t="s">
        <v>293</v>
      </c>
      <c r="G37" s="94" t="s">
        <v>182</v>
      </c>
      <c r="H37" s="95">
        <v>29.8</v>
      </c>
      <c r="I37" s="95"/>
      <c r="J37" s="128"/>
    </row>
    <row r="38" customHeight="1" spans="1:10">
      <c r="A38" s="97" t="s">
        <v>296</v>
      </c>
      <c r="B38" s="98"/>
      <c r="C38" s="99"/>
      <c r="D38" s="98"/>
      <c r="E38" s="98"/>
      <c r="F38" s="98"/>
      <c r="G38" s="98"/>
      <c r="H38" s="98"/>
      <c r="I38" s="99"/>
      <c r="J38" s="98"/>
    </row>
    <row r="39" s="29" customFormat="1" customHeight="1" spans="1:10">
      <c r="A39" s="100" t="s">
        <v>297</v>
      </c>
      <c r="B39" s="101">
        <v>1</v>
      </c>
      <c r="C39" s="102">
        <v>38445</v>
      </c>
      <c r="D39" s="103" t="s">
        <v>298</v>
      </c>
      <c r="E39" s="103" t="s">
        <v>299</v>
      </c>
      <c r="F39" s="103" t="s">
        <v>300</v>
      </c>
      <c r="G39" s="104" t="s">
        <v>182</v>
      </c>
      <c r="H39" s="104">
        <v>29.8</v>
      </c>
      <c r="I39" s="104"/>
      <c r="J39" s="129" t="s">
        <v>301</v>
      </c>
    </row>
    <row r="40" s="29" customFormat="1" customHeight="1" spans="1:10">
      <c r="A40" s="100"/>
      <c r="B40" s="46">
        <v>2</v>
      </c>
      <c r="C40" s="105">
        <v>165950</v>
      </c>
      <c r="D40" s="106" t="s">
        <v>302</v>
      </c>
      <c r="E40" s="106" t="s">
        <v>303</v>
      </c>
      <c r="F40" s="106" t="s">
        <v>304</v>
      </c>
      <c r="G40" s="94" t="s">
        <v>182</v>
      </c>
      <c r="H40" s="107">
        <v>120</v>
      </c>
      <c r="I40" s="130"/>
      <c r="J40" s="119" t="s">
        <v>305</v>
      </c>
    </row>
    <row r="41" s="29" customFormat="1" customHeight="1" spans="1:10">
      <c r="A41" s="100"/>
      <c r="B41" s="46">
        <v>3</v>
      </c>
      <c r="C41" s="91">
        <v>196610</v>
      </c>
      <c r="D41" s="92" t="s">
        <v>302</v>
      </c>
      <c r="E41" s="92" t="s">
        <v>306</v>
      </c>
      <c r="F41" s="93" t="s">
        <v>307</v>
      </c>
      <c r="G41" s="50" t="s">
        <v>182</v>
      </c>
      <c r="H41" s="95">
        <v>169</v>
      </c>
      <c r="I41" s="130"/>
      <c r="J41" s="119" t="s">
        <v>308</v>
      </c>
    </row>
    <row r="42" s="30" customFormat="1" ht="27" customHeight="1" spans="1:10">
      <c r="A42" s="16"/>
      <c r="B42" s="53">
        <v>4</v>
      </c>
      <c r="C42" s="53">
        <v>2012</v>
      </c>
      <c r="D42" s="85" t="s">
        <v>309</v>
      </c>
      <c r="E42" s="63" t="s">
        <v>310</v>
      </c>
      <c r="F42" s="85" t="s">
        <v>311</v>
      </c>
      <c r="G42" s="52" t="s">
        <v>182</v>
      </c>
      <c r="H42" s="53">
        <v>22</v>
      </c>
      <c r="I42" s="131"/>
      <c r="J42" s="73" t="s">
        <v>312</v>
      </c>
    </row>
    <row r="43" s="30" customFormat="1" customHeight="1" spans="1:10">
      <c r="A43" s="16"/>
      <c r="B43" s="53">
        <v>5</v>
      </c>
      <c r="C43" s="52">
        <v>201173</v>
      </c>
      <c r="D43" s="83" t="s">
        <v>313</v>
      </c>
      <c r="E43" s="83" t="s">
        <v>314</v>
      </c>
      <c r="F43" s="83" t="s">
        <v>224</v>
      </c>
      <c r="G43" s="52" t="s">
        <v>182</v>
      </c>
      <c r="H43" s="53">
        <v>29.9</v>
      </c>
      <c r="I43" s="53"/>
      <c r="J43" s="73" t="s">
        <v>315</v>
      </c>
    </row>
    <row r="44" s="31" customFormat="1" customHeight="1" spans="1:10">
      <c r="A44" s="16"/>
      <c r="B44" s="53">
        <v>6</v>
      </c>
      <c r="C44" s="53">
        <v>51007</v>
      </c>
      <c r="D44" s="64" t="s">
        <v>316</v>
      </c>
      <c r="E44" s="63" t="s">
        <v>317</v>
      </c>
      <c r="F44" s="62" t="s">
        <v>318</v>
      </c>
      <c r="G44" s="65" t="s">
        <v>182</v>
      </c>
      <c r="H44" s="53">
        <v>16.9</v>
      </c>
      <c r="I44" s="53"/>
      <c r="J44" s="62" t="s">
        <v>319</v>
      </c>
    </row>
    <row r="45" s="31" customFormat="1" customHeight="1" spans="1:10">
      <c r="A45" s="16"/>
      <c r="B45" s="53">
        <v>7</v>
      </c>
      <c r="C45" s="53">
        <v>169354</v>
      </c>
      <c r="D45" s="64" t="s">
        <v>320</v>
      </c>
      <c r="E45" s="63" t="s">
        <v>321</v>
      </c>
      <c r="F45" s="62" t="s">
        <v>322</v>
      </c>
      <c r="G45" s="65" t="s">
        <v>182</v>
      </c>
      <c r="H45" s="53">
        <v>170</v>
      </c>
      <c r="I45" s="53"/>
      <c r="J45" s="62" t="s">
        <v>323</v>
      </c>
    </row>
    <row r="46" s="32" customFormat="1" customHeight="1" spans="1:10">
      <c r="A46" s="16"/>
      <c r="B46" s="26">
        <v>8</v>
      </c>
      <c r="C46" s="26">
        <v>140446</v>
      </c>
      <c r="D46" s="82" t="s">
        <v>324</v>
      </c>
      <c r="E46" s="81" t="s">
        <v>325</v>
      </c>
      <c r="F46" s="82" t="s">
        <v>326</v>
      </c>
      <c r="G46" s="26" t="s">
        <v>327</v>
      </c>
      <c r="H46" s="26">
        <v>362</v>
      </c>
      <c r="I46" s="26"/>
      <c r="J46" s="81" t="s">
        <v>328</v>
      </c>
    </row>
    <row r="47" s="32" customFormat="1" customHeight="1" spans="1:10">
      <c r="A47" s="16"/>
      <c r="B47" s="26"/>
      <c r="C47" s="26">
        <v>54212</v>
      </c>
      <c r="D47" s="82" t="s">
        <v>329</v>
      </c>
      <c r="E47" s="81" t="s">
        <v>330</v>
      </c>
      <c r="F47" s="82" t="s">
        <v>326</v>
      </c>
      <c r="G47" s="26" t="s">
        <v>327</v>
      </c>
      <c r="H47" s="26">
        <v>262</v>
      </c>
      <c r="I47" s="26"/>
      <c r="J47" s="81" t="s">
        <v>331</v>
      </c>
    </row>
    <row r="48" s="32" customFormat="1" customHeight="1" spans="1:10">
      <c r="A48" s="100" t="s">
        <v>332</v>
      </c>
      <c r="B48" s="108" t="s">
        <v>333</v>
      </c>
      <c r="C48" s="109"/>
      <c r="D48" s="108"/>
      <c r="E48" s="108"/>
      <c r="F48" s="108"/>
      <c r="G48" s="108"/>
      <c r="H48" s="108"/>
      <c r="I48" s="109"/>
      <c r="J48" s="108"/>
    </row>
    <row r="49" customHeight="1" spans="1:10">
      <c r="A49" s="100"/>
      <c r="B49" s="110">
        <v>1</v>
      </c>
      <c r="C49" s="111">
        <v>2015</v>
      </c>
      <c r="D49" s="84" t="s">
        <v>334</v>
      </c>
      <c r="E49" s="112" t="s">
        <v>335</v>
      </c>
      <c r="F49" s="84" t="s">
        <v>322</v>
      </c>
      <c r="G49" s="113" t="s">
        <v>182</v>
      </c>
      <c r="H49" s="111">
        <v>8.5</v>
      </c>
      <c r="I49" s="113" t="s">
        <v>336</v>
      </c>
      <c r="J49" s="132" t="s">
        <v>337</v>
      </c>
    </row>
    <row r="50" customHeight="1" spans="1:10">
      <c r="A50" s="100"/>
      <c r="B50" s="114">
        <v>2</v>
      </c>
      <c r="C50" s="115">
        <v>272</v>
      </c>
      <c r="D50" s="116" t="s">
        <v>338</v>
      </c>
      <c r="E50" s="117" t="s">
        <v>339</v>
      </c>
      <c r="F50" s="116" t="s">
        <v>340</v>
      </c>
      <c r="G50" s="118" t="s">
        <v>182</v>
      </c>
      <c r="H50" s="115">
        <v>13</v>
      </c>
      <c r="I50" s="118" t="s">
        <v>336</v>
      </c>
      <c r="J50" s="132" t="s">
        <v>337</v>
      </c>
    </row>
    <row r="51" customHeight="1" spans="1:10">
      <c r="A51" s="100"/>
      <c r="B51" s="110">
        <v>3</v>
      </c>
      <c r="C51" s="111">
        <v>1290</v>
      </c>
      <c r="D51" s="84" t="s">
        <v>341</v>
      </c>
      <c r="E51" s="112" t="s">
        <v>342</v>
      </c>
      <c r="F51" s="84" t="s">
        <v>343</v>
      </c>
      <c r="G51" s="113" t="s">
        <v>182</v>
      </c>
      <c r="H51" s="111">
        <v>13.5</v>
      </c>
      <c r="I51" s="113" t="s">
        <v>344</v>
      </c>
      <c r="J51" s="132" t="s">
        <v>337</v>
      </c>
    </row>
    <row r="52" customHeight="1" spans="1:10">
      <c r="A52" s="100"/>
      <c r="B52" s="110">
        <v>4</v>
      </c>
      <c r="C52" s="111">
        <v>3564</v>
      </c>
      <c r="D52" s="73" t="s">
        <v>345</v>
      </c>
      <c r="E52" s="112" t="s">
        <v>346</v>
      </c>
      <c r="F52" s="73" t="s">
        <v>322</v>
      </c>
      <c r="G52" s="72" t="s">
        <v>182</v>
      </c>
      <c r="H52" s="111">
        <v>24.5</v>
      </c>
      <c r="I52" s="113" t="s">
        <v>347</v>
      </c>
      <c r="J52" s="132" t="s">
        <v>337</v>
      </c>
    </row>
    <row r="53" customHeight="1" spans="1:10">
      <c r="A53" s="100"/>
      <c r="B53" s="114">
        <v>5</v>
      </c>
      <c r="C53" s="115">
        <v>19946</v>
      </c>
      <c r="D53" s="119" t="s">
        <v>348</v>
      </c>
      <c r="E53" s="117" t="s">
        <v>349</v>
      </c>
      <c r="F53" s="119" t="s">
        <v>350</v>
      </c>
      <c r="G53" s="120" t="s">
        <v>182</v>
      </c>
      <c r="H53" s="118">
        <v>27</v>
      </c>
      <c r="I53" s="118" t="s">
        <v>351</v>
      </c>
      <c r="J53" s="132" t="s">
        <v>337</v>
      </c>
    </row>
    <row r="54" customHeight="1" spans="1:10">
      <c r="A54" s="100"/>
      <c r="B54" s="110">
        <v>6</v>
      </c>
      <c r="C54" s="111">
        <v>27689</v>
      </c>
      <c r="D54" s="73" t="s">
        <v>352</v>
      </c>
      <c r="E54" s="112" t="s">
        <v>353</v>
      </c>
      <c r="F54" s="73" t="s">
        <v>354</v>
      </c>
      <c r="G54" s="72" t="s">
        <v>182</v>
      </c>
      <c r="H54" s="111">
        <v>32</v>
      </c>
      <c r="I54" s="113" t="s">
        <v>355</v>
      </c>
      <c r="J54" s="132" t="s">
        <v>337</v>
      </c>
    </row>
    <row r="55" customHeight="1" spans="1:10">
      <c r="A55" s="100"/>
      <c r="B55" s="114">
        <v>7</v>
      </c>
      <c r="C55" s="115">
        <v>81941</v>
      </c>
      <c r="D55" s="119" t="s">
        <v>356</v>
      </c>
      <c r="E55" s="117" t="s">
        <v>357</v>
      </c>
      <c r="F55" s="119" t="s">
        <v>358</v>
      </c>
      <c r="G55" s="120" t="s">
        <v>182</v>
      </c>
      <c r="H55" s="115">
        <v>29.8</v>
      </c>
      <c r="I55" s="118" t="s">
        <v>359</v>
      </c>
      <c r="J55" s="132" t="s">
        <v>337</v>
      </c>
    </row>
    <row r="56" customHeight="1" spans="1:10">
      <c r="A56" s="100"/>
      <c r="B56" s="114">
        <v>8</v>
      </c>
      <c r="C56" s="115">
        <v>1239</v>
      </c>
      <c r="D56" s="119" t="s">
        <v>360</v>
      </c>
      <c r="E56" s="117" t="s">
        <v>361</v>
      </c>
      <c r="F56" s="119" t="s">
        <v>362</v>
      </c>
      <c r="G56" s="120" t="s">
        <v>182</v>
      </c>
      <c r="H56" s="115">
        <v>28</v>
      </c>
      <c r="I56" s="118" t="s">
        <v>363</v>
      </c>
      <c r="J56" s="132" t="s">
        <v>337</v>
      </c>
    </row>
    <row r="57" customHeight="1" spans="1:10">
      <c r="A57" s="100"/>
      <c r="B57" s="114">
        <v>9</v>
      </c>
      <c r="C57" s="115">
        <v>3662</v>
      </c>
      <c r="D57" s="116" t="s">
        <v>364</v>
      </c>
      <c r="E57" s="117" t="s">
        <v>365</v>
      </c>
      <c r="F57" s="116" t="s">
        <v>366</v>
      </c>
      <c r="G57" s="118" t="s">
        <v>182</v>
      </c>
      <c r="H57" s="115">
        <v>34.9</v>
      </c>
      <c r="I57" s="118" t="s">
        <v>367</v>
      </c>
      <c r="J57" s="132" t="s">
        <v>337</v>
      </c>
    </row>
    <row r="58" customHeight="1" spans="1:10">
      <c r="A58" s="100"/>
      <c r="B58" s="110">
        <v>10</v>
      </c>
      <c r="C58" s="53">
        <v>189135</v>
      </c>
      <c r="D58" s="64" t="s">
        <v>368</v>
      </c>
      <c r="E58" s="63" t="s">
        <v>369</v>
      </c>
      <c r="F58" s="83" t="s">
        <v>370</v>
      </c>
      <c r="G58" s="65" t="s">
        <v>182</v>
      </c>
      <c r="H58" s="52">
        <v>33</v>
      </c>
      <c r="I58" s="52" t="s">
        <v>371</v>
      </c>
      <c r="J58" s="133" t="s">
        <v>337</v>
      </c>
    </row>
    <row r="59" customHeight="1" spans="1:10">
      <c r="A59" s="40" t="s">
        <v>372</v>
      </c>
      <c r="B59" s="75" t="s">
        <v>0</v>
      </c>
      <c r="C59" s="42" t="s">
        <v>171</v>
      </c>
      <c r="D59" s="43" t="s">
        <v>172</v>
      </c>
      <c r="E59" s="43" t="s">
        <v>173</v>
      </c>
      <c r="F59" s="43" t="s">
        <v>174</v>
      </c>
      <c r="G59" s="42" t="s">
        <v>175</v>
      </c>
      <c r="H59" s="42" t="s">
        <v>176</v>
      </c>
      <c r="I59" s="42" t="s">
        <v>177</v>
      </c>
      <c r="J59" s="43" t="s">
        <v>178</v>
      </c>
    </row>
    <row r="60" s="30" customFormat="1" customHeight="1" spans="1:10">
      <c r="A60" s="51"/>
      <c r="B60" s="57">
        <v>1</v>
      </c>
      <c r="C60" s="121">
        <v>188501</v>
      </c>
      <c r="D60" s="122" t="s">
        <v>373</v>
      </c>
      <c r="E60" s="122" t="s">
        <v>374</v>
      </c>
      <c r="F60" s="55" t="s">
        <v>375</v>
      </c>
      <c r="G60" s="57" t="s">
        <v>376</v>
      </c>
      <c r="H60" s="57">
        <v>50</v>
      </c>
      <c r="I60" s="53"/>
      <c r="J60" s="73" t="s">
        <v>377</v>
      </c>
    </row>
    <row r="61" s="30" customFormat="1" customHeight="1" spans="1:10">
      <c r="A61" s="51"/>
      <c r="B61" s="57"/>
      <c r="C61" s="121">
        <v>130783</v>
      </c>
      <c r="D61" s="122" t="s">
        <v>378</v>
      </c>
      <c r="E61" s="122" t="s">
        <v>379</v>
      </c>
      <c r="F61" s="55" t="s">
        <v>375</v>
      </c>
      <c r="G61" s="57" t="s">
        <v>182</v>
      </c>
      <c r="H61" s="57">
        <v>148</v>
      </c>
      <c r="I61" s="53"/>
      <c r="J61" s="73"/>
    </row>
    <row r="62" s="29" customFormat="1" customHeight="1" spans="1:10">
      <c r="A62" s="44"/>
      <c r="B62" s="50">
        <v>2</v>
      </c>
      <c r="C62" s="123">
        <v>157003</v>
      </c>
      <c r="D62" s="124" t="s">
        <v>380</v>
      </c>
      <c r="E62" s="124" t="s">
        <v>381</v>
      </c>
      <c r="F62" s="47" t="s">
        <v>375</v>
      </c>
      <c r="G62" s="50" t="s">
        <v>182</v>
      </c>
      <c r="H62" s="50">
        <v>398</v>
      </c>
      <c r="I62" s="46"/>
      <c r="J62" s="124" t="s">
        <v>382</v>
      </c>
    </row>
    <row r="63" s="30" customFormat="1" customHeight="1" spans="1:10">
      <c r="A63" s="51"/>
      <c r="B63" s="57">
        <v>3</v>
      </c>
      <c r="C63" s="121">
        <v>184048</v>
      </c>
      <c r="D63" s="122" t="s">
        <v>383</v>
      </c>
      <c r="E63" s="122" t="s">
        <v>384</v>
      </c>
      <c r="F63" s="55" t="s">
        <v>375</v>
      </c>
      <c r="G63" s="57" t="s">
        <v>376</v>
      </c>
      <c r="H63" s="57">
        <v>338</v>
      </c>
      <c r="I63" s="53"/>
      <c r="J63" s="122" t="s">
        <v>385</v>
      </c>
    </row>
    <row r="64" s="29" customFormat="1" customHeight="1" spans="1:10">
      <c r="A64" s="44"/>
      <c r="B64" s="50">
        <v>4</v>
      </c>
      <c r="C64" s="46">
        <v>182881</v>
      </c>
      <c r="D64" s="49" t="s">
        <v>386</v>
      </c>
      <c r="E64" s="48" t="s">
        <v>387</v>
      </c>
      <c r="F64" s="49" t="s">
        <v>388</v>
      </c>
      <c r="G64" s="49" t="s">
        <v>376</v>
      </c>
      <c r="H64" s="46">
        <v>5280</v>
      </c>
      <c r="I64" s="134"/>
      <c r="J64" s="47" t="s">
        <v>389</v>
      </c>
    </row>
    <row r="65" s="30" customFormat="1" customHeight="1" spans="1:10">
      <c r="A65" s="51"/>
      <c r="B65" s="57">
        <v>5</v>
      </c>
      <c r="C65" s="113">
        <v>97023</v>
      </c>
      <c r="D65" s="84" t="s">
        <v>390</v>
      </c>
      <c r="E65" s="84" t="s">
        <v>391</v>
      </c>
      <c r="F65" s="84" t="s">
        <v>392</v>
      </c>
      <c r="G65" s="113" t="s">
        <v>182</v>
      </c>
      <c r="H65" s="57">
        <v>198</v>
      </c>
      <c r="I65" s="125"/>
      <c r="J65" s="73" t="s">
        <v>393</v>
      </c>
    </row>
    <row r="66" s="30" customFormat="1" customHeight="1" spans="1:10">
      <c r="A66" s="97" t="s">
        <v>394</v>
      </c>
      <c r="B66" s="98"/>
      <c r="C66" s="99"/>
      <c r="D66" s="98"/>
      <c r="E66" s="98"/>
      <c r="F66" s="98"/>
      <c r="G66" s="98"/>
      <c r="H66" s="98"/>
      <c r="I66" s="99"/>
      <c r="J66" s="98"/>
    </row>
    <row r="67" customHeight="1" spans="1:10">
      <c r="A67" s="40" t="s">
        <v>395</v>
      </c>
      <c r="B67" s="41" t="s">
        <v>0</v>
      </c>
      <c r="C67" s="42" t="s">
        <v>171</v>
      </c>
      <c r="D67" s="43" t="s">
        <v>172</v>
      </c>
      <c r="E67" s="43" t="s">
        <v>173</v>
      </c>
      <c r="F67" s="42" t="s">
        <v>174</v>
      </c>
      <c r="G67" s="42" t="s">
        <v>175</v>
      </c>
      <c r="H67" s="42" t="s">
        <v>176</v>
      </c>
      <c r="I67" s="42" t="s">
        <v>177</v>
      </c>
      <c r="J67" s="160" t="s">
        <v>396</v>
      </c>
    </row>
    <row r="68" s="30" customFormat="1" customHeight="1" spans="1:10">
      <c r="A68" s="51"/>
      <c r="B68" s="135">
        <v>1</v>
      </c>
      <c r="C68" s="53">
        <v>165283</v>
      </c>
      <c r="D68" s="62" t="s">
        <v>397</v>
      </c>
      <c r="E68" s="63" t="s">
        <v>398</v>
      </c>
      <c r="F68" s="64" t="s">
        <v>399</v>
      </c>
      <c r="G68" s="65" t="s">
        <v>265</v>
      </c>
      <c r="H68" s="53">
        <v>198</v>
      </c>
      <c r="I68" s="57">
        <v>195</v>
      </c>
      <c r="J68" s="73" t="s">
        <v>400</v>
      </c>
    </row>
    <row r="69" customHeight="1" spans="1:10">
      <c r="A69" s="44"/>
      <c r="B69" s="41">
        <v>2</v>
      </c>
      <c r="C69" s="115">
        <v>124619</v>
      </c>
      <c r="D69" s="136" t="s">
        <v>401</v>
      </c>
      <c r="E69" s="80" t="s">
        <v>402</v>
      </c>
      <c r="F69" s="119" t="s">
        <v>403</v>
      </c>
      <c r="G69" s="120" t="s">
        <v>206</v>
      </c>
      <c r="H69" s="120">
        <v>240</v>
      </c>
      <c r="I69" s="46"/>
      <c r="J69" s="119" t="s">
        <v>404</v>
      </c>
    </row>
    <row r="70" customHeight="1" spans="1:10">
      <c r="A70" s="44"/>
      <c r="B70" s="41">
        <v>3</v>
      </c>
      <c r="C70" s="46">
        <v>144395</v>
      </c>
      <c r="D70" s="49" t="s">
        <v>405</v>
      </c>
      <c r="E70" s="48" t="s">
        <v>406</v>
      </c>
      <c r="F70" s="137"/>
      <c r="G70" s="50" t="s">
        <v>265</v>
      </c>
      <c r="H70" s="46">
        <v>218</v>
      </c>
      <c r="I70" s="46"/>
      <c r="J70" s="47" t="s">
        <v>407</v>
      </c>
    </row>
    <row r="71" s="30" customFormat="1" customHeight="1" spans="1:10">
      <c r="A71" s="51"/>
      <c r="B71" s="135">
        <v>6</v>
      </c>
      <c r="C71" s="53">
        <v>188171</v>
      </c>
      <c r="D71" s="85" t="s">
        <v>408</v>
      </c>
      <c r="E71" s="63" t="s">
        <v>409</v>
      </c>
      <c r="F71" s="57"/>
      <c r="G71" s="57" t="s">
        <v>410</v>
      </c>
      <c r="H71" s="53">
        <f>VLOOKUP(C71,[1]门店最终执行价格表!$B:$I,8,0)</f>
        <v>198</v>
      </c>
      <c r="I71" s="131"/>
      <c r="J71" s="73" t="s">
        <v>411</v>
      </c>
    </row>
    <row r="72" s="30" customFormat="1" customHeight="1" spans="1:10">
      <c r="A72" s="51"/>
      <c r="B72" s="52">
        <v>7</v>
      </c>
      <c r="C72" s="53">
        <v>22623</v>
      </c>
      <c r="D72" s="62" t="s">
        <v>412</v>
      </c>
      <c r="E72" s="63" t="s">
        <v>413</v>
      </c>
      <c r="F72" s="62" t="s">
        <v>414</v>
      </c>
      <c r="G72" s="65" t="s">
        <v>410</v>
      </c>
      <c r="H72" s="65">
        <v>32</v>
      </c>
      <c r="I72" s="71"/>
      <c r="J72" s="73">
        <v>25</v>
      </c>
    </row>
    <row r="73" s="30" customFormat="1" customHeight="1" spans="1:10">
      <c r="A73" s="51"/>
      <c r="B73" s="52">
        <v>8</v>
      </c>
      <c r="C73" s="53">
        <v>196720</v>
      </c>
      <c r="D73" s="64" t="s">
        <v>415</v>
      </c>
      <c r="E73" s="63" t="s">
        <v>189</v>
      </c>
      <c r="F73" s="85" t="s">
        <v>414</v>
      </c>
      <c r="G73" s="65" t="s">
        <v>410</v>
      </c>
      <c r="H73" s="53">
        <v>57</v>
      </c>
      <c r="I73" s="161"/>
      <c r="J73" s="162" t="s">
        <v>416</v>
      </c>
    </row>
    <row r="74" s="30" customFormat="1" customHeight="1" spans="1:10">
      <c r="A74" s="51"/>
      <c r="B74" s="52">
        <v>9</v>
      </c>
      <c r="C74" s="53">
        <v>196718</v>
      </c>
      <c r="D74" s="64" t="s">
        <v>415</v>
      </c>
      <c r="E74" s="63" t="s">
        <v>417</v>
      </c>
      <c r="F74" s="85" t="s">
        <v>414</v>
      </c>
      <c r="G74" s="65" t="s">
        <v>410</v>
      </c>
      <c r="H74" s="53">
        <v>110</v>
      </c>
      <c r="I74" s="161"/>
      <c r="J74" s="163"/>
    </row>
    <row r="75" s="30" customFormat="1" customHeight="1" spans="1:10">
      <c r="A75" s="51"/>
      <c r="B75" s="52">
        <v>10</v>
      </c>
      <c r="C75" s="53">
        <v>196719</v>
      </c>
      <c r="D75" s="55" t="s">
        <v>415</v>
      </c>
      <c r="E75" s="83" t="s">
        <v>409</v>
      </c>
      <c r="F75" s="85" t="s">
        <v>414</v>
      </c>
      <c r="G75" s="65" t="s">
        <v>410</v>
      </c>
      <c r="H75" s="52">
        <v>25</v>
      </c>
      <c r="I75" s="161"/>
      <c r="J75" s="162" t="s">
        <v>418</v>
      </c>
    </row>
    <row r="76" s="30" customFormat="1" customHeight="1" spans="1:10">
      <c r="A76" s="51"/>
      <c r="B76" s="52">
        <v>11</v>
      </c>
      <c r="C76" s="53">
        <v>196720</v>
      </c>
      <c r="D76" s="64" t="s">
        <v>415</v>
      </c>
      <c r="E76" s="63" t="s">
        <v>189</v>
      </c>
      <c r="F76" s="85" t="s">
        <v>414</v>
      </c>
      <c r="G76" s="65" t="s">
        <v>410</v>
      </c>
      <c r="H76" s="53">
        <v>57</v>
      </c>
      <c r="I76" s="52"/>
      <c r="J76" s="163"/>
    </row>
    <row r="77" customHeight="1" spans="1:10">
      <c r="A77" s="44"/>
      <c r="B77" s="45">
        <v>12</v>
      </c>
      <c r="C77" s="46">
        <v>197387</v>
      </c>
      <c r="D77" s="138" t="s">
        <v>415</v>
      </c>
      <c r="E77" s="48" t="s">
        <v>419</v>
      </c>
      <c r="G77" s="50" t="s">
        <v>182</v>
      </c>
      <c r="H77" s="46">
        <v>88</v>
      </c>
      <c r="I77" s="46"/>
      <c r="J77" s="48" t="s">
        <v>420</v>
      </c>
    </row>
    <row r="78" customHeight="1" spans="1:10">
      <c r="A78" s="44"/>
      <c r="B78" s="45">
        <v>13</v>
      </c>
      <c r="C78" s="46">
        <v>201491</v>
      </c>
      <c r="D78" s="138" t="s">
        <v>421</v>
      </c>
      <c r="E78" s="48" t="s">
        <v>417</v>
      </c>
      <c r="F78" s="137"/>
      <c r="G78" s="46" t="s">
        <v>182</v>
      </c>
      <c r="H78" s="46">
        <f>VLOOKUP(C78,[2]Sheet1!$B:$I,8,0)</f>
        <v>14000</v>
      </c>
      <c r="I78" s="46"/>
      <c r="J78" s="48" t="s">
        <v>422</v>
      </c>
    </row>
    <row r="79" customHeight="1" spans="1:10">
      <c r="A79" s="44"/>
      <c r="B79" s="45">
        <v>14</v>
      </c>
      <c r="C79" s="46">
        <v>137480</v>
      </c>
      <c r="D79" s="138" t="s">
        <v>423</v>
      </c>
      <c r="E79" s="48" t="s">
        <v>424</v>
      </c>
      <c r="F79" s="137"/>
      <c r="G79" s="46" t="s">
        <v>425</v>
      </c>
      <c r="H79" s="46">
        <f>VLOOKUP(C79,[2]Sheet1!$B:$I,8,0)</f>
        <v>600</v>
      </c>
      <c r="I79" s="46">
        <f>VLOOKUP(C79,[2]Sheet2!$B:$I,8,0)</f>
        <v>480</v>
      </c>
      <c r="J79" s="48">
        <v>398</v>
      </c>
    </row>
    <row r="80" customHeight="1" spans="1:10">
      <c r="A80" s="44"/>
      <c r="B80" s="45">
        <v>15</v>
      </c>
      <c r="C80" s="46">
        <v>159294</v>
      </c>
      <c r="D80" s="138" t="s">
        <v>426</v>
      </c>
      <c r="E80" s="48" t="s">
        <v>427</v>
      </c>
      <c r="F80" s="137"/>
      <c r="G80" s="46" t="s">
        <v>410</v>
      </c>
      <c r="H80" s="46">
        <f>VLOOKUP(C80,[2]Sheet1!$B:$I,8,0)</f>
        <v>380</v>
      </c>
      <c r="I80" s="46">
        <f>VLOOKUP(C80,[2]Sheet2!$B:$I,8,0)</f>
        <v>298</v>
      </c>
      <c r="J80" s="48">
        <v>240</v>
      </c>
    </row>
    <row r="81" customHeight="1" spans="1:10">
      <c r="A81" s="44"/>
      <c r="B81" s="45">
        <v>16</v>
      </c>
      <c r="C81" s="46">
        <v>202112</v>
      </c>
      <c r="D81" s="138" t="s">
        <v>428</v>
      </c>
      <c r="E81" s="48" t="s">
        <v>429</v>
      </c>
      <c r="F81" s="137"/>
      <c r="G81" s="46" t="s">
        <v>182</v>
      </c>
      <c r="H81" s="46">
        <f>VLOOKUP(C81,[2]Sheet1!$B:$I,8,0)</f>
        <v>18</v>
      </c>
      <c r="I81" s="46"/>
      <c r="J81" s="48">
        <v>12</v>
      </c>
    </row>
    <row r="82" customHeight="1" spans="1:10">
      <c r="A82" s="44"/>
      <c r="B82" s="45">
        <v>17</v>
      </c>
      <c r="C82" s="46">
        <v>201127</v>
      </c>
      <c r="D82" s="138" t="s">
        <v>430</v>
      </c>
      <c r="E82" s="48" t="s">
        <v>431</v>
      </c>
      <c r="F82" s="137"/>
      <c r="G82" s="46" t="s">
        <v>265</v>
      </c>
      <c r="H82" s="46">
        <f>VLOOKUP(C82,[2]Sheet1!$B:$I,8,0)</f>
        <v>97.3</v>
      </c>
      <c r="I82" s="46">
        <f>VLOOKUP(C82,[2]Sheet2!$B:$I,8,0)</f>
        <v>69.4</v>
      </c>
      <c r="J82" s="48">
        <v>48</v>
      </c>
    </row>
    <row r="83" customHeight="1" spans="1:10">
      <c r="A83" s="44"/>
      <c r="B83" s="45">
        <v>18</v>
      </c>
      <c r="C83" s="46">
        <v>191389</v>
      </c>
      <c r="D83" s="47" t="s">
        <v>432</v>
      </c>
      <c r="E83" s="48" t="s">
        <v>433</v>
      </c>
      <c r="F83" s="137"/>
      <c r="G83" s="50" t="s">
        <v>265</v>
      </c>
      <c r="H83" s="46">
        <v>21.8</v>
      </c>
      <c r="I83" s="46">
        <v>19.8</v>
      </c>
      <c r="J83" s="48" t="s">
        <v>434</v>
      </c>
    </row>
    <row r="84" s="30" customFormat="1" customHeight="1" spans="1:10">
      <c r="A84" s="51"/>
      <c r="B84" s="52">
        <v>19</v>
      </c>
      <c r="C84" s="53">
        <v>192576</v>
      </c>
      <c r="D84" s="64" t="s">
        <v>432</v>
      </c>
      <c r="E84" s="63" t="s">
        <v>435</v>
      </c>
      <c r="F84" s="28"/>
      <c r="G84" s="65" t="s">
        <v>410</v>
      </c>
      <c r="H84" s="53">
        <v>88</v>
      </c>
      <c r="I84" s="53"/>
      <c r="J84" s="62" t="s">
        <v>436</v>
      </c>
    </row>
    <row r="85" customHeight="1" spans="1:10">
      <c r="A85" s="44"/>
      <c r="B85" s="45">
        <v>20</v>
      </c>
      <c r="C85" s="46">
        <v>155327</v>
      </c>
      <c r="D85" s="138" t="s">
        <v>397</v>
      </c>
      <c r="E85" s="48" t="s">
        <v>437</v>
      </c>
      <c r="F85" s="137"/>
      <c r="G85" s="46" t="s">
        <v>182</v>
      </c>
      <c r="H85" s="46">
        <f>VLOOKUP(C85,[2]Sheet1!$B:$I,8,0)</f>
        <v>58</v>
      </c>
      <c r="I85" s="46">
        <f>VLOOKUP(C85,[2]Sheet2!$B:$I,8,0)</f>
        <v>56</v>
      </c>
      <c r="J85" s="48" t="s">
        <v>438</v>
      </c>
    </row>
    <row r="86" customHeight="1" spans="1:10">
      <c r="A86" s="44"/>
      <c r="B86" s="126">
        <v>21</v>
      </c>
      <c r="C86" s="89">
        <v>199082</v>
      </c>
      <c r="D86" s="139" t="s">
        <v>439</v>
      </c>
      <c r="E86" s="86" t="s">
        <v>440</v>
      </c>
      <c r="F86" s="140"/>
      <c r="G86" s="88" t="s">
        <v>182</v>
      </c>
      <c r="H86" s="89">
        <v>98</v>
      </c>
      <c r="I86" s="89"/>
      <c r="J86" s="87" t="s">
        <v>441</v>
      </c>
    </row>
    <row r="87" customHeight="1" spans="1:10">
      <c r="A87" s="38" t="s">
        <v>442</v>
      </c>
      <c r="B87" s="76" t="s">
        <v>443</v>
      </c>
      <c r="C87" s="76" t="s">
        <v>171</v>
      </c>
      <c r="D87" s="43" t="s">
        <v>444</v>
      </c>
      <c r="E87" s="43" t="s">
        <v>173</v>
      </c>
      <c r="F87" s="76" t="s">
        <v>445</v>
      </c>
      <c r="G87" s="76" t="s">
        <v>446</v>
      </c>
      <c r="H87" s="141" t="s">
        <v>447</v>
      </c>
      <c r="I87" s="141"/>
      <c r="J87" s="160" t="s">
        <v>448</v>
      </c>
    </row>
    <row r="88" customHeight="1" spans="1:10">
      <c r="A88" s="38"/>
      <c r="B88" s="118" t="s">
        <v>449</v>
      </c>
      <c r="C88" s="46">
        <v>169111</v>
      </c>
      <c r="D88" s="47" t="s">
        <v>450</v>
      </c>
      <c r="E88" s="47" t="s">
        <v>451</v>
      </c>
      <c r="F88" s="45">
        <v>35.5</v>
      </c>
      <c r="G88" s="76" t="s">
        <v>452</v>
      </c>
      <c r="H88" s="118" t="s">
        <v>453</v>
      </c>
      <c r="I88" s="118"/>
      <c r="J88" s="160" t="s">
        <v>454</v>
      </c>
    </row>
    <row r="89" s="33" customFormat="1" customHeight="1" spans="1:10">
      <c r="A89" s="38"/>
      <c r="B89" s="118"/>
      <c r="C89" s="46">
        <v>201334</v>
      </c>
      <c r="D89" s="47" t="s">
        <v>415</v>
      </c>
      <c r="E89" s="142" t="s">
        <v>398</v>
      </c>
      <c r="F89" s="45">
        <v>9.9</v>
      </c>
      <c r="G89" s="76"/>
      <c r="H89" s="118"/>
      <c r="I89" s="118"/>
      <c r="J89" s="160"/>
    </row>
    <row r="90" customHeight="1" spans="1:10">
      <c r="A90" s="38"/>
      <c r="B90" s="118"/>
      <c r="C90" s="143" t="s">
        <v>455</v>
      </c>
      <c r="D90" s="144"/>
      <c r="E90" s="144"/>
      <c r="F90" s="143">
        <v>45.5</v>
      </c>
      <c r="G90" s="76"/>
      <c r="H90" s="118"/>
      <c r="I90" s="118"/>
      <c r="J90" s="160"/>
    </row>
    <row r="91" customHeight="1" spans="1:10">
      <c r="A91" s="38"/>
      <c r="B91" s="145"/>
      <c r="C91" s="146"/>
      <c r="D91" s="146"/>
      <c r="E91" s="146"/>
      <c r="F91" s="146"/>
      <c r="G91" s="146"/>
      <c r="H91" s="146"/>
      <c r="I91" s="146"/>
      <c r="J91" s="164"/>
    </row>
    <row r="92" customHeight="1" spans="1:10">
      <c r="A92" s="38"/>
      <c r="B92" s="76" t="s">
        <v>443</v>
      </c>
      <c r="C92" s="76" t="s">
        <v>171</v>
      </c>
      <c r="D92" s="43" t="s">
        <v>444</v>
      </c>
      <c r="E92" s="43" t="s">
        <v>173</v>
      </c>
      <c r="F92" s="76" t="s">
        <v>445</v>
      </c>
      <c r="G92" s="76" t="s">
        <v>446</v>
      </c>
      <c r="H92" s="141" t="s">
        <v>447</v>
      </c>
      <c r="I92" s="141"/>
      <c r="J92" s="160" t="s">
        <v>448</v>
      </c>
    </row>
    <row r="93" customHeight="1" spans="1:10">
      <c r="A93" s="38"/>
      <c r="B93" s="118" t="s">
        <v>456</v>
      </c>
      <c r="C93" s="45">
        <v>155327</v>
      </c>
      <c r="D93" s="47" t="s">
        <v>397</v>
      </c>
      <c r="E93" s="48" t="s">
        <v>437</v>
      </c>
      <c r="F93" s="45">
        <v>58</v>
      </c>
      <c r="G93" s="76" t="s">
        <v>457</v>
      </c>
      <c r="H93" s="118" t="s">
        <v>458</v>
      </c>
      <c r="I93" s="118"/>
      <c r="J93" s="160" t="s">
        <v>459</v>
      </c>
    </row>
    <row r="94" customHeight="1" spans="1:10">
      <c r="A94" s="38"/>
      <c r="B94" s="118"/>
      <c r="C94" s="46">
        <v>196719</v>
      </c>
      <c r="D94" s="47" t="s">
        <v>415</v>
      </c>
      <c r="E94" s="142" t="s">
        <v>409</v>
      </c>
      <c r="F94" s="45">
        <v>25</v>
      </c>
      <c r="G94" s="76"/>
      <c r="H94" s="118"/>
      <c r="I94" s="118"/>
      <c r="J94" s="160"/>
    </row>
    <row r="95" customHeight="1" spans="1:10">
      <c r="A95" s="38"/>
      <c r="B95" s="118"/>
      <c r="C95" s="143" t="s">
        <v>455</v>
      </c>
      <c r="D95" s="144"/>
      <c r="E95" s="144"/>
      <c r="F95" s="143">
        <v>83</v>
      </c>
      <c r="G95" s="76"/>
      <c r="H95" s="118"/>
      <c r="I95" s="118"/>
      <c r="J95" s="160"/>
    </row>
    <row r="96" customHeight="1" spans="1:10">
      <c r="A96" s="38"/>
      <c r="B96" s="145"/>
      <c r="C96" s="146"/>
      <c r="D96" s="146"/>
      <c r="E96" s="146"/>
      <c r="F96" s="146"/>
      <c r="G96" s="146"/>
      <c r="H96" s="146"/>
      <c r="I96" s="146"/>
      <c r="J96" s="164"/>
    </row>
    <row r="97" customHeight="1" spans="1:10">
      <c r="A97" s="38"/>
      <c r="B97" s="76" t="s">
        <v>443</v>
      </c>
      <c r="C97" s="76" t="s">
        <v>171</v>
      </c>
      <c r="D97" s="43" t="s">
        <v>444</v>
      </c>
      <c r="E97" s="43" t="s">
        <v>173</v>
      </c>
      <c r="F97" s="76" t="s">
        <v>445</v>
      </c>
      <c r="G97" s="76" t="s">
        <v>446</v>
      </c>
      <c r="H97" s="141" t="s">
        <v>447</v>
      </c>
      <c r="I97" s="141"/>
      <c r="J97" s="160" t="s">
        <v>448</v>
      </c>
    </row>
    <row r="98" customHeight="1" spans="1:10">
      <c r="A98" s="38"/>
      <c r="B98" s="50" t="s">
        <v>460</v>
      </c>
      <c r="C98" s="46">
        <v>191389</v>
      </c>
      <c r="D98" s="49" t="s">
        <v>432</v>
      </c>
      <c r="E98" s="48" t="s">
        <v>433</v>
      </c>
      <c r="F98" s="46">
        <v>19.8</v>
      </c>
      <c r="G98" s="89" t="s">
        <v>461</v>
      </c>
      <c r="H98" s="147" t="s">
        <v>462</v>
      </c>
      <c r="I98" s="165"/>
      <c r="J98" s="166" t="s">
        <v>463</v>
      </c>
    </row>
    <row r="99" customHeight="1" spans="1:10">
      <c r="A99" s="38"/>
      <c r="B99" s="50"/>
      <c r="C99" s="46">
        <v>199862</v>
      </c>
      <c r="D99" s="138" t="s">
        <v>464</v>
      </c>
      <c r="E99" s="48" t="s">
        <v>451</v>
      </c>
      <c r="F99" s="46">
        <v>9.8</v>
      </c>
      <c r="G99" s="148"/>
      <c r="H99" s="149"/>
      <c r="I99" s="167"/>
      <c r="J99" s="168"/>
    </row>
    <row r="100" customHeight="1" spans="1:10">
      <c r="A100" s="38"/>
      <c r="B100" s="50"/>
      <c r="C100" s="150" t="s">
        <v>455</v>
      </c>
      <c r="D100" s="151"/>
      <c r="E100" s="152"/>
      <c r="F100" s="153">
        <f>SUM(F98:F99)</f>
        <v>29.6</v>
      </c>
      <c r="G100" s="101"/>
      <c r="H100" s="154"/>
      <c r="I100" s="169"/>
      <c r="J100" s="170"/>
    </row>
    <row r="102" customHeight="1" spans="1:10">
      <c r="A102" s="97" t="s">
        <v>465</v>
      </c>
      <c r="B102" s="98"/>
      <c r="C102" s="99"/>
      <c r="D102" s="98"/>
      <c r="E102" s="98"/>
      <c r="F102" s="98"/>
      <c r="G102" s="98"/>
      <c r="H102" s="98"/>
      <c r="I102" s="99"/>
      <c r="J102" s="98"/>
    </row>
    <row r="103" customHeight="1" spans="1:10">
      <c r="A103" s="155" t="s">
        <v>466</v>
      </c>
      <c r="B103" s="156">
        <v>1</v>
      </c>
      <c r="C103" s="107">
        <v>201676</v>
      </c>
      <c r="D103" s="157" t="s">
        <v>467</v>
      </c>
      <c r="E103" s="158" t="s">
        <v>468</v>
      </c>
      <c r="F103" s="158" t="s">
        <v>469</v>
      </c>
      <c r="G103" s="107" t="s">
        <v>182</v>
      </c>
      <c r="H103" s="107">
        <v>18</v>
      </c>
      <c r="J103" s="171" t="s">
        <v>470</v>
      </c>
    </row>
    <row r="104" customHeight="1" spans="1:10">
      <c r="A104" s="155"/>
      <c r="B104" s="156">
        <v>2</v>
      </c>
      <c r="C104" s="46">
        <v>58522</v>
      </c>
      <c r="D104" s="59" t="s">
        <v>471</v>
      </c>
      <c r="E104" s="48" t="s">
        <v>472</v>
      </c>
      <c r="F104" s="142" t="s">
        <v>473</v>
      </c>
      <c r="G104" s="60" t="s">
        <v>182</v>
      </c>
      <c r="H104" s="45">
        <v>29.8</v>
      </c>
      <c r="J104" s="142" t="s">
        <v>217</v>
      </c>
    </row>
    <row r="105" customHeight="1" spans="1:10">
      <c r="A105" s="155"/>
      <c r="B105" s="156">
        <v>3</v>
      </c>
      <c r="C105" s="46">
        <v>169682</v>
      </c>
      <c r="D105" s="59" t="s">
        <v>474</v>
      </c>
      <c r="E105" s="48" t="s">
        <v>475</v>
      </c>
      <c r="F105" s="58" t="s">
        <v>476</v>
      </c>
      <c r="G105" s="60" t="s">
        <v>182</v>
      </c>
      <c r="H105" s="46">
        <v>29.5</v>
      </c>
      <c r="J105" s="58" t="s">
        <v>217</v>
      </c>
    </row>
    <row r="106" customHeight="1" spans="1:10">
      <c r="A106" s="155"/>
      <c r="B106" s="156">
        <v>4</v>
      </c>
      <c r="C106" s="46">
        <v>139379</v>
      </c>
      <c r="D106" s="59" t="s">
        <v>477</v>
      </c>
      <c r="E106" s="48" t="s">
        <v>478</v>
      </c>
      <c r="F106" s="142" t="s">
        <v>216</v>
      </c>
      <c r="G106" s="60" t="s">
        <v>182</v>
      </c>
      <c r="H106" s="45">
        <v>24</v>
      </c>
      <c r="J106" s="142" t="s">
        <v>221</v>
      </c>
    </row>
    <row r="107" customHeight="1" spans="1:10">
      <c r="A107" s="155"/>
      <c r="B107" s="156">
        <v>5</v>
      </c>
      <c r="C107" s="46">
        <v>161198</v>
      </c>
      <c r="D107" s="59" t="s">
        <v>479</v>
      </c>
      <c r="E107" s="48" t="s">
        <v>480</v>
      </c>
      <c r="F107" s="142" t="s">
        <v>481</v>
      </c>
      <c r="G107" s="60" t="s">
        <v>182</v>
      </c>
      <c r="H107" s="45">
        <v>32</v>
      </c>
      <c r="J107" s="142" t="s">
        <v>482</v>
      </c>
    </row>
    <row r="108" customHeight="1" spans="1:10">
      <c r="A108" s="155"/>
      <c r="B108" s="156">
        <v>6</v>
      </c>
      <c r="C108" s="50">
        <v>199229</v>
      </c>
      <c r="D108" s="47" t="s">
        <v>483</v>
      </c>
      <c r="E108" s="47" t="s">
        <v>484</v>
      </c>
      <c r="F108" s="47" t="s">
        <v>485</v>
      </c>
      <c r="G108" s="45" t="s">
        <v>182</v>
      </c>
      <c r="H108" s="50">
        <v>5.8</v>
      </c>
      <c r="J108" s="48" t="s">
        <v>486</v>
      </c>
    </row>
    <row r="109" customHeight="1" spans="1:10">
      <c r="A109" s="155"/>
      <c r="B109" s="45">
        <v>7</v>
      </c>
      <c r="C109" s="46">
        <v>67665</v>
      </c>
      <c r="D109" s="47" t="s">
        <v>487</v>
      </c>
      <c r="E109" s="48" t="s">
        <v>488</v>
      </c>
      <c r="F109" s="47" t="s">
        <v>489</v>
      </c>
      <c r="G109" s="45" t="s">
        <v>182</v>
      </c>
      <c r="H109" s="45">
        <v>39.8</v>
      </c>
      <c r="J109" s="142">
        <v>25</v>
      </c>
    </row>
    <row r="110" customHeight="1" spans="1:10">
      <c r="A110" s="155"/>
      <c r="B110" s="45"/>
      <c r="C110" s="46">
        <v>184102</v>
      </c>
      <c r="D110" s="47" t="s">
        <v>487</v>
      </c>
      <c r="E110" s="48" t="s">
        <v>490</v>
      </c>
      <c r="F110" s="47" t="s">
        <v>489</v>
      </c>
      <c r="G110" s="45" t="s">
        <v>182</v>
      </c>
      <c r="H110" s="45">
        <v>43.8</v>
      </c>
      <c r="J110" s="142">
        <v>25</v>
      </c>
    </row>
    <row r="111" customHeight="1" spans="1:10">
      <c r="A111" s="155"/>
      <c r="B111" s="45">
        <v>8</v>
      </c>
      <c r="C111" s="46">
        <v>155346</v>
      </c>
      <c r="D111" s="59" t="s">
        <v>491</v>
      </c>
      <c r="E111" s="58" t="s">
        <v>492</v>
      </c>
      <c r="F111" s="49" t="s">
        <v>493</v>
      </c>
      <c r="G111" s="50" t="s">
        <v>182</v>
      </c>
      <c r="H111" s="50">
        <v>49</v>
      </c>
      <c r="J111" s="172" t="s">
        <v>494</v>
      </c>
    </row>
    <row r="112" customHeight="1" spans="1:10">
      <c r="A112" s="155"/>
      <c r="B112" s="45"/>
      <c r="C112" s="46">
        <v>167972</v>
      </c>
      <c r="D112" s="59" t="s">
        <v>491</v>
      </c>
      <c r="E112" s="58" t="s">
        <v>495</v>
      </c>
      <c r="F112" s="49" t="s">
        <v>493</v>
      </c>
      <c r="G112" s="50" t="s">
        <v>182</v>
      </c>
      <c r="H112" s="50">
        <v>49</v>
      </c>
      <c r="J112" s="173"/>
    </row>
    <row r="113" customHeight="1" spans="1:10">
      <c r="A113" s="155"/>
      <c r="B113" s="45"/>
      <c r="C113" s="46">
        <v>167971</v>
      </c>
      <c r="D113" s="59" t="s">
        <v>491</v>
      </c>
      <c r="E113" s="58" t="s">
        <v>496</v>
      </c>
      <c r="F113" s="49" t="s">
        <v>493</v>
      </c>
      <c r="G113" s="50" t="s">
        <v>182</v>
      </c>
      <c r="H113" s="50">
        <v>49</v>
      </c>
      <c r="J113" s="174"/>
    </row>
    <row r="114" customHeight="1" spans="1:10">
      <c r="A114" s="155"/>
      <c r="B114" s="156">
        <v>9</v>
      </c>
      <c r="C114" s="50">
        <v>141233</v>
      </c>
      <c r="D114" s="49" t="s">
        <v>497</v>
      </c>
      <c r="E114" s="47" t="s">
        <v>498</v>
      </c>
      <c r="F114" s="49" t="s">
        <v>499</v>
      </c>
      <c r="G114" s="50" t="s">
        <v>182</v>
      </c>
      <c r="H114" s="50">
        <v>32</v>
      </c>
      <c r="I114" s="50"/>
      <c r="J114" s="127" t="s">
        <v>500</v>
      </c>
    </row>
    <row r="115" customHeight="1" spans="1:10">
      <c r="A115" s="155"/>
      <c r="B115" s="156"/>
      <c r="C115" s="50">
        <v>137775</v>
      </c>
      <c r="D115" s="49" t="s">
        <v>497</v>
      </c>
      <c r="E115" s="47" t="s">
        <v>501</v>
      </c>
      <c r="F115" s="49" t="s">
        <v>499</v>
      </c>
      <c r="G115" s="50" t="s">
        <v>182</v>
      </c>
      <c r="H115" s="50">
        <v>36</v>
      </c>
      <c r="I115" s="50"/>
      <c r="J115" s="175"/>
    </row>
    <row r="116" customHeight="1" spans="1:10">
      <c r="A116" s="97" t="s">
        <v>502</v>
      </c>
      <c r="B116" s="98"/>
      <c r="C116" s="99"/>
      <c r="D116" s="98"/>
      <c r="E116" s="98"/>
      <c r="F116" s="98"/>
      <c r="G116" s="98"/>
      <c r="H116" s="98"/>
      <c r="I116" s="99"/>
      <c r="J116" s="98"/>
    </row>
    <row r="117" customHeight="1" spans="1:10">
      <c r="A117" s="159" t="s">
        <v>503</v>
      </c>
      <c r="B117" s="75" t="s">
        <v>0</v>
      </c>
      <c r="C117" s="42" t="s">
        <v>171</v>
      </c>
      <c r="D117" s="43" t="s">
        <v>172</v>
      </c>
      <c r="E117" s="43" t="s">
        <v>173</v>
      </c>
      <c r="F117" s="42" t="s">
        <v>174</v>
      </c>
      <c r="G117" s="42" t="s">
        <v>175</v>
      </c>
      <c r="H117" s="42" t="s">
        <v>176</v>
      </c>
      <c r="I117" s="42" t="s">
        <v>177</v>
      </c>
      <c r="J117" s="160" t="s">
        <v>396</v>
      </c>
    </row>
    <row r="118" customHeight="1" spans="1:10">
      <c r="A118" s="159"/>
      <c r="B118" s="90">
        <v>1</v>
      </c>
      <c r="C118" s="46">
        <v>130589</v>
      </c>
      <c r="D118" s="47" t="s">
        <v>504</v>
      </c>
      <c r="E118" s="48" t="s">
        <v>505</v>
      </c>
      <c r="F118" s="47" t="s">
        <v>506</v>
      </c>
      <c r="G118" s="50" t="s">
        <v>182</v>
      </c>
      <c r="H118" s="46">
        <v>890</v>
      </c>
      <c r="I118" s="46"/>
      <c r="J118" s="119" t="s">
        <v>507</v>
      </c>
    </row>
    <row r="119" customHeight="1" spans="1:10">
      <c r="A119" s="159"/>
      <c r="B119" s="90">
        <v>2</v>
      </c>
      <c r="C119" s="46">
        <v>147262</v>
      </c>
      <c r="D119" s="58" t="s">
        <v>508</v>
      </c>
      <c r="E119" s="48" t="s">
        <v>509</v>
      </c>
      <c r="F119" s="58" t="s">
        <v>510</v>
      </c>
      <c r="G119" s="50" t="s">
        <v>182</v>
      </c>
      <c r="H119" s="46">
        <v>790</v>
      </c>
      <c r="I119" s="46"/>
      <c r="J119" s="119" t="s">
        <v>511</v>
      </c>
    </row>
    <row r="120" customHeight="1" spans="1:10">
      <c r="A120" s="159"/>
      <c r="B120" s="90">
        <v>3</v>
      </c>
      <c r="C120" s="46">
        <v>118055</v>
      </c>
      <c r="D120" s="47" t="s">
        <v>512</v>
      </c>
      <c r="E120" s="48" t="s">
        <v>513</v>
      </c>
      <c r="F120" s="47" t="s">
        <v>514</v>
      </c>
      <c r="G120" s="60" t="s">
        <v>182</v>
      </c>
      <c r="H120" s="46">
        <v>498</v>
      </c>
      <c r="I120" s="46"/>
      <c r="J120" s="119" t="s">
        <v>515</v>
      </c>
    </row>
    <row r="121" customHeight="1" spans="1:10">
      <c r="A121" s="159"/>
      <c r="B121" s="90">
        <v>4</v>
      </c>
      <c r="C121" s="115">
        <v>152624</v>
      </c>
      <c r="D121" s="119" t="s">
        <v>516</v>
      </c>
      <c r="E121" s="117" t="s">
        <v>517</v>
      </c>
      <c r="F121" s="119" t="s">
        <v>518</v>
      </c>
      <c r="G121" s="50" t="s">
        <v>182</v>
      </c>
      <c r="H121" s="50">
        <v>1290</v>
      </c>
      <c r="I121" s="45"/>
      <c r="J121" s="119" t="s">
        <v>519</v>
      </c>
    </row>
    <row r="122" customHeight="1" spans="1:10">
      <c r="A122" s="159"/>
      <c r="B122" s="90">
        <v>5</v>
      </c>
      <c r="C122" s="50">
        <v>154201</v>
      </c>
      <c r="D122" s="49" t="s">
        <v>520</v>
      </c>
      <c r="E122" s="47" t="s">
        <v>521</v>
      </c>
      <c r="F122" s="49" t="s">
        <v>522</v>
      </c>
      <c r="G122" s="50" t="s">
        <v>182</v>
      </c>
      <c r="H122" s="50">
        <v>1498</v>
      </c>
      <c r="I122" s="45"/>
      <c r="J122" s="119" t="s">
        <v>519</v>
      </c>
    </row>
  </sheetData>
  <mergeCells count="46">
    <mergeCell ref="A1:J1"/>
    <mergeCell ref="A38:J38"/>
    <mergeCell ref="B48:J48"/>
    <mergeCell ref="A66:J66"/>
    <mergeCell ref="H87:I87"/>
    <mergeCell ref="B91:J91"/>
    <mergeCell ref="H92:I92"/>
    <mergeCell ref="B96:J96"/>
    <mergeCell ref="H97:I97"/>
    <mergeCell ref="A102:J102"/>
    <mergeCell ref="A116:J116"/>
    <mergeCell ref="A2:A17"/>
    <mergeCell ref="A18:A37"/>
    <mergeCell ref="A39:A47"/>
    <mergeCell ref="A48:A58"/>
    <mergeCell ref="A59:A65"/>
    <mergeCell ref="A67:A86"/>
    <mergeCell ref="A87:A100"/>
    <mergeCell ref="A103:A115"/>
    <mergeCell ref="A117:A122"/>
    <mergeCell ref="B29:B30"/>
    <mergeCell ref="B36:B37"/>
    <mergeCell ref="B46:B47"/>
    <mergeCell ref="B60:B61"/>
    <mergeCell ref="B88:B90"/>
    <mergeCell ref="B93:B95"/>
    <mergeCell ref="B98:B100"/>
    <mergeCell ref="B109:B110"/>
    <mergeCell ref="B111:B113"/>
    <mergeCell ref="B114:B115"/>
    <mergeCell ref="G88:G90"/>
    <mergeCell ref="G93:G95"/>
    <mergeCell ref="G98:G100"/>
    <mergeCell ref="J29:J30"/>
    <mergeCell ref="J36:J37"/>
    <mergeCell ref="J60:J61"/>
    <mergeCell ref="J73:J74"/>
    <mergeCell ref="J75:J76"/>
    <mergeCell ref="J88:J90"/>
    <mergeCell ref="J93:J95"/>
    <mergeCell ref="J98:J100"/>
    <mergeCell ref="J111:J113"/>
    <mergeCell ref="J114:J115"/>
    <mergeCell ref="H93:I95"/>
    <mergeCell ref="H88:I90"/>
    <mergeCell ref="H98:I100"/>
  </mergeCells>
  <conditionalFormatting sqref="C36">
    <cfRule type="duplicateValues" dxfId="0" priority="1"/>
  </conditionalFormatting>
  <conditionalFormatting sqref="C41">
    <cfRule type="duplicateValues" dxfId="0" priority="2"/>
  </conditionalFormatting>
  <pageMargins left="0.0784722222222222" right="0.0388888888888889" top="0.156944444444444" bottom="0.196527777777778" header="0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0"/>
  <sheetViews>
    <sheetView topLeftCell="D1" workbookViewId="0">
      <selection activeCell="I19" sqref="I19"/>
    </sheetView>
  </sheetViews>
  <sheetFormatPr defaultColWidth="9" defaultRowHeight="13.5"/>
  <cols>
    <col min="1" max="1" width="4.625" style="2" customWidth="1"/>
    <col min="2" max="2" width="6" style="2" customWidth="1"/>
    <col min="3" max="3" width="23.25" style="3" customWidth="1"/>
    <col min="4" max="4" width="13.625" style="3" customWidth="1"/>
    <col min="5" max="5" width="4.75" style="4" customWidth="1"/>
    <col min="6" max="6" width="6.75" style="4" customWidth="1"/>
    <col min="7" max="7" width="7.75" style="5" customWidth="1"/>
    <col min="8" max="8" width="5.375" style="6" customWidth="1"/>
    <col min="9" max="9" width="7.375" style="5" customWidth="1"/>
    <col min="10" max="10" width="5.5" style="7" customWidth="1"/>
    <col min="11" max="11" width="6.375" style="8" customWidth="1"/>
    <col min="12" max="12" width="7.25" style="9" customWidth="1"/>
    <col min="13" max="13" width="5.625" style="5" customWidth="1"/>
    <col min="14" max="14" width="6" style="9" customWidth="1"/>
    <col min="15" max="15" width="6.125" style="5" customWidth="1"/>
    <col min="16" max="16" width="6.125" customWidth="1"/>
    <col min="17" max="17" width="6.5" style="10" customWidth="1"/>
    <col min="18" max="18" width="7" customWidth="1"/>
    <col min="19" max="19" width="6.75" style="10" customWidth="1"/>
    <col min="20" max="20" width="5.25" customWidth="1"/>
    <col min="21" max="21" width="6.375" style="10" customWidth="1"/>
    <col min="22" max="22" width="6.25" style="4" customWidth="1"/>
    <col min="23" max="23" width="6.125" style="10" customWidth="1"/>
    <col min="24" max="24" width="9.625" style="11" customWidth="1"/>
    <col min="25" max="25" width="7.75" style="12" customWidth="1"/>
  </cols>
  <sheetData>
    <row r="1" s="1" customFormat="1" ht="34" customHeight="1" spans="1:25">
      <c r="A1" s="13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6" t="s">
        <v>6</v>
      </c>
      <c r="H1" s="17" t="s">
        <v>523</v>
      </c>
      <c r="I1" s="17"/>
      <c r="J1" s="17" t="s">
        <v>524</v>
      </c>
      <c r="K1" s="17"/>
      <c r="L1" s="17" t="s">
        <v>525</v>
      </c>
      <c r="M1" s="17"/>
      <c r="N1" s="17" t="s">
        <v>526</v>
      </c>
      <c r="O1" s="17"/>
      <c r="P1" s="21" t="s">
        <v>527</v>
      </c>
      <c r="Q1" s="21"/>
      <c r="R1" s="21" t="s">
        <v>528</v>
      </c>
      <c r="S1" s="25"/>
      <c r="T1" s="21" t="s">
        <v>529</v>
      </c>
      <c r="U1" s="25"/>
      <c r="V1" s="21" t="s">
        <v>530</v>
      </c>
      <c r="W1" s="25"/>
      <c r="X1" s="22" t="s">
        <v>531</v>
      </c>
      <c r="Y1" s="22" t="s">
        <v>532</v>
      </c>
    </row>
    <row r="2" spans="1:25">
      <c r="A2" s="13"/>
      <c r="B2" s="13"/>
      <c r="C2" s="14"/>
      <c r="D2" s="14"/>
      <c r="E2" s="15"/>
      <c r="F2" s="15"/>
      <c r="G2" s="16"/>
      <c r="H2" s="17" t="s">
        <v>533</v>
      </c>
      <c r="I2" s="22" t="s">
        <v>534</v>
      </c>
      <c r="J2" s="17" t="s">
        <v>533</v>
      </c>
      <c r="K2" s="22" t="s">
        <v>534</v>
      </c>
      <c r="L2" s="17" t="s">
        <v>533</v>
      </c>
      <c r="M2" s="22" t="s">
        <v>534</v>
      </c>
      <c r="N2" s="17" t="s">
        <v>533</v>
      </c>
      <c r="O2" s="22" t="s">
        <v>534</v>
      </c>
      <c r="P2" s="17" t="s">
        <v>533</v>
      </c>
      <c r="Q2" s="22" t="s">
        <v>534</v>
      </c>
      <c r="R2" s="17" t="s">
        <v>533</v>
      </c>
      <c r="S2" s="22" t="s">
        <v>534</v>
      </c>
      <c r="T2" s="17" t="s">
        <v>533</v>
      </c>
      <c r="U2" s="22" t="s">
        <v>534</v>
      </c>
      <c r="V2" s="17" t="s">
        <v>533</v>
      </c>
      <c r="W2" s="22" t="s">
        <v>534</v>
      </c>
      <c r="X2" s="22" t="s">
        <v>534</v>
      </c>
      <c r="Y2" s="22" t="s">
        <v>534</v>
      </c>
    </row>
    <row r="3" spans="1:25">
      <c r="A3" s="18">
        <v>1</v>
      </c>
      <c r="B3" s="18">
        <v>52</v>
      </c>
      <c r="C3" s="19" t="s">
        <v>14</v>
      </c>
      <c r="D3" s="19" t="s">
        <v>15</v>
      </c>
      <c r="E3" s="4" t="s">
        <v>16</v>
      </c>
      <c r="F3" s="4" t="s">
        <v>17</v>
      </c>
      <c r="H3" s="20">
        <v>6</v>
      </c>
      <c r="I3" s="23">
        <f t="shared" ref="I3:I29" si="0">80-H3</f>
        <v>74</v>
      </c>
      <c r="J3" s="20">
        <v>8</v>
      </c>
      <c r="K3" s="23">
        <v>20</v>
      </c>
      <c r="L3" s="20">
        <v>8</v>
      </c>
      <c r="M3" s="23"/>
      <c r="N3" s="20">
        <v>2</v>
      </c>
      <c r="O3" s="23">
        <v>10</v>
      </c>
      <c r="P3" s="24">
        <v>1</v>
      </c>
      <c r="Q3" s="26">
        <v>1</v>
      </c>
      <c r="R3" s="24">
        <v>8</v>
      </c>
      <c r="S3" s="27">
        <f>8-R3</f>
        <v>0</v>
      </c>
      <c r="T3" s="24">
        <v>8</v>
      </c>
      <c r="U3" s="26"/>
      <c r="V3" s="24">
        <v>9</v>
      </c>
      <c r="W3" s="26"/>
      <c r="X3" s="23">
        <v>30</v>
      </c>
      <c r="Y3" s="23">
        <v>10</v>
      </c>
    </row>
    <row r="4" ht="24" spans="1:25">
      <c r="A4" s="18">
        <v>2</v>
      </c>
      <c r="B4" s="18">
        <v>54</v>
      </c>
      <c r="C4" s="19" t="s">
        <v>18</v>
      </c>
      <c r="D4" s="19" t="s">
        <v>15</v>
      </c>
      <c r="E4" s="4" t="s">
        <v>19</v>
      </c>
      <c r="F4" s="4" t="s">
        <v>17</v>
      </c>
      <c r="G4" s="5" t="s">
        <v>535</v>
      </c>
      <c r="H4" s="20">
        <v>12</v>
      </c>
      <c r="I4" s="23">
        <f t="shared" si="0"/>
        <v>68</v>
      </c>
      <c r="J4" s="20">
        <v>0</v>
      </c>
      <c r="K4" s="23">
        <f>30-J4</f>
        <v>30</v>
      </c>
      <c r="L4" s="20">
        <v>7</v>
      </c>
      <c r="M4" s="23"/>
      <c r="N4" s="20">
        <v>1</v>
      </c>
      <c r="O4" s="23">
        <v>10</v>
      </c>
      <c r="P4" s="24">
        <v>2</v>
      </c>
      <c r="Q4" s="28"/>
      <c r="R4" s="24">
        <v>9</v>
      </c>
      <c r="S4" s="28"/>
      <c r="T4" s="24">
        <v>6</v>
      </c>
      <c r="U4" s="26"/>
      <c r="V4" s="24">
        <v>0</v>
      </c>
      <c r="W4" s="26">
        <v>5</v>
      </c>
      <c r="X4" s="23">
        <v>20</v>
      </c>
      <c r="Y4" s="23">
        <v>20</v>
      </c>
    </row>
    <row r="5" ht="24" spans="1:25">
      <c r="A5" s="18">
        <v>3</v>
      </c>
      <c r="B5" s="18">
        <v>56</v>
      </c>
      <c r="C5" s="19" t="s">
        <v>21</v>
      </c>
      <c r="D5" s="19" t="s">
        <v>15</v>
      </c>
      <c r="E5" s="4" t="s">
        <v>16</v>
      </c>
      <c r="F5" s="4" t="s">
        <v>17</v>
      </c>
      <c r="G5" s="5" t="s">
        <v>535</v>
      </c>
      <c r="H5" s="20">
        <v>6</v>
      </c>
      <c r="I5" s="23">
        <f t="shared" si="0"/>
        <v>74</v>
      </c>
      <c r="J5" s="20">
        <v>13</v>
      </c>
      <c r="K5" s="23">
        <v>15</v>
      </c>
      <c r="L5" s="20">
        <v>10</v>
      </c>
      <c r="M5" s="23"/>
      <c r="N5" s="20">
        <v>8</v>
      </c>
      <c r="O5" s="23">
        <v>5</v>
      </c>
      <c r="P5" s="24">
        <v>2</v>
      </c>
      <c r="Q5" s="28"/>
      <c r="R5" s="24">
        <v>10</v>
      </c>
      <c r="S5" s="28"/>
      <c r="T5" s="24">
        <v>6</v>
      </c>
      <c r="U5" s="26"/>
      <c r="V5" s="24">
        <v>5</v>
      </c>
      <c r="W5" s="26"/>
      <c r="X5" s="23">
        <v>20</v>
      </c>
      <c r="Y5" s="23">
        <v>10</v>
      </c>
    </row>
    <row r="6" spans="1:25">
      <c r="A6" s="18">
        <v>4</v>
      </c>
      <c r="B6" s="18">
        <v>329</v>
      </c>
      <c r="C6" s="19" t="s">
        <v>22</v>
      </c>
      <c r="D6" s="19" t="s">
        <v>15</v>
      </c>
      <c r="E6" s="4" t="s">
        <v>16</v>
      </c>
      <c r="H6" s="20">
        <v>6</v>
      </c>
      <c r="I6" s="23">
        <f t="shared" si="0"/>
        <v>74</v>
      </c>
      <c r="J6" s="20">
        <v>23</v>
      </c>
      <c r="K6" s="23">
        <v>10</v>
      </c>
      <c r="L6" s="20">
        <v>10</v>
      </c>
      <c r="M6" s="23"/>
      <c r="N6" s="20">
        <v>4</v>
      </c>
      <c r="O6" s="23">
        <v>10</v>
      </c>
      <c r="P6" s="24">
        <v>5</v>
      </c>
      <c r="Q6" s="28"/>
      <c r="R6" s="24">
        <v>7</v>
      </c>
      <c r="S6" s="27">
        <v>0</v>
      </c>
      <c r="T6" s="24">
        <v>8</v>
      </c>
      <c r="U6" s="26"/>
      <c r="V6" s="24">
        <v>0</v>
      </c>
      <c r="W6" s="26">
        <v>3</v>
      </c>
      <c r="X6" s="23">
        <v>40</v>
      </c>
      <c r="Y6" s="23">
        <v>15</v>
      </c>
    </row>
    <row r="7" spans="1:25">
      <c r="A7" s="18">
        <v>5</v>
      </c>
      <c r="B7" s="18">
        <v>351</v>
      </c>
      <c r="C7" s="19" t="s">
        <v>23</v>
      </c>
      <c r="D7" s="19" t="s">
        <v>15</v>
      </c>
      <c r="E7" s="4" t="s">
        <v>16</v>
      </c>
      <c r="H7" s="20">
        <v>6</v>
      </c>
      <c r="I7" s="23">
        <f t="shared" si="0"/>
        <v>74</v>
      </c>
      <c r="J7" s="20">
        <v>18</v>
      </c>
      <c r="K7" s="23">
        <v>10</v>
      </c>
      <c r="L7" s="20">
        <v>16</v>
      </c>
      <c r="M7" s="23"/>
      <c r="N7" s="20">
        <v>5</v>
      </c>
      <c r="O7" s="23">
        <f>15-N7</f>
        <v>10</v>
      </c>
      <c r="P7" s="24">
        <v>2</v>
      </c>
      <c r="Q7" s="28"/>
      <c r="R7" s="24">
        <v>4</v>
      </c>
      <c r="S7" s="27">
        <v>2</v>
      </c>
      <c r="T7" s="24">
        <v>18</v>
      </c>
      <c r="U7" s="26"/>
      <c r="V7" s="24">
        <v>6</v>
      </c>
      <c r="W7" s="26"/>
      <c r="X7" s="23">
        <v>50</v>
      </c>
      <c r="Y7" s="23">
        <v>10</v>
      </c>
    </row>
    <row r="8" spans="1:25">
      <c r="A8" s="18">
        <v>6</v>
      </c>
      <c r="B8" s="18">
        <v>367</v>
      </c>
      <c r="C8" s="19" t="s">
        <v>24</v>
      </c>
      <c r="D8" s="19" t="s">
        <v>15</v>
      </c>
      <c r="E8" s="4" t="s">
        <v>25</v>
      </c>
      <c r="F8" s="4" t="s">
        <v>17</v>
      </c>
      <c r="H8" s="20">
        <v>10</v>
      </c>
      <c r="I8" s="23">
        <f t="shared" si="0"/>
        <v>70</v>
      </c>
      <c r="J8" s="20">
        <v>13</v>
      </c>
      <c r="K8" s="23">
        <v>20</v>
      </c>
      <c r="L8" s="20">
        <v>15</v>
      </c>
      <c r="M8" s="23"/>
      <c r="N8" s="20">
        <v>16</v>
      </c>
      <c r="O8" s="23"/>
      <c r="P8" s="24">
        <v>1</v>
      </c>
      <c r="Q8" s="26">
        <v>1</v>
      </c>
      <c r="R8" s="24">
        <v>4</v>
      </c>
      <c r="S8" s="27">
        <f>8-R8</f>
        <v>4</v>
      </c>
      <c r="T8" s="24">
        <v>4</v>
      </c>
      <c r="U8" s="26">
        <v>2</v>
      </c>
      <c r="V8" s="24">
        <v>0</v>
      </c>
      <c r="W8" s="26">
        <v>5</v>
      </c>
      <c r="X8" s="23">
        <v>20</v>
      </c>
      <c r="Y8" s="23">
        <v>15</v>
      </c>
    </row>
    <row r="9" spans="1:25">
      <c r="A9" s="18">
        <v>7</v>
      </c>
      <c r="B9" s="18">
        <v>587</v>
      </c>
      <c r="C9" s="19" t="s">
        <v>26</v>
      </c>
      <c r="D9" s="19" t="s">
        <v>15</v>
      </c>
      <c r="E9" s="4" t="s">
        <v>25</v>
      </c>
      <c r="H9" s="20">
        <v>6</v>
      </c>
      <c r="I9" s="23">
        <f t="shared" si="0"/>
        <v>74</v>
      </c>
      <c r="J9" s="20">
        <v>53</v>
      </c>
      <c r="K9" s="23">
        <v>0</v>
      </c>
      <c r="L9" s="20">
        <v>4</v>
      </c>
      <c r="M9" s="23"/>
      <c r="N9" s="20">
        <v>0</v>
      </c>
      <c r="O9" s="23">
        <f>20-N9</f>
        <v>20</v>
      </c>
      <c r="P9" s="24">
        <v>4</v>
      </c>
      <c r="Q9" s="28"/>
      <c r="R9" s="24">
        <v>5</v>
      </c>
      <c r="S9" s="27">
        <f>8-R9</f>
        <v>3</v>
      </c>
      <c r="T9" s="24">
        <v>6</v>
      </c>
      <c r="U9" s="26"/>
      <c r="V9" s="24">
        <v>0</v>
      </c>
      <c r="W9" s="26">
        <v>5</v>
      </c>
      <c r="X9" s="23">
        <v>0</v>
      </c>
      <c r="Y9" s="23">
        <v>15</v>
      </c>
    </row>
    <row r="10" spans="1:25">
      <c r="A10" s="18">
        <v>8</v>
      </c>
      <c r="B10" s="18">
        <v>704</v>
      </c>
      <c r="C10" s="19" t="s">
        <v>27</v>
      </c>
      <c r="D10" s="19" t="s">
        <v>15</v>
      </c>
      <c r="E10" s="4" t="s">
        <v>16</v>
      </c>
      <c r="H10" s="20">
        <v>6</v>
      </c>
      <c r="I10" s="23">
        <f t="shared" si="0"/>
        <v>74</v>
      </c>
      <c r="J10" s="20">
        <v>8</v>
      </c>
      <c r="K10" s="23">
        <v>20</v>
      </c>
      <c r="L10" s="20">
        <v>6</v>
      </c>
      <c r="M10" s="23"/>
      <c r="N10" s="20">
        <v>2</v>
      </c>
      <c r="O10" s="23">
        <v>10</v>
      </c>
      <c r="P10" s="24">
        <v>1</v>
      </c>
      <c r="Q10" s="26">
        <v>1</v>
      </c>
      <c r="R10" s="24">
        <v>4</v>
      </c>
      <c r="S10" s="27">
        <v>2</v>
      </c>
      <c r="T10" s="24">
        <v>6</v>
      </c>
      <c r="U10" s="26"/>
      <c r="V10" s="24">
        <v>7</v>
      </c>
      <c r="W10" s="26"/>
      <c r="X10" s="23">
        <v>40</v>
      </c>
      <c r="Y10" s="23">
        <v>10</v>
      </c>
    </row>
    <row r="11" spans="1:25">
      <c r="A11" s="18">
        <v>9</v>
      </c>
      <c r="B11" s="18">
        <v>706</v>
      </c>
      <c r="C11" s="19" t="s">
        <v>28</v>
      </c>
      <c r="D11" s="19" t="s">
        <v>15</v>
      </c>
      <c r="E11" s="4" t="s">
        <v>16</v>
      </c>
      <c r="H11" s="20">
        <v>6</v>
      </c>
      <c r="I11" s="23">
        <f t="shared" si="0"/>
        <v>74</v>
      </c>
      <c r="J11" s="20">
        <v>12</v>
      </c>
      <c r="K11" s="23">
        <v>15</v>
      </c>
      <c r="L11" s="20">
        <v>9</v>
      </c>
      <c r="M11" s="23"/>
      <c r="N11" s="20">
        <v>8</v>
      </c>
      <c r="O11" s="23">
        <v>5</v>
      </c>
      <c r="P11" s="24">
        <v>6</v>
      </c>
      <c r="Q11" s="28"/>
      <c r="R11" s="24">
        <v>22</v>
      </c>
      <c r="S11" s="28"/>
      <c r="T11" s="24">
        <v>10</v>
      </c>
      <c r="U11" s="26"/>
      <c r="V11" s="24">
        <v>7</v>
      </c>
      <c r="W11" s="26"/>
      <c r="X11" s="23">
        <v>40</v>
      </c>
      <c r="Y11" s="23">
        <v>10</v>
      </c>
    </row>
    <row r="12" spans="1:25">
      <c r="A12" s="18">
        <v>10</v>
      </c>
      <c r="B12" s="18">
        <v>710</v>
      </c>
      <c r="C12" s="19" t="s">
        <v>29</v>
      </c>
      <c r="D12" s="19" t="s">
        <v>15</v>
      </c>
      <c r="E12" s="4" t="s">
        <v>16</v>
      </c>
      <c r="H12" s="20">
        <v>6</v>
      </c>
      <c r="I12" s="23">
        <f t="shared" si="0"/>
        <v>74</v>
      </c>
      <c r="J12" s="20">
        <v>42</v>
      </c>
      <c r="K12" s="23">
        <v>0</v>
      </c>
      <c r="L12" s="20">
        <v>8</v>
      </c>
      <c r="M12" s="23"/>
      <c r="N12" s="20">
        <v>8</v>
      </c>
      <c r="O12" s="23">
        <v>5</v>
      </c>
      <c r="P12" s="24">
        <v>6</v>
      </c>
      <c r="Q12" s="28"/>
      <c r="R12" s="24">
        <v>12</v>
      </c>
      <c r="S12" s="28"/>
      <c r="T12" s="24">
        <v>23</v>
      </c>
      <c r="U12" s="26"/>
      <c r="V12" s="24">
        <v>15</v>
      </c>
      <c r="W12" s="26"/>
      <c r="X12" s="23">
        <v>0</v>
      </c>
      <c r="Y12" s="23">
        <v>10</v>
      </c>
    </row>
    <row r="13" spans="1:25">
      <c r="A13" s="18">
        <v>11</v>
      </c>
      <c r="B13" s="18">
        <v>713</v>
      </c>
      <c r="C13" s="19" t="s">
        <v>30</v>
      </c>
      <c r="D13" s="19" t="s">
        <v>15</v>
      </c>
      <c r="E13" s="4" t="s">
        <v>16</v>
      </c>
      <c r="H13" s="20">
        <v>0</v>
      </c>
      <c r="I13" s="23">
        <f t="shared" si="0"/>
        <v>80</v>
      </c>
      <c r="J13" s="20">
        <v>16</v>
      </c>
      <c r="K13" s="23">
        <v>15</v>
      </c>
      <c r="L13" s="20">
        <v>9</v>
      </c>
      <c r="M13" s="23"/>
      <c r="N13" s="20">
        <v>3</v>
      </c>
      <c r="O13" s="23">
        <v>10</v>
      </c>
      <c r="P13" s="24">
        <v>3</v>
      </c>
      <c r="Q13" s="28"/>
      <c r="R13" s="24">
        <v>7</v>
      </c>
      <c r="S13" s="27">
        <v>0</v>
      </c>
      <c r="T13" s="24">
        <v>9</v>
      </c>
      <c r="U13" s="26"/>
      <c r="V13" s="24">
        <v>7</v>
      </c>
      <c r="W13" s="26"/>
      <c r="X13" s="23">
        <v>40</v>
      </c>
      <c r="Y13" s="23">
        <v>10</v>
      </c>
    </row>
    <row r="14" spans="1:25">
      <c r="A14" s="18">
        <v>12</v>
      </c>
      <c r="B14" s="18">
        <v>738</v>
      </c>
      <c r="C14" s="19" t="s">
        <v>31</v>
      </c>
      <c r="D14" s="19" t="s">
        <v>15</v>
      </c>
      <c r="E14" s="4" t="s">
        <v>16</v>
      </c>
      <c r="H14" s="20">
        <v>6</v>
      </c>
      <c r="I14" s="23">
        <f t="shared" si="0"/>
        <v>74</v>
      </c>
      <c r="J14" s="20">
        <v>3</v>
      </c>
      <c r="K14" s="23">
        <v>20</v>
      </c>
      <c r="L14" s="20">
        <v>8</v>
      </c>
      <c r="M14" s="23"/>
      <c r="N14" s="20">
        <v>8</v>
      </c>
      <c r="O14" s="23">
        <v>5</v>
      </c>
      <c r="P14" s="24">
        <v>2</v>
      </c>
      <c r="Q14" s="28"/>
      <c r="R14" s="24">
        <v>8</v>
      </c>
      <c r="S14" s="27">
        <f>8-R14</f>
        <v>0</v>
      </c>
      <c r="T14" s="24">
        <v>2</v>
      </c>
      <c r="U14" s="26">
        <v>2</v>
      </c>
      <c r="V14" s="24">
        <v>12</v>
      </c>
      <c r="W14" s="26"/>
      <c r="X14" s="23">
        <v>30</v>
      </c>
      <c r="Y14" s="23">
        <v>10</v>
      </c>
    </row>
    <row r="15" spans="1:25">
      <c r="A15" s="18">
        <v>13</v>
      </c>
      <c r="B15" s="18">
        <v>754</v>
      </c>
      <c r="C15" s="19" t="s">
        <v>32</v>
      </c>
      <c r="D15" s="19" t="s">
        <v>15</v>
      </c>
      <c r="E15" s="4" t="s">
        <v>19</v>
      </c>
      <c r="H15" s="20">
        <v>12</v>
      </c>
      <c r="I15" s="23">
        <f t="shared" si="0"/>
        <v>68</v>
      </c>
      <c r="J15" s="20">
        <v>15</v>
      </c>
      <c r="K15" s="23">
        <v>20</v>
      </c>
      <c r="L15" s="20">
        <v>10</v>
      </c>
      <c r="M15" s="23"/>
      <c r="N15" s="20">
        <v>0</v>
      </c>
      <c r="O15" s="23">
        <f>20-N15</f>
        <v>20</v>
      </c>
      <c r="P15" s="24">
        <v>2</v>
      </c>
      <c r="Q15" s="28"/>
      <c r="R15" s="24">
        <v>14</v>
      </c>
      <c r="S15" s="28"/>
      <c r="T15" s="24">
        <v>6</v>
      </c>
      <c r="U15" s="26"/>
      <c r="V15" s="24">
        <v>12</v>
      </c>
      <c r="W15" s="26"/>
      <c r="X15" s="23">
        <v>30</v>
      </c>
      <c r="Y15" s="23">
        <v>20</v>
      </c>
    </row>
    <row r="16" spans="1:25">
      <c r="A16" s="18">
        <v>14</v>
      </c>
      <c r="B16" s="18">
        <v>101453</v>
      </c>
      <c r="C16" s="19" t="s">
        <v>33</v>
      </c>
      <c r="D16" s="19" t="s">
        <v>15</v>
      </c>
      <c r="E16" s="4" t="s">
        <v>19</v>
      </c>
      <c r="H16" s="20">
        <v>12</v>
      </c>
      <c r="I16" s="23">
        <f t="shared" si="0"/>
        <v>68</v>
      </c>
      <c r="J16" s="20">
        <v>10</v>
      </c>
      <c r="K16" s="23">
        <f>40-J16</f>
        <v>30</v>
      </c>
      <c r="L16" s="20">
        <v>7</v>
      </c>
      <c r="M16" s="23"/>
      <c r="N16" s="20">
        <v>6</v>
      </c>
      <c r="O16" s="23">
        <v>5</v>
      </c>
      <c r="P16" s="24">
        <v>4</v>
      </c>
      <c r="Q16" s="28"/>
      <c r="R16" s="24">
        <v>0</v>
      </c>
      <c r="S16" s="28"/>
      <c r="T16" s="24">
        <v>6</v>
      </c>
      <c r="U16" s="26"/>
      <c r="V16" s="24">
        <v>0</v>
      </c>
      <c r="W16" s="26">
        <v>5</v>
      </c>
      <c r="X16" s="23">
        <v>20</v>
      </c>
      <c r="Y16" s="23">
        <v>20</v>
      </c>
    </row>
    <row r="17" spans="1:25">
      <c r="A17" s="18">
        <v>15</v>
      </c>
      <c r="B17" s="18">
        <v>104428</v>
      </c>
      <c r="C17" s="19" t="s">
        <v>34</v>
      </c>
      <c r="D17" s="19" t="s">
        <v>15</v>
      </c>
      <c r="E17" s="4" t="s">
        <v>25</v>
      </c>
      <c r="F17" s="4" t="s">
        <v>17</v>
      </c>
      <c r="H17" s="20">
        <v>6</v>
      </c>
      <c r="I17" s="23">
        <f t="shared" si="0"/>
        <v>74</v>
      </c>
      <c r="J17" s="20">
        <v>12</v>
      </c>
      <c r="K17" s="23">
        <v>20</v>
      </c>
      <c r="L17" s="20">
        <v>12</v>
      </c>
      <c r="M17" s="23"/>
      <c r="N17" s="20">
        <v>3</v>
      </c>
      <c r="O17" s="23">
        <v>10</v>
      </c>
      <c r="P17" s="24">
        <v>2</v>
      </c>
      <c r="Q17" s="28"/>
      <c r="R17" s="24">
        <v>5</v>
      </c>
      <c r="S17" s="27">
        <f>8-R17</f>
        <v>3</v>
      </c>
      <c r="T17" s="24">
        <v>12</v>
      </c>
      <c r="U17" s="26"/>
      <c r="V17" s="24">
        <v>11</v>
      </c>
      <c r="W17" s="26"/>
      <c r="X17" s="23">
        <v>40</v>
      </c>
      <c r="Y17" s="23">
        <v>15</v>
      </c>
    </row>
    <row r="18" spans="1:25">
      <c r="A18" s="18">
        <v>16</v>
      </c>
      <c r="B18" s="18">
        <v>104838</v>
      </c>
      <c r="C18" s="19" t="s">
        <v>35</v>
      </c>
      <c r="D18" s="19" t="s">
        <v>15</v>
      </c>
      <c r="E18" s="4" t="s">
        <v>16</v>
      </c>
      <c r="H18" s="20">
        <v>6</v>
      </c>
      <c r="I18" s="23">
        <f t="shared" si="0"/>
        <v>74</v>
      </c>
      <c r="J18" s="20">
        <v>1</v>
      </c>
      <c r="K18" s="23">
        <v>20</v>
      </c>
      <c r="L18" s="20">
        <v>13</v>
      </c>
      <c r="M18" s="23"/>
      <c r="N18" s="20">
        <v>2</v>
      </c>
      <c r="O18" s="23">
        <v>10</v>
      </c>
      <c r="P18" s="24">
        <v>2</v>
      </c>
      <c r="Q18" s="28"/>
      <c r="R18" s="24">
        <v>2</v>
      </c>
      <c r="S18" s="28"/>
      <c r="T18" s="24">
        <v>2</v>
      </c>
      <c r="U18" s="26">
        <v>2</v>
      </c>
      <c r="V18" s="24">
        <v>13</v>
      </c>
      <c r="W18" s="26"/>
      <c r="X18" s="23">
        <v>50</v>
      </c>
      <c r="Y18" s="23">
        <v>10</v>
      </c>
    </row>
    <row r="19" spans="1:25">
      <c r="A19" s="18">
        <v>17</v>
      </c>
      <c r="B19" s="18">
        <v>110378</v>
      </c>
      <c r="C19" s="19" t="s">
        <v>36</v>
      </c>
      <c r="D19" s="19" t="s">
        <v>15</v>
      </c>
      <c r="E19" s="4" t="s">
        <v>37</v>
      </c>
      <c r="H19" s="20">
        <v>6</v>
      </c>
      <c r="I19" s="23">
        <f t="shared" si="0"/>
        <v>74</v>
      </c>
      <c r="J19" s="20">
        <v>15</v>
      </c>
      <c r="K19" s="23">
        <f>30-J19</f>
        <v>15</v>
      </c>
      <c r="L19" s="20">
        <v>10</v>
      </c>
      <c r="M19" s="23"/>
      <c r="N19" s="20">
        <v>8</v>
      </c>
      <c r="O19" s="23">
        <v>5</v>
      </c>
      <c r="P19" s="24">
        <v>3</v>
      </c>
      <c r="Q19" s="28"/>
      <c r="R19" s="24">
        <v>6</v>
      </c>
      <c r="S19" s="27">
        <v>0</v>
      </c>
      <c r="T19" s="24">
        <v>5</v>
      </c>
      <c r="U19" s="26"/>
      <c r="V19" s="24">
        <v>1</v>
      </c>
      <c r="W19" s="26">
        <v>4</v>
      </c>
      <c r="X19" s="23">
        <v>40</v>
      </c>
      <c r="Y19" s="23">
        <v>10</v>
      </c>
    </row>
    <row r="20" spans="1:25">
      <c r="A20" s="18">
        <v>18</v>
      </c>
      <c r="B20" s="18">
        <v>539</v>
      </c>
      <c r="C20" s="19" t="s">
        <v>38</v>
      </c>
      <c r="D20" s="19" t="s">
        <v>39</v>
      </c>
      <c r="E20" s="4" t="s">
        <v>16</v>
      </c>
      <c r="H20" s="20">
        <v>6</v>
      </c>
      <c r="I20" s="23">
        <f t="shared" si="0"/>
        <v>74</v>
      </c>
      <c r="J20" s="20">
        <v>6</v>
      </c>
      <c r="K20" s="23">
        <v>20</v>
      </c>
      <c r="L20" s="20">
        <v>7</v>
      </c>
      <c r="M20" s="23"/>
      <c r="N20" s="20">
        <v>20</v>
      </c>
      <c r="O20" s="23"/>
      <c r="P20" s="24">
        <v>1</v>
      </c>
      <c r="Q20" s="26"/>
      <c r="R20" s="24">
        <v>2</v>
      </c>
      <c r="S20" s="28"/>
      <c r="T20" s="24">
        <v>4</v>
      </c>
      <c r="U20" s="26"/>
      <c r="V20" s="24">
        <v>0</v>
      </c>
      <c r="W20" s="26">
        <v>3</v>
      </c>
      <c r="X20" s="23">
        <v>0</v>
      </c>
      <c r="Y20" s="23">
        <v>10</v>
      </c>
    </row>
    <row r="21" spans="1:25">
      <c r="A21" s="18">
        <v>19</v>
      </c>
      <c r="B21" s="18">
        <v>549</v>
      </c>
      <c r="C21" s="19" t="s">
        <v>40</v>
      </c>
      <c r="D21" s="19" t="s">
        <v>39</v>
      </c>
      <c r="E21" s="4" t="s">
        <v>16</v>
      </c>
      <c r="H21" s="20">
        <v>5</v>
      </c>
      <c r="I21" s="23">
        <f t="shared" si="0"/>
        <v>75</v>
      </c>
      <c r="J21" s="20">
        <v>0</v>
      </c>
      <c r="K21" s="23">
        <f>30-J21</f>
        <v>30</v>
      </c>
      <c r="L21" s="20">
        <v>4</v>
      </c>
      <c r="M21" s="23"/>
      <c r="N21" s="20">
        <v>6</v>
      </c>
      <c r="O21" s="23">
        <v>5</v>
      </c>
      <c r="P21" s="24">
        <v>2</v>
      </c>
      <c r="Q21" s="28"/>
      <c r="R21" s="24">
        <v>8</v>
      </c>
      <c r="S21" s="27">
        <f>8-R21</f>
        <v>0</v>
      </c>
      <c r="T21" s="24">
        <v>21</v>
      </c>
      <c r="U21" s="26"/>
      <c r="V21" s="24">
        <v>0</v>
      </c>
      <c r="W21" s="26">
        <v>3</v>
      </c>
      <c r="X21" s="23">
        <v>20</v>
      </c>
      <c r="Y21" s="23">
        <v>10</v>
      </c>
    </row>
    <row r="22" spans="1:25">
      <c r="A22" s="18">
        <v>20</v>
      </c>
      <c r="B22" s="18">
        <v>594</v>
      </c>
      <c r="C22" s="19" t="s">
        <v>41</v>
      </c>
      <c r="D22" s="19" t="s">
        <v>39</v>
      </c>
      <c r="E22" s="4" t="s">
        <v>16</v>
      </c>
      <c r="H22" s="20">
        <v>6</v>
      </c>
      <c r="I22" s="23">
        <f t="shared" si="0"/>
        <v>74</v>
      </c>
      <c r="J22" s="20">
        <v>22</v>
      </c>
      <c r="K22" s="23">
        <v>10</v>
      </c>
      <c r="L22" s="20">
        <v>9</v>
      </c>
      <c r="M22" s="23"/>
      <c r="N22" s="20">
        <v>8</v>
      </c>
      <c r="O22" s="23">
        <v>5</v>
      </c>
      <c r="P22" s="24">
        <v>4</v>
      </c>
      <c r="Q22" s="28"/>
      <c r="R22" s="24">
        <v>8</v>
      </c>
      <c r="S22" s="27">
        <f>8-R22</f>
        <v>0</v>
      </c>
      <c r="T22" s="24">
        <v>1</v>
      </c>
      <c r="U22" s="26">
        <v>3</v>
      </c>
      <c r="V22" s="24">
        <v>11</v>
      </c>
      <c r="W22" s="26"/>
      <c r="X22" s="23">
        <v>10</v>
      </c>
      <c r="Y22" s="23">
        <v>10</v>
      </c>
    </row>
    <row r="23" spans="1:25">
      <c r="A23" s="18">
        <v>21</v>
      </c>
      <c r="B23" s="18">
        <v>716</v>
      </c>
      <c r="C23" s="19" t="s">
        <v>42</v>
      </c>
      <c r="D23" s="19" t="s">
        <v>39</v>
      </c>
      <c r="E23" s="4" t="s">
        <v>19</v>
      </c>
      <c r="H23" s="20">
        <v>2</v>
      </c>
      <c r="I23" s="23">
        <f t="shared" si="0"/>
        <v>78</v>
      </c>
      <c r="J23" s="20">
        <v>38</v>
      </c>
      <c r="K23" s="23">
        <v>0</v>
      </c>
      <c r="L23" s="20">
        <v>14</v>
      </c>
      <c r="M23" s="23"/>
      <c r="N23" s="20">
        <v>7</v>
      </c>
      <c r="O23" s="23">
        <v>5</v>
      </c>
      <c r="P23" s="24">
        <v>2</v>
      </c>
      <c r="Q23" s="28"/>
      <c r="R23" s="24">
        <v>12</v>
      </c>
      <c r="S23" s="28"/>
      <c r="T23" s="24">
        <v>7</v>
      </c>
      <c r="U23" s="26"/>
      <c r="V23" s="24">
        <v>6</v>
      </c>
      <c r="W23" s="26"/>
      <c r="X23" s="23">
        <v>20</v>
      </c>
      <c r="Y23" s="23">
        <v>15</v>
      </c>
    </row>
    <row r="24" spans="1:25">
      <c r="A24" s="18">
        <v>22</v>
      </c>
      <c r="B24" s="18">
        <v>717</v>
      </c>
      <c r="C24" s="19" t="s">
        <v>43</v>
      </c>
      <c r="D24" s="19" t="s">
        <v>39</v>
      </c>
      <c r="E24" s="4" t="s">
        <v>25</v>
      </c>
      <c r="H24" s="20">
        <v>12</v>
      </c>
      <c r="I24" s="23">
        <f t="shared" si="0"/>
        <v>68</v>
      </c>
      <c r="J24" s="20">
        <v>55</v>
      </c>
      <c r="K24" s="23">
        <v>0</v>
      </c>
      <c r="L24" s="20">
        <v>11</v>
      </c>
      <c r="M24" s="23"/>
      <c r="N24" s="20">
        <v>15</v>
      </c>
      <c r="O24" s="23">
        <f>15-N24</f>
        <v>0</v>
      </c>
      <c r="P24" s="24">
        <v>6</v>
      </c>
      <c r="Q24" s="28"/>
      <c r="R24" s="24">
        <v>11</v>
      </c>
      <c r="S24" s="28"/>
      <c r="T24" s="24">
        <v>5</v>
      </c>
      <c r="U24" s="26">
        <v>1</v>
      </c>
      <c r="V24" s="24">
        <v>0</v>
      </c>
      <c r="W24" s="26">
        <v>5</v>
      </c>
      <c r="X24" s="23">
        <v>20</v>
      </c>
      <c r="Y24" s="23">
        <v>15</v>
      </c>
    </row>
    <row r="25" spans="1:25">
      <c r="A25" s="18">
        <v>23</v>
      </c>
      <c r="B25" s="18">
        <v>720</v>
      </c>
      <c r="C25" s="19" t="s">
        <v>44</v>
      </c>
      <c r="D25" s="19" t="s">
        <v>39</v>
      </c>
      <c r="E25" s="4" t="s">
        <v>16</v>
      </c>
      <c r="H25" s="20">
        <v>6</v>
      </c>
      <c r="I25" s="23">
        <f t="shared" si="0"/>
        <v>74</v>
      </c>
      <c r="J25" s="20">
        <v>18</v>
      </c>
      <c r="K25" s="23">
        <v>10</v>
      </c>
      <c r="L25" s="20">
        <v>6</v>
      </c>
      <c r="M25" s="23"/>
      <c r="N25" s="20">
        <v>9</v>
      </c>
      <c r="O25" s="23">
        <v>5</v>
      </c>
      <c r="P25" s="24">
        <v>2</v>
      </c>
      <c r="Q25" s="28"/>
      <c r="R25" s="24">
        <v>6</v>
      </c>
      <c r="S25" s="27">
        <v>0</v>
      </c>
      <c r="T25" s="24">
        <v>6</v>
      </c>
      <c r="U25" s="26"/>
      <c r="V25" s="24">
        <v>0</v>
      </c>
      <c r="W25" s="26">
        <v>3</v>
      </c>
      <c r="X25" s="23">
        <v>20</v>
      </c>
      <c r="Y25" s="23">
        <v>10</v>
      </c>
    </row>
    <row r="26" spans="1:25">
      <c r="A26" s="18">
        <v>24</v>
      </c>
      <c r="B26" s="18">
        <v>746</v>
      </c>
      <c r="C26" s="19" t="s">
        <v>45</v>
      </c>
      <c r="D26" s="19" t="s">
        <v>39</v>
      </c>
      <c r="E26" s="4" t="s">
        <v>19</v>
      </c>
      <c r="H26" s="20">
        <v>12</v>
      </c>
      <c r="I26" s="23">
        <f t="shared" si="0"/>
        <v>68</v>
      </c>
      <c r="J26" s="20">
        <v>8</v>
      </c>
      <c r="K26" s="23">
        <v>30</v>
      </c>
      <c r="L26" s="20">
        <v>10</v>
      </c>
      <c r="M26" s="23"/>
      <c r="N26" s="20">
        <v>14</v>
      </c>
      <c r="O26" s="23">
        <v>0</v>
      </c>
      <c r="P26" s="24">
        <v>0</v>
      </c>
      <c r="Q26" s="26">
        <v>2</v>
      </c>
      <c r="R26" s="24">
        <v>9</v>
      </c>
      <c r="S26" s="28"/>
      <c r="T26" s="24">
        <v>9</v>
      </c>
      <c r="U26" s="26"/>
      <c r="V26" s="24">
        <v>19</v>
      </c>
      <c r="W26" s="26"/>
      <c r="X26" s="23">
        <v>0</v>
      </c>
      <c r="Y26" s="23">
        <v>20</v>
      </c>
    </row>
    <row r="27" spans="1:25">
      <c r="A27" s="18">
        <v>25</v>
      </c>
      <c r="B27" s="18">
        <v>748</v>
      </c>
      <c r="C27" s="19" t="s">
        <v>46</v>
      </c>
      <c r="D27" s="19" t="s">
        <v>39</v>
      </c>
      <c r="E27" s="4" t="s">
        <v>16</v>
      </c>
      <c r="H27" s="20">
        <v>12</v>
      </c>
      <c r="I27" s="23">
        <f t="shared" si="0"/>
        <v>68</v>
      </c>
      <c r="J27" s="20">
        <v>25</v>
      </c>
      <c r="K27" s="23">
        <f>30-J27</f>
        <v>5</v>
      </c>
      <c r="L27" s="20">
        <v>15</v>
      </c>
      <c r="M27" s="23"/>
      <c r="N27" s="20">
        <v>16</v>
      </c>
      <c r="O27" s="23"/>
      <c r="P27" s="24">
        <v>2</v>
      </c>
      <c r="Q27" s="28"/>
      <c r="R27" s="24">
        <v>9</v>
      </c>
      <c r="S27" s="28"/>
      <c r="T27" s="24">
        <v>4</v>
      </c>
      <c r="U27" s="26"/>
      <c r="V27" s="24">
        <v>14</v>
      </c>
      <c r="W27" s="26"/>
      <c r="X27" s="23">
        <v>30</v>
      </c>
      <c r="Y27" s="23">
        <v>10</v>
      </c>
    </row>
    <row r="28" spans="1:25">
      <c r="A28" s="18">
        <v>26</v>
      </c>
      <c r="B28" s="18">
        <v>104533</v>
      </c>
      <c r="C28" s="19" t="s">
        <v>47</v>
      </c>
      <c r="D28" s="19" t="s">
        <v>39</v>
      </c>
      <c r="E28" s="4" t="s">
        <v>16</v>
      </c>
      <c r="H28" s="20">
        <v>6</v>
      </c>
      <c r="I28" s="23">
        <f t="shared" si="0"/>
        <v>74</v>
      </c>
      <c r="J28" s="20">
        <v>3</v>
      </c>
      <c r="K28" s="23">
        <v>20</v>
      </c>
      <c r="L28" s="20">
        <v>9</v>
      </c>
      <c r="M28" s="23"/>
      <c r="N28" s="20">
        <v>12</v>
      </c>
      <c r="O28" s="23">
        <v>5</v>
      </c>
      <c r="P28" s="24">
        <v>5</v>
      </c>
      <c r="Q28" s="28"/>
      <c r="R28" s="24">
        <v>2</v>
      </c>
      <c r="S28" s="28"/>
      <c r="T28" s="24">
        <v>4</v>
      </c>
      <c r="U28" s="26"/>
      <c r="V28" s="24">
        <v>7</v>
      </c>
      <c r="W28" s="26"/>
      <c r="X28" s="23">
        <v>10</v>
      </c>
      <c r="Y28" s="23">
        <v>10</v>
      </c>
    </row>
    <row r="29" spans="1:25">
      <c r="A29" s="18">
        <v>27</v>
      </c>
      <c r="B29" s="18">
        <v>107728</v>
      </c>
      <c r="C29" s="19" t="s">
        <v>48</v>
      </c>
      <c r="D29" s="19" t="s">
        <v>39</v>
      </c>
      <c r="E29" s="4" t="s">
        <v>16</v>
      </c>
      <c r="H29" s="20">
        <v>6</v>
      </c>
      <c r="I29" s="23">
        <f t="shared" si="0"/>
        <v>74</v>
      </c>
      <c r="J29" s="20">
        <v>4</v>
      </c>
      <c r="K29" s="23">
        <v>20</v>
      </c>
      <c r="L29" s="20">
        <v>5</v>
      </c>
      <c r="M29" s="23"/>
      <c r="N29" s="20">
        <v>8</v>
      </c>
      <c r="O29" s="23">
        <v>5</v>
      </c>
      <c r="P29" s="24">
        <v>3</v>
      </c>
      <c r="Q29" s="28"/>
      <c r="R29" s="24">
        <v>5</v>
      </c>
      <c r="S29" s="27">
        <v>1</v>
      </c>
      <c r="T29" s="24">
        <v>4</v>
      </c>
      <c r="U29" s="26"/>
      <c r="V29" s="24">
        <v>15</v>
      </c>
      <c r="W29" s="26"/>
      <c r="X29" s="23">
        <v>0</v>
      </c>
      <c r="Y29" s="23">
        <v>15</v>
      </c>
    </row>
    <row r="30" ht="60" spans="1:25">
      <c r="A30" s="18">
        <v>28</v>
      </c>
      <c r="B30" s="18">
        <v>341</v>
      </c>
      <c r="C30" s="19" t="s">
        <v>49</v>
      </c>
      <c r="D30" s="19" t="s">
        <v>50</v>
      </c>
      <c r="E30" s="4" t="s">
        <v>51</v>
      </c>
      <c r="F30" s="4" t="s">
        <v>17</v>
      </c>
      <c r="G30" s="5" t="s">
        <v>52</v>
      </c>
      <c r="H30" s="20">
        <v>22</v>
      </c>
      <c r="I30" s="23">
        <v>240</v>
      </c>
      <c r="J30" s="20">
        <v>24</v>
      </c>
      <c r="K30" s="23">
        <v>30</v>
      </c>
      <c r="L30" s="20">
        <v>18</v>
      </c>
      <c r="M30" s="23"/>
      <c r="N30" s="20">
        <v>6</v>
      </c>
      <c r="O30" s="23">
        <v>20</v>
      </c>
      <c r="P30" s="24">
        <v>5</v>
      </c>
      <c r="Q30" s="28"/>
      <c r="R30" s="24">
        <v>11</v>
      </c>
      <c r="S30" s="28"/>
      <c r="T30" s="24">
        <v>15</v>
      </c>
      <c r="U30" s="26"/>
      <c r="V30" s="24">
        <v>18.7334</v>
      </c>
      <c r="W30" s="26"/>
      <c r="X30" s="23">
        <v>0</v>
      </c>
      <c r="Y30" s="23">
        <v>30</v>
      </c>
    </row>
    <row r="31" spans="1:25">
      <c r="A31" s="18">
        <v>29</v>
      </c>
      <c r="B31" s="18">
        <v>591</v>
      </c>
      <c r="C31" s="19" t="s">
        <v>53</v>
      </c>
      <c r="D31" s="19" t="s">
        <v>50</v>
      </c>
      <c r="E31" s="4" t="s">
        <v>37</v>
      </c>
      <c r="F31" s="4" t="s">
        <v>17</v>
      </c>
      <c r="H31" s="20">
        <v>3</v>
      </c>
      <c r="I31" s="23">
        <f t="shared" ref="I31:I37" si="1">80-H31</f>
        <v>77</v>
      </c>
      <c r="J31" s="20">
        <v>9</v>
      </c>
      <c r="K31" s="23">
        <v>20</v>
      </c>
      <c r="L31" s="20">
        <v>5</v>
      </c>
      <c r="M31" s="23"/>
      <c r="N31" s="20">
        <v>2</v>
      </c>
      <c r="O31" s="23">
        <v>10</v>
      </c>
      <c r="P31" s="24">
        <v>1</v>
      </c>
      <c r="Q31" s="26">
        <v>1</v>
      </c>
      <c r="R31" s="24">
        <v>0</v>
      </c>
      <c r="S31" s="28"/>
      <c r="T31" s="24">
        <v>4</v>
      </c>
      <c r="U31" s="26"/>
      <c r="V31" s="24">
        <v>0</v>
      </c>
      <c r="W31" s="26">
        <v>3</v>
      </c>
      <c r="X31" s="23">
        <v>50</v>
      </c>
      <c r="Y31" s="23">
        <v>10</v>
      </c>
    </row>
    <row r="32" spans="1:25">
      <c r="A32" s="18">
        <v>30</v>
      </c>
      <c r="B32" s="18">
        <v>721</v>
      </c>
      <c r="C32" s="19" t="s">
        <v>54</v>
      </c>
      <c r="D32" s="19" t="s">
        <v>50</v>
      </c>
      <c r="E32" s="4" t="s">
        <v>16</v>
      </c>
      <c r="F32" s="4" t="s">
        <v>17</v>
      </c>
      <c r="H32" s="20">
        <v>12</v>
      </c>
      <c r="I32" s="23">
        <f t="shared" si="1"/>
        <v>68</v>
      </c>
      <c r="J32" s="20">
        <v>5</v>
      </c>
      <c r="K32" s="23">
        <v>20</v>
      </c>
      <c r="L32" s="20">
        <v>8</v>
      </c>
      <c r="M32" s="23"/>
      <c r="N32" s="20">
        <v>3</v>
      </c>
      <c r="O32" s="23">
        <v>10</v>
      </c>
      <c r="P32" s="24">
        <v>1</v>
      </c>
      <c r="Q32" s="26">
        <v>1</v>
      </c>
      <c r="R32" s="24">
        <v>8</v>
      </c>
      <c r="S32" s="27">
        <f>8-R32</f>
        <v>0</v>
      </c>
      <c r="T32" s="24">
        <v>3</v>
      </c>
      <c r="U32" s="26">
        <v>3</v>
      </c>
      <c r="V32" s="24">
        <v>0</v>
      </c>
      <c r="W32" s="26">
        <v>3</v>
      </c>
      <c r="X32" s="23">
        <v>40</v>
      </c>
      <c r="Y32" s="23">
        <v>10</v>
      </c>
    </row>
    <row r="33" spans="1:25">
      <c r="A33" s="18">
        <v>31</v>
      </c>
      <c r="B33" s="18">
        <v>732</v>
      </c>
      <c r="C33" s="19" t="s">
        <v>55</v>
      </c>
      <c r="D33" s="19" t="s">
        <v>50</v>
      </c>
      <c r="E33" s="4" t="s">
        <v>16</v>
      </c>
      <c r="F33" s="4" t="s">
        <v>17</v>
      </c>
      <c r="H33" s="20">
        <v>6</v>
      </c>
      <c r="I33" s="23">
        <f t="shared" si="1"/>
        <v>74</v>
      </c>
      <c r="J33" s="20">
        <v>10</v>
      </c>
      <c r="K33" s="23">
        <f>30-J33</f>
        <v>20</v>
      </c>
      <c r="L33" s="20">
        <v>10</v>
      </c>
      <c r="M33" s="23"/>
      <c r="N33" s="20">
        <v>2</v>
      </c>
      <c r="O33" s="23">
        <v>10</v>
      </c>
      <c r="P33" s="24">
        <v>2</v>
      </c>
      <c r="Q33" s="28"/>
      <c r="R33" s="24">
        <v>6</v>
      </c>
      <c r="S33" s="27">
        <v>0</v>
      </c>
      <c r="T33" s="24">
        <v>4</v>
      </c>
      <c r="U33" s="26"/>
      <c r="V33" s="24">
        <v>5</v>
      </c>
      <c r="W33" s="26"/>
      <c r="X33" s="23">
        <v>30</v>
      </c>
      <c r="Y33" s="23">
        <v>10</v>
      </c>
    </row>
    <row r="34" spans="1:25">
      <c r="A34" s="18">
        <v>32</v>
      </c>
      <c r="B34" s="18">
        <v>102564</v>
      </c>
      <c r="C34" s="19" t="s">
        <v>56</v>
      </c>
      <c r="D34" s="19" t="s">
        <v>50</v>
      </c>
      <c r="E34" s="4" t="s">
        <v>16</v>
      </c>
      <c r="F34" s="4" t="s">
        <v>17</v>
      </c>
      <c r="H34" s="20">
        <v>6</v>
      </c>
      <c r="I34" s="23">
        <f t="shared" si="1"/>
        <v>74</v>
      </c>
      <c r="J34" s="20">
        <v>5</v>
      </c>
      <c r="K34" s="23">
        <v>20</v>
      </c>
      <c r="L34" s="20">
        <v>4</v>
      </c>
      <c r="M34" s="23"/>
      <c r="N34" s="20">
        <v>5</v>
      </c>
      <c r="O34" s="23">
        <f>15-N34</f>
        <v>10</v>
      </c>
      <c r="P34" s="24">
        <v>1</v>
      </c>
      <c r="Q34" s="26">
        <v>1</v>
      </c>
      <c r="R34" s="24">
        <v>5</v>
      </c>
      <c r="S34" s="27">
        <v>1</v>
      </c>
      <c r="T34" s="24">
        <v>5</v>
      </c>
      <c r="U34" s="26">
        <v>1</v>
      </c>
      <c r="V34" s="24">
        <v>0</v>
      </c>
      <c r="W34" s="26">
        <v>3</v>
      </c>
      <c r="X34" s="23">
        <v>30</v>
      </c>
      <c r="Y34" s="23">
        <v>10</v>
      </c>
    </row>
    <row r="35" spans="1:25">
      <c r="A35" s="18">
        <v>33</v>
      </c>
      <c r="B35" s="18">
        <v>111064</v>
      </c>
      <c r="C35" s="19" t="s">
        <v>57</v>
      </c>
      <c r="D35" s="19" t="s">
        <v>50</v>
      </c>
      <c r="E35" s="4" t="s">
        <v>37</v>
      </c>
      <c r="F35" s="4" t="s">
        <v>17</v>
      </c>
      <c r="H35" s="20">
        <v>0</v>
      </c>
      <c r="I35" s="23">
        <f t="shared" si="1"/>
        <v>80</v>
      </c>
      <c r="J35" s="20">
        <v>15</v>
      </c>
      <c r="K35" s="23">
        <f>30-J35</f>
        <v>15</v>
      </c>
      <c r="L35" s="20">
        <v>2</v>
      </c>
      <c r="M35" s="23"/>
      <c r="N35" s="20">
        <v>1</v>
      </c>
      <c r="O35" s="23">
        <v>10</v>
      </c>
      <c r="P35" s="24">
        <v>4</v>
      </c>
      <c r="Q35" s="28"/>
      <c r="R35" s="24">
        <v>6</v>
      </c>
      <c r="S35" s="27">
        <v>0</v>
      </c>
      <c r="T35" s="24">
        <v>4</v>
      </c>
      <c r="U35" s="26"/>
      <c r="V35" s="24">
        <v>0</v>
      </c>
      <c r="W35" s="26">
        <v>3</v>
      </c>
      <c r="X35" s="23">
        <v>40</v>
      </c>
      <c r="Y35" s="23">
        <v>10</v>
      </c>
    </row>
    <row r="36" spans="1:25">
      <c r="A36" s="18">
        <v>34</v>
      </c>
      <c r="B36" s="18">
        <v>111400</v>
      </c>
      <c r="C36" s="19" t="s">
        <v>58</v>
      </c>
      <c r="D36" s="19" t="s">
        <v>50</v>
      </c>
      <c r="E36" s="4" t="s">
        <v>19</v>
      </c>
      <c r="F36" s="4" t="s">
        <v>17</v>
      </c>
      <c r="H36" s="20">
        <v>6</v>
      </c>
      <c r="I36" s="23">
        <f t="shared" si="1"/>
        <v>74</v>
      </c>
      <c r="J36" s="20">
        <v>4</v>
      </c>
      <c r="K36" s="23">
        <v>30</v>
      </c>
      <c r="L36" s="20">
        <v>8</v>
      </c>
      <c r="M36" s="23"/>
      <c r="N36" s="20">
        <v>1</v>
      </c>
      <c r="O36" s="23">
        <v>10</v>
      </c>
      <c r="P36" s="24">
        <v>7</v>
      </c>
      <c r="Q36" s="28"/>
      <c r="R36" s="24">
        <v>15</v>
      </c>
      <c r="S36" s="28"/>
      <c r="T36" s="24">
        <v>5</v>
      </c>
      <c r="U36" s="26">
        <v>1</v>
      </c>
      <c r="V36" s="24">
        <v>0</v>
      </c>
      <c r="W36" s="26">
        <v>5</v>
      </c>
      <c r="X36" s="23">
        <v>20</v>
      </c>
      <c r="Y36" s="23">
        <v>15</v>
      </c>
    </row>
    <row r="37" spans="1:25">
      <c r="A37" s="18">
        <v>35</v>
      </c>
      <c r="B37" s="18">
        <v>371</v>
      </c>
      <c r="C37" s="19" t="s">
        <v>59</v>
      </c>
      <c r="D37" s="19" t="s">
        <v>60</v>
      </c>
      <c r="E37" s="4" t="s">
        <v>37</v>
      </c>
      <c r="F37" s="4" t="s">
        <v>17</v>
      </c>
      <c r="H37" s="20">
        <v>6</v>
      </c>
      <c r="I37" s="23">
        <f t="shared" si="1"/>
        <v>74</v>
      </c>
      <c r="J37" s="20">
        <v>6</v>
      </c>
      <c r="K37" s="23">
        <v>20</v>
      </c>
      <c r="L37" s="20">
        <v>6</v>
      </c>
      <c r="M37" s="23"/>
      <c r="N37" s="20">
        <v>2</v>
      </c>
      <c r="O37" s="23">
        <v>10</v>
      </c>
      <c r="P37" s="24">
        <v>1</v>
      </c>
      <c r="Q37" s="26">
        <v>1</v>
      </c>
      <c r="R37" s="24">
        <v>1</v>
      </c>
      <c r="S37" s="28"/>
      <c r="T37" s="24">
        <v>1</v>
      </c>
      <c r="U37" s="26">
        <v>3</v>
      </c>
      <c r="V37" s="24">
        <v>12</v>
      </c>
      <c r="W37" s="26"/>
      <c r="X37" s="23">
        <v>50</v>
      </c>
      <c r="Y37" s="23">
        <v>10</v>
      </c>
    </row>
    <row r="38" spans="1:25">
      <c r="A38" s="18">
        <v>36</v>
      </c>
      <c r="B38" s="18">
        <v>385</v>
      </c>
      <c r="C38" s="19" t="s">
        <v>61</v>
      </c>
      <c r="D38" s="19" t="s">
        <v>60</v>
      </c>
      <c r="E38" s="4" t="s">
        <v>51</v>
      </c>
      <c r="F38" s="4" t="s">
        <v>17</v>
      </c>
      <c r="H38" s="20">
        <v>16</v>
      </c>
      <c r="I38" s="23">
        <v>80</v>
      </c>
      <c r="J38" s="20">
        <v>32</v>
      </c>
      <c r="K38" s="23">
        <v>10</v>
      </c>
      <c r="L38" s="20">
        <v>15</v>
      </c>
      <c r="M38" s="23"/>
      <c r="N38" s="20">
        <v>2</v>
      </c>
      <c r="O38" s="23">
        <v>20</v>
      </c>
      <c r="P38" s="24">
        <v>8</v>
      </c>
      <c r="Q38" s="28"/>
      <c r="R38" s="24">
        <v>18</v>
      </c>
      <c r="S38" s="28"/>
      <c r="T38" s="24">
        <v>1</v>
      </c>
      <c r="U38" s="26"/>
      <c r="V38" s="24">
        <v>0</v>
      </c>
      <c r="W38" s="26">
        <v>5</v>
      </c>
      <c r="X38" s="23">
        <v>30</v>
      </c>
      <c r="Y38" s="23">
        <v>30</v>
      </c>
    </row>
    <row r="39" ht="36" spans="1:25">
      <c r="A39" s="18">
        <v>37</v>
      </c>
      <c r="B39" s="18">
        <v>514</v>
      </c>
      <c r="C39" s="19" t="s">
        <v>62</v>
      </c>
      <c r="D39" s="19" t="s">
        <v>60</v>
      </c>
      <c r="E39" s="4" t="s">
        <v>63</v>
      </c>
      <c r="F39" s="4" t="s">
        <v>17</v>
      </c>
      <c r="G39" s="5" t="s">
        <v>64</v>
      </c>
      <c r="H39" s="20">
        <v>15</v>
      </c>
      <c r="I39" s="23">
        <v>240</v>
      </c>
      <c r="J39" s="20">
        <v>10</v>
      </c>
      <c r="K39" s="23">
        <f>50-J39</f>
        <v>40</v>
      </c>
      <c r="L39" s="20">
        <v>25</v>
      </c>
      <c r="M39" s="23"/>
      <c r="N39" s="20">
        <v>24</v>
      </c>
      <c r="O39" s="23"/>
      <c r="P39" s="24">
        <v>13</v>
      </c>
      <c r="Q39" s="28"/>
      <c r="R39" s="24">
        <v>10</v>
      </c>
      <c r="S39" s="28"/>
      <c r="T39" s="24">
        <v>72</v>
      </c>
      <c r="U39" s="26"/>
      <c r="V39" s="24">
        <v>0</v>
      </c>
      <c r="W39" s="26">
        <v>5</v>
      </c>
      <c r="X39" s="23">
        <v>50</v>
      </c>
      <c r="Y39" s="23">
        <v>20</v>
      </c>
    </row>
    <row r="40" spans="1:25">
      <c r="A40" s="18">
        <v>38</v>
      </c>
      <c r="B40" s="18">
        <v>102567</v>
      </c>
      <c r="C40" s="19" t="s">
        <v>65</v>
      </c>
      <c r="D40" s="19" t="s">
        <v>60</v>
      </c>
      <c r="E40" s="4" t="s">
        <v>37</v>
      </c>
      <c r="F40" s="4" t="s">
        <v>17</v>
      </c>
      <c r="H40" s="20">
        <v>6</v>
      </c>
      <c r="I40" s="23">
        <f>80-H40</f>
        <v>74</v>
      </c>
      <c r="J40" s="20">
        <v>7</v>
      </c>
      <c r="K40" s="23">
        <v>20</v>
      </c>
      <c r="L40" s="20">
        <v>4</v>
      </c>
      <c r="M40" s="23"/>
      <c r="N40" s="20">
        <v>2</v>
      </c>
      <c r="O40" s="23">
        <v>10</v>
      </c>
      <c r="P40" s="24">
        <v>1</v>
      </c>
      <c r="Q40" s="26">
        <v>1</v>
      </c>
      <c r="R40" s="24">
        <v>6</v>
      </c>
      <c r="S40" s="27">
        <v>0</v>
      </c>
      <c r="T40" s="24">
        <v>4</v>
      </c>
      <c r="U40" s="26"/>
      <c r="V40" s="24">
        <v>0</v>
      </c>
      <c r="W40" s="26">
        <v>3</v>
      </c>
      <c r="X40" s="23">
        <v>20</v>
      </c>
      <c r="Y40" s="23">
        <v>10</v>
      </c>
    </row>
    <row r="41" spans="1:25">
      <c r="A41" s="18">
        <v>39</v>
      </c>
      <c r="B41" s="18">
        <v>108656</v>
      </c>
      <c r="C41" s="19" t="s">
        <v>66</v>
      </c>
      <c r="D41" s="19" t="s">
        <v>60</v>
      </c>
      <c r="E41" s="4" t="s">
        <v>25</v>
      </c>
      <c r="F41" s="4" t="s">
        <v>17</v>
      </c>
      <c r="H41" s="20">
        <v>5</v>
      </c>
      <c r="I41" s="23">
        <f>80-H41</f>
        <v>75</v>
      </c>
      <c r="J41" s="20">
        <v>9</v>
      </c>
      <c r="K41" s="23">
        <v>30</v>
      </c>
      <c r="L41" s="20">
        <v>15</v>
      </c>
      <c r="M41" s="23"/>
      <c r="N41" s="20">
        <v>1</v>
      </c>
      <c r="O41" s="23">
        <v>10</v>
      </c>
      <c r="P41" s="24">
        <v>0</v>
      </c>
      <c r="Q41" s="26">
        <v>2</v>
      </c>
      <c r="R41" s="24">
        <v>4</v>
      </c>
      <c r="S41" s="27">
        <v>2</v>
      </c>
      <c r="T41" s="24">
        <v>4</v>
      </c>
      <c r="U41" s="26">
        <v>2</v>
      </c>
      <c r="V41" s="24">
        <v>1</v>
      </c>
      <c r="W41" s="26"/>
      <c r="X41" s="23">
        <v>30</v>
      </c>
      <c r="Y41" s="23">
        <v>15</v>
      </c>
    </row>
    <row r="42" spans="1:25">
      <c r="A42" s="18">
        <v>40</v>
      </c>
      <c r="B42" s="18">
        <v>308</v>
      </c>
      <c r="C42" s="19" t="s">
        <v>67</v>
      </c>
      <c r="D42" s="19" t="s">
        <v>68</v>
      </c>
      <c r="E42" s="4" t="s">
        <v>16</v>
      </c>
      <c r="H42" s="20">
        <v>12</v>
      </c>
      <c r="I42" s="23">
        <f>80-H42</f>
        <v>68</v>
      </c>
      <c r="J42" s="20">
        <v>15</v>
      </c>
      <c r="K42" s="23">
        <f>30-J42</f>
        <v>15</v>
      </c>
      <c r="L42" s="20">
        <v>13</v>
      </c>
      <c r="M42" s="23"/>
      <c r="N42" s="20">
        <v>1</v>
      </c>
      <c r="O42" s="23">
        <v>10</v>
      </c>
      <c r="P42" s="24">
        <v>3</v>
      </c>
      <c r="Q42" s="28"/>
      <c r="R42" s="24">
        <v>2</v>
      </c>
      <c r="S42" s="28"/>
      <c r="T42" s="24">
        <v>1</v>
      </c>
      <c r="U42" s="26">
        <v>3</v>
      </c>
      <c r="V42" s="24">
        <v>0</v>
      </c>
      <c r="W42" s="26">
        <v>3</v>
      </c>
      <c r="X42" s="23">
        <v>35</v>
      </c>
      <c r="Y42" s="23">
        <v>10</v>
      </c>
    </row>
    <row r="43" spans="1:25">
      <c r="A43" s="18">
        <v>41</v>
      </c>
      <c r="B43" s="18">
        <v>337</v>
      </c>
      <c r="C43" s="19" t="s">
        <v>69</v>
      </c>
      <c r="D43" s="19" t="s">
        <v>68</v>
      </c>
      <c r="E43" s="4" t="s">
        <v>70</v>
      </c>
      <c r="F43" s="4" t="s">
        <v>71</v>
      </c>
      <c r="G43" s="5" t="s">
        <v>72</v>
      </c>
      <c r="H43" s="20">
        <v>16</v>
      </c>
      <c r="I43" s="23">
        <v>80</v>
      </c>
      <c r="J43" s="20">
        <v>35</v>
      </c>
      <c r="K43" s="23">
        <f>50-J43</f>
        <v>15</v>
      </c>
      <c r="L43" s="20">
        <v>20</v>
      </c>
      <c r="M43" s="23"/>
      <c r="N43" s="20">
        <v>24</v>
      </c>
      <c r="O43" s="23"/>
      <c r="P43" s="24">
        <v>2</v>
      </c>
      <c r="Q43" s="28"/>
      <c r="R43" s="24">
        <v>8</v>
      </c>
      <c r="S43" s="26"/>
      <c r="T43" s="24">
        <v>15</v>
      </c>
      <c r="U43" s="26"/>
      <c r="V43" s="24">
        <v>0</v>
      </c>
      <c r="W43" s="26">
        <v>5</v>
      </c>
      <c r="X43" s="23">
        <v>10</v>
      </c>
      <c r="Y43" s="23">
        <v>40</v>
      </c>
    </row>
    <row r="44" spans="1:25">
      <c r="A44" s="18">
        <v>42</v>
      </c>
      <c r="B44" s="18">
        <v>349</v>
      </c>
      <c r="C44" s="19" t="s">
        <v>74</v>
      </c>
      <c r="D44" s="19" t="s">
        <v>68</v>
      </c>
      <c r="E44" s="4" t="s">
        <v>16</v>
      </c>
      <c r="H44" s="20">
        <v>6</v>
      </c>
      <c r="I44" s="23">
        <f>80-H44</f>
        <v>74</v>
      </c>
      <c r="J44" s="20">
        <v>13</v>
      </c>
      <c r="K44" s="23">
        <v>15</v>
      </c>
      <c r="L44" s="20">
        <v>10</v>
      </c>
      <c r="M44" s="23"/>
      <c r="N44" s="20">
        <v>8</v>
      </c>
      <c r="O44" s="23">
        <v>5</v>
      </c>
      <c r="P44" s="24">
        <v>1</v>
      </c>
      <c r="Q44" s="26">
        <v>1</v>
      </c>
      <c r="R44" s="24">
        <v>7</v>
      </c>
      <c r="S44" s="27">
        <v>0</v>
      </c>
      <c r="T44" s="24">
        <v>3</v>
      </c>
      <c r="U44" s="26"/>
      <c r="V44" s="24">
        <v>15</v>
      </c>
      <c r="W44" s="26"/>
      <c r="X44" s="23">
        <v>50</v>
      </c>
      <c r="Y44" s="23">
        <v>10</v>
      </c>
    </row>
    <row r="45" spans="1:25">
      <c r="A45" s="18">
        <v>43</v>
      </c>
      <c r="B45" s="18">
        <v>355</v>
      </c>
      <c r="C45" s="19" t="s">
        <v>75</v>
      </c>
      <c r="D45" s="19" t="s">
        <v>68</v>
      </c>
      <c r="E45" s="4" t="s">
        <v>25</v>
      </c>
      <c r="H45" s="20">
        <v>0</v>
      </c>
      <c r="I45" s="23">
        <f>80-H45</f>
        <v>80</v>
      </c>
      <c r="J45" s="20">
        <v>8</v>
      </c>
      <c r="K45" s="23">
        <v>30</v>
      </c>
      <c r="L45" s="20">
        <v>15</v>
      </c>
      <c r="M45" s="23"/>
      <c r="N45" s="20">
        <v>0</v>
      </c>
      <c r="O45" s="23">
        <f>20-N45</f>
        <v>20</v>
      </c>
      <c r="P45" s="24">
        <v>1</v>
      </c>
      <c r="Q45" s="26"/>
      <c r="R45" s="24">
        <v>4</v>
      </c>
      <c r="S45" s="27">
        <v>2</v>
      </c>
      <c r="T45" s="24">
        <v>5</v>
      </c>
      <c r="U45" s="26">
        <v>1</v>
      </c>
      <c r="V45" s="24">
        <v>0.026692</v>
      </c>
      <c r="W45" s="26"/>
      <c r="X45" s="23">
        <v>30</v>
      </c>
      <c r="Y45" s="23">
        <v>15</v>
      </c>
    </row>
    <row r="46" spans="1:25">
      <c r="A46" s="18">
        <v>44</v>
      </c>
      <c r="B46" s="18">
        <v>373</v>
      </c>
      <c r="C46" s="19" t="s">
        <v>76</v>
      </c>
      <c r="D46" s="19" t="s">
        <v>68</v>
      </c>
      <c r="E46" s="4" t="s">
        <v>63</v>
      </c>
      <c r="H46" s="20">
        <v>15</v>
      </c>
      <c r="I46" s="23">
        <v>80</v>
      </c>
      <c r="J46" s="20">
        <v>34</v>
      </c>
      <c r="K46" s="23">
        <v>15</v>
      </c>
      <c r="L46" s="20">
        <v>25</v>
      </c>
      <c r="M46" s="23"/>
      <c r="N46" s="20">
        <v>20</v>
      </c>
      <c r="O46" s="23"/>
      <c r="P46" s="24">
        <v>0</v>
      </c>
      <c r="Q46" s="26">
        <v>2</v>
      </c>
      <c r="R46" s="24">
        <v>10</v>
      </c>
      <c r="S46" s="28"/>
      <c r="T46" s="24">
        <v>4</v>
      </c>
      <c r="U46" s="26">
        <v>2</v>
      </c>
      <c r="V46" s="24">
        <v>12</v>
      </c>
      <c r="W46" s="26"/>
      <c r="X46" s="23">
        <v>30</v>
      </c>
      <c r="Y46" s="23">
        <v>15</v>
      </c>
    </row>
    <row r="47" spans="1:25">
      <c r="A47" s="18">
        <v>45</v>
      </c>
      <c r="B47" s="18">
        <v>391</v>
      </c>
      <c r="C47" s="19" t="s">
        <v>77</v>
      </c>
      <c r="D47" s="19" t="s">
        <v>68</v>
      </c>
      <c r="E47" s="4" t="s">
        <v>19</v>
      </c>
      <c r="H47" s="20">
        <v>12</v>
      </c>
      <c r="I47" s="23">
        <f>80-H47</f>
        <v>68</v>
      </c>
      <c r="J47" s="20">
        <v>12</v>
      </c>
      <c r="K47" s="23">
        <v>20</v>
      </c>
      <c r="L47" s="20">
        <v>9</v>
      </c>
      <c r="M47" s="23"/>
      <c r="N47" s="20">
        <v>16</v>
      </c>
      <c r="O47" s="23"/>
      <c r="P47" s="24">
        <v>3</v>
      </c>
      <c r="Q47" s="28"/>
      <c r="R47" s="24">
        <v>6</v>
      </c>
      <c r="S47" s="27">
        <f>8-R47</f>
        <v>2</v>
      </c>
      <c r="T47" s="24">
        <v>7</v>
      </c>
      <c r="U47" s="26"/>
      <c r="V47" s="24">
        <v>8.2002</v>
      </c>
      <c r="W47" s="26"/>
      <c r="X47" s="23">
        <v>0</v>
      </c>
      <c r="Y47" s="23">
        <v>15</v>
      </c>
    </row>
    <row r="48" ht="48" spans="1:25">
      <c r="A48" s="18">
        <v>46</v>
      </c>
      <c r="B48" s="18">
        <v>511</v>
      </c>
      <c r="C48" s="19" t="s">
        <v>78</v>
      </c>
      <c r="D48" s="19" t="s">
        <v>68</v>
      </c>
      <c r="E48" s="4" t="s">
        <v>19</v>
      </c>
      <c r="F48" s="4" t="s">
        <v>17</v>
      </c>
      <c r="G48" s="5" t="s">
        <v>536</v>
      </c>
      <c r="H48" s="20">
        <v>12</v>
      </c>
      <c r="I48" s="23">
        <v>240</v>
      </c>
      <c r="J48" s="20">
        <v>14</v>
      </c>
      <c r="K48" s="23">
        <v>20</v>
      </c>
      <c r="L48" s="20">
        <v>15</v>
      </c>
      <c r="M48" s="23">
        <v>5</v>
      </c>
      <c r="N48" s="20">
        <v>16</v>
      </c>
      <c r="O48" s="23"/>
      <c r="P48" s="24">
        <v>1</v>
      </c>
      <c r="Q48" s="26"/>
      <c r="R48" s="24">
        <v>7</v>
      </c>
      <c r="S48" s="27">
        <v>0</v>
      </c>
      <c r="T48" s="24">
        <v>2</v>
      </c>
      <c r="U48" s="26">
        <v>4</v>
      </c>
      <c r="V48" s="24">
        <v>2</v>
      </c>
      <c r="W48" s="26"/>
      <c r="X48" s="23">
        <v>0</v>
      </c>
      <c r="Y48" s="23">
        <v>15</v>
      </c>
    </row>
    <row r="49" spans="1:25">
      <c r="A49" s="18">
        <v>47</v>
      </c>
      <c r="B49" s="18">
        <v>515</v>
      </c>
      <c r="C49" s="19" t="s">
        <v>79</v>
      </c>
      <c r="D49" s="19" t="s">
        <v>68</v>
      </c>
      <c r="E49" s="4" t="s">
        <v>19</v>
      </c>
      <c r="F49" s="4" t="s">
        <v>17</v>
      </c>
      <c r="H49" s="20">
        <v>12</v>
      </c>
      <c r="I49" s="23">
        <f>80-H49</f>
        <v>68</v>
      </c>
      <c r="J49" s="20">
        <v>2</v>
      </c>
      <c r="K49" s="23">
        <v>30</v>
      </c>
      <c r="L49" s="20">
        <v>12</v>
      </c>
      <c r="M49" s="23"/>
      <c r="N49" s="20">
        <v>11</v>
      </c>
      <c r="O49" s="23">
        <v>5</v>
      </c>
      <c r="P49" s="24">
        <v>1</v>
      </c>
      <c r="Q49" s="26"/>
      <c r="R49" s="24">
        <v>5</v>
      </c>
      <c r="S49" s="27">
        <v>1</v>
      </c>
      <c r="T49" s="24" t="e">
        <v>#N/A</v>
      </c>
      <c r="U49" s="26">
        <v>6</v>
      </c>
      <c r="V49" s="24">
        <v>1</v>
      </c>
      <c r="W49" s="26"/>
      <c r="X49" s="23">
        <v>0</v>
      </c>
      <c r="Y49" s="23">
        <v>15</v>
      </c>
    </row>
    <row r="50" spans="1:25">
      <c r="A50" s="18">
        <v>48</v>
      </c>
      <c r="B50" s="18">
        <v>517</v>
      </c>
      <c r="C50" s="19" t="s">
        <v>80</v>
      </c>
      <c r="D50" s="19" t="s">
        <v>68</v>
      </c>
      <c r="E50" s="4" t="s">
        <v>70</v>
      </c>
      <c r="F50" s="4" t="s">
        <v>17</v>
      </c>
      <c r="H50" s="20">
        <v>16</v>
      </c>
      <c r="I50" s="23">
        <v>80</v>
      </c>
      <c r="J50" s="20">
        <v>27</v>
      </c>
      <c r="K50" s="23">
        <v>20</v>
      </c>
      <c r="L50" s="20">
        <v>20</v>
      </c>
      <c r="M50" s="23"/>
      <c r="N50" s="20">
        <v>15</v>
      </c>
      <c r="O50" s="23">
        <v>0</v>
      </c>
      <c r="P50" s="24">
        <v>6</v>
      </c>
      <c r="Q50" s="28"/>
      <c r="R50" s="24">
        <v>6</v>
      </c>
      <c r="S50" s="26"/>
      <c r="T50" s="24">
        <v>2</v>
      </c>
      <c r="U50" s="26">
        <v>4</v>
      </c>
      <c r="V50" s="24">
        <v>1</v>
      </c>
      <c r="W50" s="26"/>
      <c r="X50" s="23">
        <v>50</v>
      </c>
      <c r="Y50" s="23">
        <v>30</v>
      </c>
    </row>
    <row r="51" ht="36" spans="1:25">
      <c r="A51" s="18">
        <v>49</v>
      </c>
      <c r="B51" s="18">
        <v>572</v>
      </c>
      <c r="C51" s="19" t="s">
        <v>81</v>
      </c>
      <c r="D51" s="19" t="s">
        <v>68</v>
      </c>
      <c r="E51" s="4" t="s">
        <v>25</v>
      </c>
      <c r="F51" s="4" t="s">
        <v>17</v>
      </c>
      <c r="G51" s="5" t="s">
        <v>64</v>
      </c>
      <c r="H51" s="20">
        <v>12</v>
      </c>
      <c r="I51" s="23">
        <v>240</v>
      </c>
      <c r="J51" s="20">
        <v>12</v>
      </c>
      <c r="K51" s="23">
        <v>20</v>
      </c>
      <c r="L51" s="20">
        <v>15</v>
      </c>
      <c r="M51" s="23"/>
      <c r="N51" s="20">
        <v>16</v>
      </c>
      <c r="O51" s="23"/>
      <c r="P51" s="24">
        <v>3</v>
      </c>
      <c r="Q51" s="28"/>
      <c r="R51" s="24">
        <v>8</v>
      </c>
      <c r="S51" s="27">
        <f>8-R51</f>
        <v>0</v>
      </c>
      <c r="T51" s="24">
        <v>4</v>
      </c>
      <c r="U51" s="26">
        <v>2</v>
      </c>
      <c r="V51" s="24">
        <v>22</v>
      </c>
      <c r="W51" s="26"/>
      <c r="X51" s="23">
        <v>20</v>
      </c>
      <c r="Y51" s="23">
        <v>15</v>
      </c>
    </row>
    <row r="52" ht="36" spans="1:25">
      <c r="A52" s="18">
        <v>50</v>
      </c>
      <c r="B52" s="18">
        <v>578</v>
      </c>
      <c r="C52" s="19" t="s">
        <v>82</v>
      </c>
      <c r="D52" s="19" t="s">
        <v>68</v>
      </c>
      <c r="E52" s="4" t="s">
        <v>51</v>
      </c>
      <c r="F52" s="4" t="s">
        <v>17</v>
      </c>
      <c r="G52" s="5" t="s">
        <v>537</v>
      </c>
      <c r="H52" s="20">
        <v>8</v>
      </c>
      <c r="I52" s="23">
        <v>80</v>
      </c>
      <c r="J52" s="20">
        <v>25</v>
      </c>
      <c r="K52" s="23">
        <v>20</v>
      </c>
      <c r="L52" s="20">
        <v>9</v>
      </c>
      <c r="M52" s="23">
        <f>20-L52</f>
        <v>11</v>
      </c>
      <c r="N52" s="20">
        <v>2</v>
      </c>
      <c r="O52" s="23">
        <v>20</v>
      </c>
      <c r="P52" s="24">
        <v>0</v>
      </c>
      <c r="Q52" s="26">
        <v>2</v>
      </c>
      <c r="R52" s="24">
        <v>6</v>
      </c>
      <c r="S52" s="26">
        <v>2</v>
      </c>
      <c r="T52" s="24">
        <v>1</v>
      </c>
      <c r="U52" s="26">
        <v>5</v>
      </c>
      <c r="V52" s="24">
        <v>6</v>
      </c>
      <c r="W52" s="26"/>
      <c r="X52" s="23">
        <v>0</v>
      </c>
      <c r="Y52" s="23">
        <v>20</v>
      </c>
    </row>
    <row r="53" ht="48" spans="1:25">
      <c r="A53" s="18">
        <v>51</v>
      </c>
      <c r="B53" s="18">
        <v>581</v>
      </c>
      <c r="C53" s="19" t="s">
        <v>84</v>
      </c>
      <c r="D53" s="19" t="s">
        <v>68</v>
      </c>
      <c r="E53" s="4" t="s">
        <v>63</v>
      </c>
      <c r="F53" s="4" t="s">
        <v>17</v>
      </c>
      <c r="G53" s="5" t="s">
        <v>536</v>
      </c>
      <c r="H53" s="20">
        <v>18</v>
      </c>
      <c r="I53" s="23">
        <v>240</v>
      </c>
      <c r="J53" s="20">
        <v>32</v>
      </c>
      <c r="K53" s="23">
        <v>10</v>
      </c>
      <c r="L53" s="20">
        <v>23</v>
      </c>
      <c r="M53" s="23"/>
      <c r="N53" s="20">
        <v>10</v>
      </c>
      <c r="O53" s="23">
        <f>30-N53</f>
        <v>20</v>
      </c>
      <c r="P53" s="24">
        <v>5</v>
      </c>
      <c r="Q53" s="28"/>
      <c r="R53" s="24">
        <v>10</v>
      </c>
      <c r="S53" s="28"/>
      <c r="T53" s="24">
        <v>10</v>
      </c>
      <c r="U53" s="26"/>
      <c r="V53" s="24">
        <v>2</v>
      </c>
      <c r="W53" s="26"/>
      <c r="X53" s="23">
        <v>0</v>
      </c>
      <c r="Y53" s="23">
        <v>20</v>
      </c>
    </row>
    <row r="54" ht="48" spans="1:25">
      <c r="A54" s="18">
        <v>52</v>
      </c>
      <c r="B54" s="18">
        <v>585</v>
      </c>
      <c r="C54" s="19" t="s">
        <v>85</v>
      </c>
      <c r="D54" s="19" t="s">
        <v>68</v>
      </c>
      <c r="E54" s="4" t="s">
        <v>63</v>
      </c>
      <c r="F54" s="4" t="s">
        <v>17</v>
      </c>
      <c r="G54" s="5" t="s">
        <v>86</v>
      </c>
      <c r="H54" s="20">
        <v>16</v>
      </c>
      <c r="I54" s="23">
        <v>240</v>
      </c>
      <c r="J54" s="20">
        <v>37</v>
      </c>
      <c r="K54" s="23">
        <v>10</v>
      </c>
      <c r="L54" s="20">
        <v>19</v>
      </c>
      <c r="M54" s="23">
        <f>20-L54</f>
        <v>1</v>
      </c>
      <c r="N54" s="20">
        <v>5</v>
      </c>
      <c r="O54" s="23">
        <v>20</v>
      </c>
      <c r="P54" s="24">
        <v>1</v>
      </c>
      <c r="Q54" s="26"/>
      <c r="R54" s="24">
        <v>4</v>
      </c>
      <c r="S54" s="26">
        <v>2</v>
      </c>
      <c r="T54" s="24">
        <v>6</v>
      </c>
      <c r="U54" s="26"/>
      <c r="V54" s="24">
        <v>0</v>
      </c>
      <c r="W54" s="26">
        <v>5</v>
      </c>
      <c r="X54" s="23">
        <v>50</v>
      </c>
      <c r="Y54" s="23">
        <v>20</v>
      </c>
    </row>
    <row r="55" spans="1:25">
      <c r="A55" s="18">
        <v>53</v>
      </c>
      <c r="B55" s="18">
        <v>723</v>
      </c>
      <c r="C55" s="19" t="s">
        <v>87</v>
      </c>
      <c r="D55" s="19" t="s">
        <v>68</v>
      </c>
      <c r="E55" s="4" t="s">
        <v>16</v>
      </c>
      <c r="H55" s="20">
        <v>6</v>
      </c>
      <c r="I55" s="23">
        <f>80-H55</f>
        <v>74</v>
      </c>
      <c r="J55" s="20">
        <v>9</v>
      </c>
      <c r="K55" s="23">
        <v>20</v>
      </c>
      <c r="L55" s="20">
        <v>4</v>
      </c>
      <c r="M55" s="23"/>
      <c r="N55" s="20">
        <v>3</v>
      </c>
      <c r="O55" s="23">
        <v>10</v>
      </c>
      <c r="P55" s="24">
        <v>1</v>
      </c>
      <c r="Q55" s="26"/>
      <c r="R55" s="24">
        <v>4</v>
      </c>
      <c r="S55" s="27">
        <v>2</v>
      </c>
      <c r="T55" s="24">
        <v>4</v>
      </c>
      <c r="U55" s="26"/>
      <c r="V55" s="24">
        <v>0</v>
      </c>
      <c r="W55" s="26">
        <v>3</v>
      </c>
      <c r="X55" s="23">
        <v>30</v>
      </c>
      <c r="Y55" s="23">
        <v>10</v>
      </c>
    </row>
    <row r="56" ht="36" spans="1:25">
      <c r="A56" s="18">
        <v>54</v>
      </c>
      <c r="B56" s="18">
        <v>744</v>
      </c>
      <c r="C56" s="19" t="s">
        <v>88</v>
      </c>
      <c r="D56" s="19" t="s">
        <v>68</v>
      </c>
      <c r="E56" s="4" t="s">
        <v>19</v>
      </c>
      <c r="F56" s="4" t="s">
        <v>17</v>
      </c>
      <c r="G56" s="5" t="s">
        <v>538</v>
      </c>
      <c r="H56" s="20">
        <v>16</v>
      </c>
      <c r="I56" s="23">
        <f>80-H56</f>
        <v>64</v>
      </c>
      <c r="J56" s="20">
        <v>20</v>
      </c>
      <c r="K56" s="23">
        <f>40-J56</f>
        <v>20</v>
      </c>
      <c r="L56" s="20">
        <v>13</v>
      </c>
      <c r="M56" s="23">
        <v>7</v>
      </c>
      <c r="N56" s="20">
        <v>1</v>
      </c>
      <c r="O56" s="23">
        <v>10</v>
      </c>
      <c r="P56" s="24">
        <v>1</v>
      </c>
      <c r="Q56" s="26"/>
      <c r="R56" s="24">
        <v>4</v>
      </c>
      <c r="S56" s="27">
        <v>2</v>
      </c>
      <c r="T56" s="24">
        <v>6</v>
      </c>
      <c r="U56" s="26"/>
      <c r="V56" s="24">
        <v>8</v>
      </c>
      <c r="W56" s="26"/>
      <c r="X56" s="23">
        <v>40</v>
      </c>
      <c r="Y56" s="23">
        <v>15</v>
      </c>
    </row>
    <row r="57" spans="1:25">
      <c r="A57" s="18">
        <v>55</v>
      </c>
      <c r="B57" s="18">
        <v>747</v>
      </c>
      <c r="C57" s="19" t="s">
        <v>89</v>
      </c>
      <c r="D57" s="19" t="s">
        <v>68</v>
      </c>
      <c r="E57" s="4" t="s">
        <v>63</v>
      </c>
      <c r="F57" s="4" t="s">
        <v>17</v>
      </c>
      <c r="H57" s="20">
        <v>12</v>
      </c>
      <c r="I57" s="23">
        <v>80</v>
      </c>
      <c r="J57" s="20">
        <v>14</v>
      </c>
      <c r="K57" s="23">
        <v>30</v>
      </c>
      <c r="L57" s="20">
        <v>8</v>
      </c>
      <c r="M57" s="23"/>
      <c r="N57" s="20">
        <v>10</v>
      </c>
      <c r="O57" s="23">
        <v>10</v>
      </c>
      <c r="P57" s="24">
        <v>1</v>
      </c>
      <c r="Q57" s="26"/>
      <c r="R57" s="24">
        <v>11</v>
      </c>
      <c r="S57" s="28"/>
      <c r="T57" s="24">
        <v>4</v>
      </c>
      <c r="U57" s="26">
        <v>2</v>
      </c>
      <c r="V57" s="24">
        <v>23</v>
      </c>
      <c r="W57" s="26"/>
      <c r="X57" s="23">
        <v>10</v>
      </c>
      <c r="Y57" s="23">
        <v>15</v>
      </c>
    </row>
    <row r="58" spans="1:25">
      <c r="A58" s="18">
        <v>56</v>
      </c>
      <c r="B58" s="18">
        <v>102478</v>
      </c>
      <c r="C58" s="19" t="s">
        <v>90</v>
      </c>
      <c r="D58" s="19" t="s">
        <v>68</v>
      </c>
      <c r="E58" s="4" t="s">
        <v>37</v>
      </c>
      <c r="H58" s="20">
        <v>6</v>
      </c>
      <c r="I58" s="23">
        <f t="shared" ref="I58:I65" si="2">80-H58</f>
        <v>74</v>
      </c>
      <c r="J58" s="20">
        <v>10</v>
      </c>
      <c r="K58" s="23">
        <f>30-J58</f>
        <v>20</v>
      </c>
      <c r="L58" s="20">
        <v>1</v>
      </c>
      <c r="M58" s="23"/>
      <c r="N58" s="20">
        <v>0</v>
      </c>
      <c r="O58" s="23">
        <f>20-N58</f>
        <v>20</v>
      </c>
      <c r="P58" s="24">
        <v>2</v>
      </c>
      <c r="Q58" s="28"/>
      <c r="R58" s="24">
        <v>8</v>
      </c>
      <c r="S58" s="27">
        <f>8-R58</f>
        <v>0</v>
      </c>
      <c r="T58" s="24">
        <v>2</v>
      </c>
      <c r="U58" s="26">
        <v>2</v>
      </c>
      <c r="V58" s="24">
        <v>7</v>
      </c>
      <c r="W58" s="26"/>
      <c r="X58" s="23">
        <v>0</v>
      </c>
      <c r="Y58" s="23">
        <v>10</v>
      </c>
    </row>
    <row r="59" spans="1:25">
      <c r="A59" s="18">
        <v>57</v>
      </c>
      <c r="B59" s="18">
        <v>102479</v>
      </c>
      <c r="C59" s="19" t="s">
        <v>91</v>
      </c>
      <c r="D59" s="19" t="s">
        <v>68</v>
      </c>
      <c r="E59" s="4" t="s">
        <v>16</v>
      </c>
      <c r="H59" s="20">
        <v>6</v>
      </c>
      <c r="I59" s="23">
        <f t="shared" si="2"/>
        <v>74</v>
      </c>
      <c r="J59" s="20">
        <v>15</v>
      </c>
      <c r="K59" s="23">
        <f>30-J59</f>
        <v>15</v>
      </c>
      <c r="L59" s="20">
        <v>10</v>
      </c>
      <c r="M59" s="23"/>
      <c r="N59" s="20">
        <v>10</v>
      </c>
      <c r="O59" s="23">
        <f>15-N59</f>
        <v>5</v>
      </c>
      <c r="P59" s="24">
        <v>2</v>
      </c>
      <c r="Q59" s="28"/>
      <c r="R59" s="24">
        <v>6</v>
      </c>
      <c r="S59" s="27">
        <v>0</v>
      </c>
      <c r="T59" s="24">
        <v>6</v>
      </c>
      <c r="U59" s="26"/>
      <c r="V59" s="24">
        <v>1</v>
      </c>
      <c r="W59" s="26"/>
      <c r="X59" s="23">
        <v>20</v>
      </c>
      <c r="Y59" s="23">
        <v>10</v>
      </c>
    </row>
    <row r="60" spans="1:25">
      <c r="A60" s="18">
        <v>58</v>
      </c>
      <c r="B60" s="18">
        <v>102935</v>
      </c>
      <c r="C60" s="19" t="s">
        <v>92</v>
      </c>
      <c r="D60" s="19" t="s">
        <v>68</v>
      </c>
      <c r="E60" s="4" t="s">
        <v>16</v>
      </c>
      <c r="H60" s="20">
        <v>4</v>
      </c>
      <c r="I60" s="23">
        <f t="shared" si="2"/>
        <v>76</v>
      </c>
      <c r="J60" s="20">
        <v>12</v>
      </c>
      <c r="K60" s="23">
        <v>20</v>
      </c>
      <c r="L60" s="20" t="e">
        <v>#N/A</v>
      </c>
      <c r="M60" s="23"/>
      <c r="N60" s="20">
        <v>8</v>
      </c>
      <c r="O60" s="23">
        <v>5</v>
      </c>
      <c r="P60" s="24">
        <v>2</v>
      </c>
      <c r="Q60" s="28"/>
      <c r="R60" s="24">
        <v>3</v>
      </c>
      <c r="S60" s="27">
        <v>3</v>
      </c>
      <c r="T60" s="24">
        <v>8</v>
      </c>
      <c r="U60" s="26"/>
      <c r="V60" s="24">
        <v>5</v>
      </c>
      <c r="W60" s="26"/>
      <c r="X60" s="23">
        <v>0</v>
      </c>
      <c r="Y60" s="23">
        <v>10</v>
      </c>
    </row>
    <row r="61" spans="1:25">
      <c r="A61" s="18">
        <v>59</v>
      </c>
      <c r="B61" s="18">
        <v>103199</v>
      </c>
      <c r="C61" s="19" t="s">
        <v>93</v>
      </c>
      <c r="D61" s="19" t="s">
        <v>68</v>
      </c>
      <c r="E61" s="4" t="s">
        <v>25</v>
      </c>
      <c r="F61" s="4" t="s">
        <v>17</v>
      </c>
      <c r="H61" s="20">
        <v>12</v>
      </c>
      <c r="I61" s="23">
        <f t="shared" si="2"/>
        <v>68</v>
      </c>
      <c r="J61" s="20">
        <v>8</v>
      </c>
      <c r="K61" s="23">
        <v>30</v>
      </c>
      <c r="L61" s="20">
        <v>4</v>
      </c>
      <c r="M61" s="23"/>
      <c r="N61" s="20">
        <v>5</v>
      </c>
      <c r="O61" s="23">
        <f>15-N61</f>
        <v>10</v>
      </c>
      <c r="P61" s="24">
        <v>2</v>
      </c>
      <c r="Q61" s="28"/>
      <c r="R61" s="24">
        <v>4</v>
      </c>
      <c r="S61" s="27">
        <v>2</v>
      </c>
      <c r="T61" s="24">
        <v>3</v>
      </c>
      <c r="U61" s="26">
        <v>3</v>
      </c>
      <c r="V61" s="24">
        <v>0</v>
      </c>
      <c r="W61" s="26">
        <v>5</v>
      </c>
      <c r="X61" s="23">
        <v>20</v>
      </c>
      <c r="Y61" s="23">
        <v>15</v>
      </c>
    </row>
    <row r="62" spans="1:25">
      <c r="A62" s="18">
        <v>60</v>
      </c>
      <c r="B62" s="18">
        <v>106865</v>
      </c>
      <c r="C62" s="19" t="s">
        <v>94</v>
      </c>
      <c r="D62" s="19" t="s">
        <v>68</v>
      </c>
      <c r="E62" s="4" t="s">
        <v>16</v>
      </c>
      <c r="H62" s="20">
        <v>6</v>
      </c>
      <c r="I62" s="23">
        <f t="shared" si="2"/>
        <v>74</v>
      </c>
      <c r="J62" s="20">
        <v>5</v>
      </c>
      <c r="K62" s="23">
        <v>20</v>
      </c>
      <c r="L62" s="20">
        <v>10</v>
      </c>
      <c r="M62" s="23"/>
      <c r="N62" s="20">
        <v>0</v>
      </c>
      <c r="O62" s="23">
        <f>20-N62</f>
        <v>20</v>
      </c>
      <c r="P62" s="24">
        <v>2</v>
      </c>
      <c r="Q62" s="28"/>
      <c r="R62" s="24">
        <v>4</v>
      </c>
      <c r="S62" s="27">
        <v>2</v>
      </c>
      <c r="T62" s="24">
        <v>6</v>
      </c>
      <c r="U62" s="26"/>
      <c r="V62" s="24">
        <v>18</v>
      </c>
      <c r="W62" s="26"/>
      <c r="X62" s="23">
        <v>20</v>
      </c>
      <c r="Y62" s="23">
        <v>10</v>
      </c>
    </row>
    <row r="63" spans="1:25">
      <c r="A63" s="18">
        <v>61</v>
      </c>
      <c r="B63" s="18">
        <v>107829</v>
      </c>
      <c r="C63" s="19" t="s">
        <v>95</v>
      </c>
      <c r="D63" s="19" t="s">
        <v>68</v>
      </c>
      <c r="E63" s="4" t="s">
        <v>37</v>
      </c>
      <c r="H63" s="20">
        <v>6</v>
      </c>
      <c r="I63" s="23">
        <f t="shared" si="2"/>
        <v>74</v>
      </c>
      <c r="J63" s="20">
        <v>9</v>
      </c>
      <c r="K63" s="23">
        <v>20</v>
      </c>
      <c r="L63" s="20">
        <v>5</v>
      </c>
      <c r="M63" s="23"/>
      <c r="N63" s="20">
        <v>8</v>
      </c>
      <c r="O63" s="23">
        <v>5</v>
      </c>
      <c r="P63" s="24">
        <v>4</v>
      </c>
      <c r="Q63" s="28"/>
      <c r="R63" s="24">
        <v>0</v>
      </c>
      <c r="S63" s="28"/>
      <c r="T63" s="24">
        <v>7</v>
      </c>
      <c r="U63" s="26"/>
      <c r="V63" s="24">
        <v>0</v>
      </c>
      <c r="W63" s="26">
        <v>3</v>
      </c>
      <c r="X63" s="23">
        <v>10</v>
      </c>
      <c r="Y63" s="23">
        <v>10</v>
      </c>
    </row>
    <row r="64" spans="1:25">
      <c r="A64" s="18">
        <v>62</v>
      </c>
      <c r="B64" s="18">
        <v>113023</v>
      </c>
      <c r="C64" s="19" t="s">
        <v>96</v>
      </c>
      <c r="D64" s="19" t="s">
        <v>68</v>
      </c>
      <c r="E64" s="4" t="s">
        <v>37</v>
      </c>
      <c r="F64" s="4" t="s">
        <v>17</v>
      </c>
      <c r="H64" s="20">
        <v>6</v>
      </c>
      <c r="I64" s="23">
        <f t="shared" si="2"/>
        <v>74</v>
      </c>
      <c r="J64" s="20">
        <v>20</v>
      </c>
      <c r="K64" s="23">
        <f>30-J64</f>
        <v>10</v>
      </c>
      <c r="L64" s="20">
        <v>4</v>
      </c>
      <c r="M64" s="23"/>
      <c r="N64" s="20">
        <v>0</v>
      </c>
      <c r="O64" s="23">
        <f>20-N64</f>
        <v>20</v>
      </c>
      <c r="P64" s="24">
        <v>2</v>
      </c>
      <c r="Q64" s="28"/>
      <c r="R64" s="24">
        <v>5</v>
      </c>
      <c r="S64" s="27">
        <v>1</v>
      </c>
      <c r="T64" s="24">
        <v>5</v>
      </c>
      <c r="U64" s="26"/>
      <c r="V64" s="24">
        <v>12</v>
      </c>
      <c r="W64" s="26"/>
      <c r="X64" s="23">
        <v>40</v>
      </c>
      <c r="Y64" s="23">
        <v>10</v>
      </c>
    </row>
    <row r="65" spans="1:25">
      <c r="A65" s="18">
        <v>63</v>
      </c>
      <c r="B65" s="18">
        <v>113299</v>
      </c>
      <c r="C65" s="19" t="s">
        <v>97</v>
      </c>
      <c r="D65" s="19" t="s">
        <v>68</v>
      </c>
      <c r="E65" s="4" t="s">
        <v>37</v>
      </c>
      <c r="F65" s="4" t="s">
        <v>17</v>
      </c>
      <c r="H65" s="20">
        <v>6</v>
      </c>
      <c r="I65" s="23">
        <f t="shared" si="2"/>
        <v>74</v>
      </c>
      <c r="J65" s="20">
        <v>9</v>
      </c>
      <c r="K65" s="23">
        <v>20</v>
      </c>
      <c r="L65" s="20">
        <v>3</v>
      </c>
      <c r="M65" s="23"/>
      <c r="N65" s="20">
        <v>2</v>
      </c>
      <c r="O65" s="23">
        <v>10</v>
      </c>
      <c r="P65" s="24">
        <v>1</v>
      </c>
      <c r="Q65" s="26"/>
      <c r="R65" s="24">
        <v>4</v>
      </c>
      <c r="S65" s="27">
        <v>2</v>
      </c>
      <c r="T65" s="24">
        <v>6</v>
      </c>
      <c r="U65" s="26"/>
      <c r="V65" s="24">
        <v>17</v>
      </c>
      <c r="W65" s="26"/>
      <c r="X65" s="23">
        <v>0</v>
      </c>
      <c r="Y65" s="23">
        <v>10</v>
      </c>
    </row>
    <row r="66" ht="48" spans="1:25">
      <c r="A66" s="18">
        <v>64</v>
      </c>
      <c r="B66" s="18">
        <v>114622</v>
      </c>
      <c r="C66" s="19" t="s">
        <v>98</v>
      </c>
      <c r="D66" s="19" t="s">
        <v>68</v>
      </c>
      <c r="E66" s="4" t="s">
        <v>25</v>
      </c>
      <c r="F66" s="4" t="s">
        <v>17</v>
      </c>
      <c r="G66" s="5" t="s">
        <v>86</v>
      </c>
      <c r="H66" s="20">
        <v>5</v>
      </c>
      <c r="I66" s="23">
        <v>240</v>
      </c>
      <c r="J66" s="20">
        <v>7</v>
      </c>
      <c r="K66" s="23">
        <v>30</v>
      </c>
      <c r="L66" s="20">
        <v>3</v>
      </c>
      <c r="M66" s="23">
        <f>20-L66</f>
        <v>17</v>
      </c>
      <c r="N66" s="20">
        <v>1</v>
      </c>
      <c r="O66" s="23">
        <v>10</v>
      </c>
      <c r="P66" s="24">
        <v>3</v>
      </c>
      <c r="Q66" s="28"/>
      <c r="R66" s="24">
        <v>3</v>
      </c>
      <c r="S66" s="27">
        <v>3</v>
      </c>
      <c r="T66" s="24">
        <v>1</v>
      </c>
      <c r="U66" s="26">
        <v>5</v>
      </c>
      <c r="V66" s="24">
        <v>0</v>
      </c>
      <c r="W66" s="26">
        <v>5</v>
      </c>
      <c r="X66" s="23">
        <v>30</v>
      </c>
      <c r="Y66" s="23">
        <v>30</v>
      </c>
    </row>
    <row r="67" spans="1:25">
      <c r="A67" s="18">
        <v>65</v>
      </c>
      <c r="B67" s="18">
        <v>114685</v>
      </c>
      <c r="C67" s="19" t="s">
        <v>99</v>
      </c>
      <c r="D67" s="19" t="s">
        <v>68</v>
      </c>
      <c r="E67" s="4" t="s">
        <v>63</v>
      </c>
      <c r="H67" s="20">
        <v>12</v>
      </c>
      <c r="I67" s="23">
        <v>80</v>
      </c>
      <c r="J67" s="20">
        <v>19</v>
      </c>
      <c r="K67" s="23">
        <v>30</v>
      </c>
      <c r="L67" s="20">
        <v>15</v>
      </c>
      <c r="M67" s="23"/>
      <c r="N67" s="20">
        <v>16</v>
      </c>
      <c r="O67" s="23">
        <v>5</v>
      </c>
      <c r="P67" s="24">
        <v>2</v>
      </c>
      <c r="Q67" s="28"/>
      <c r="R67" s="24">
        <v>22</v>
      </c>
      <c r="S67" s="28"/>
      <c r="T67" s="24">
        <v>8</v>
      </c>
      <c r="U67" s="26"/>
      <c r="V67" s="24">
        <v>0</v>
      </c>
      <c r="W67" s="26">
        <v>5</v>
      </c>
      <c r="X67" s="23">
        <v>0</v>
      </c>
      <c r="Y67" s="23">
        <v>15</v>
      </c>
    </row>
    <row r="68" spans="1:25">
      <c r="A68" s="18">
        <v>66</v>
      </c>
      <c r="B68" s="18">
        <v>114844</v>
      </c>
      <c r="C68" s="19" t="s">
        <v>100</v>
      </c>
      <c r="D68" s="19" t="s">
        <v>68</v>
      </c>
      <c r="E68" s="4" t="s">
        <v>37</v>
      </c>
      <c r="H68" s="20">
        <v>12</v>
      </c>
      <c r="I68" s="23">
        <f>80-H68</f>
        <v>68</v>
      </c>
      <c r="J68" s="20">
        <v>5</v>
      </c>
      <c r="K68" s="23">
        <v>20</v>
      </c>
      <c r="L68" s="20">
        <v>5</v>
      </c>
      <c r="M68" s="23"/>
      <c r="N68" s="20">
        <v>3</v>
      </c>
      <c r="O68" s="23">
        <v>10</v>
      </c>
      <c r="P68" s="24">
        <v>3</v>
      </c>
      <c r="Q68" s="28"/>
      <c r="R68" s="24">
        <v>6</v>
      </c>
      <c r="S68" s="27">
        <v>0</v>
      </c>
      <c r="T68" s="24">
        <v>4</v>
      </c>
      <c r="U68" s="26"/>
      <c r="V68" s="24">
        <v>0</v>
      </c>
      <c r="W68" s="26">
        <v>3</v>
      </c>
      <c r="X68" s="23">
        <v>35</v>
      </c>
      <c r="Y68" s="23">
        <v>10</v>
      </c>
    </row>
    <row r="69" spans="1:25">
      <c r="A69" s="18">
        <v>67</v>
      </c>
      <c r="B69" s="18">
        <v>377</v>
      </c>
      <c r="C69" s="19" t="s">
        <v>101</v>
      </c>
      <c r="D69" s="19" t="s">
        <v>102</v>
      </c>
      <c r="E69" s="4" t="s">
        <v>19</v>
      </c>
      <c r="F69" s="4" t="s">
        <v>17</v>
      </c>
      <c r="H69" s="20">
        <v>12</v>
      </c>
      <c r="I69" s="23">
        <f>80-H69</f>
        <v>68</v>
      </c>
      <c r="J69" s="20">
        <v>31</v>
      </c>
      <c r="K69" s="23">
        <v>10</v>
      </c>
      <c r="L69" s="20">
        <v>11</v>
      </c>
      <c r="M69" s="23"/>
      <c r="N69" s="20">
        <v>7</v>
      </c>
      <c r="O69" s="23">
        <v>5</v>
      </c>
      <c r="P69" s="24">
        <v>4</v>
      </c>
      <c r="Q69" s="28"/>
      <c r="R69" s="24">
        <v>2</v>
      </c>
      <c r="S69" s="28"/>
      <c r="T69" s="24">
        <v>4</v>
      </c>
      <c r="U69" s="26"/>
      <c r="V69" s="24">
        <v>0</v>
      </c>
      <c r="W69" s="26">
        <v>5</v>
      </c>
      <c r="X69" s="23">
        <v>40</v>
      </c>
      <c r="Y69" s="23">
        <v>15</v>
      </c>
    </row>
    <row r="70" spans="1:25">
      <c r="A70" s="18">
        <v>68</v>
      </c>
      <c r="B70" s="18">
        <v>387</v>
      </c>
      <c r="C70" s="19" t="s">
        <v>103</v>
      </c>
      <c r="D70" s="19" t="s">
        <v>102</v>
      </c>
      <c r="E70" s="4" t="s">
        <v>63</v>
      </c>
      <c r="F70" s="4" t="s">
        <v>17</v>
      </c>
      <c r="H70" s="20">
        <v>16</v>
      </c>
      <c r="I70" s="23">
        <v>80</v>
      </c>
      <c r="J70" s="20">
        <v>40</v>
      </c>
      <c r="K70" s="23">
        <f>50-J70</f>
        <v>10</v>
      </c>
      <c r="L70" s="20">
        <v>20</v>
      </c>
      <c r="M70" s="23"/>
      <c r="N70" s="20">
        <v>18</v>
      </c>
      <c r="O70" s="23">
        <v>0</v>
      </c>
      <c r="P70" s="24">
        <v>4</v>
      </c>
      <c r="Q70" s="28"/>
      <c r="R70" s="24">
        <v>6</v>
      </c>
      <c r="S70" s="26"/>
      <c r="T70" s="24">
        <v>3</v>
      </c>
      <c r="U70" s="26">
        <v>3</v>
      </c>
      <c r="V70" s="24">
        <v>16</v>
      </c>
      <c r="W70" s="26"/>
      <c r="X70" s="23">
        <v>30</v>
      </c>
      <c r="Y70" s="23">
        <v>20</v>
      </c>
    </row>
    <row r="71" spans="1:25">
      <c r="A71" s="18">
        <v>69</v>
      </c>
      <c r="B71" s="18">
        <v>399</v>
      </c>
      <c r="C71" s="19" t="s">
        <v>104</v>
      </c>
      <c r="D71" s="19" t="s">
        <v>102</v>
      </c>
      <c r="E71" s="4" t="s">
        <v>25</v>
      </c>
      <c r="F71" s="4" t="s">
        <v>17</v>
      </c>
      <c r="H71" s="20">
        <v>8</v>
      </c>
      <c r="I71" s="23">
        <f>80-H71</f>
        <v>72</v>
      </c>
      <c r="J71" s="20">
        <v>12</v>
      </c>
      <c r="K71" s="23">
        <v>20</v>
      </c>
      <c r="L71" s="20">
        <v>6</v>
      </c>
      <c r="M71" s="23"/>
      <c r="N71" s="20">
        <v>3</v>
      </c>
      <c r="O71" s="23">
        <v>10</v>
      </c>
      <c r="P71" s="24">
        <v>2</v>
      </c>
      <c r="Q71" s="28"/>
      <c r="R71" s="24">
        <v>6</v>
      </c>
      <c r="S71" s="27"/>
      <c r="T71" s="24">
        <v>4</v>
      </c>
      <c r="U71" s="26"/>
      <c r="V71" s="24">
        <v>4</v>
      </c>
      <c r="W71" s="26"/>
      <c r="X71" s="23">
        <v>40</v>
      </c>
      <c r="Y71" s="23">
        <v>20</v>
      </c>
    </row>
    <row r="72" spans="1:25">
      <c r="A72" s="18">
        <v>70</v>
      </c>
      <c r="B72" s="18">
        <v>545</v>
      </c>
      <c r="C72" s="19" t="s">
        <v>105</v>
      </c>
      <c r="D72" s="19" t="s">
        <v>102</v>
      </c>
      <c r="E72" s="4" t="s">
        <v>16</v>
      </c>
      <c r="H72" s="20">
        <v>6</v>
      </c>
      <c r="I72" s="23">
        <f>80-H72</f>
        <v>74</v>
      </c>
      <c r="J72" s="20">
        <v>16</v>
      </c>
      <c r="K72" s="23">
        <v>10</v>
      </c>
      <c r="L72" s="20">
        <v>9</v>
      </c>
      <c r="M72" s="23"/>
      <c r="N72" s="20">
        <v>8</v>
      </c>
      <c r="O72" s="23">
        <v>5</v>
      </c>
      <c r="P72" s="24">
        <v>1</v>
      </c>
      <c r="Q72" s="26"/>
      <c r="R72" s="24">
        <v>4</v>
      </c>
      <c r="S72" s="27">
        <v>2</v>
      </c>
      <c r="T72" s="24">
        <v>3</v>
      </c>
      <c r="U72" s="26">
        <v>3</v>
      </c>
      <c r="V72" s="24">
        <v>0</v>
      </c>
      <c r="W72" s="26">
        <v>3</v>
      </c>
      <c r="X72" s="23">
        <v>10</v>
      </c>
      <c r="Y72" s="23">
        <v>10</v>
      </c>
    </row>
    <row r="73" spans="1:25">
      <c r="A73" s="18">
        <v>71</v>
      </c>
      <c r="B73" s="18">
        <v>546</v>
      </c>
      <c r="C73" s="19" t="s">
        <v>106</v>
      </c>
      <c r="D73" s="19" t="s">
        <v>102</v>
      </c>
      <c r="E73" s="4" t="s">
        <v>63</v>
      </c>
      <c r="F73" s="4" t="s">
        <v>17</v>
      </c>
      <c r="G73" s="5" t="s">
        <v>72</v>
      </c>
      <c r="H73" s="20">
        <v>16</v>
      </c>
      <c r="I73" s="23">
        <v>80</v>
      </c>
      <c r="J73" s="20">
        <v>37</v>
      </c>
      <c r="K73" s="23">
        <v>10</v>
      </c>
      <c r="L73" s="20">
        <v>34</v>
      </c>
      <c r="M73" s="23"/>
      <c r="N73" s="20">
        <v>20</v>
      </c>
      <c r="O73" s="23"/>
      <c r="P73" s="24">
        <v>3</v>
      </c>
      <c r="Q73" s="28"/>
      <c r="R73" s="24">
        <v>14</v>
      </c>
      <c r="S73" s="28"/>
      <c r="T73" s="24">
        <v>5</v>
      </c>
      <c r="U73" s="26">
        <v>1</v>
      </c>
      <c r="V73" s="24">
        <v>0</v>
      </c>
      <c r="W73" s="26">
        <v>5</v>
      </c>
      <c r="X73" s="23">
        <v>50</v>
      </c>
      <c r="Y73" s="23">
        <v>20</v>
      </c>
    </row>
    <row r="74" spans="1:25">
      <c r="A74" s="18">
        <v>72</v>
      </c>
      <c r="B74" s="18">
        <v>571</v>
      </c>
      <c r="C74" s="19" t="s">
        <v>107</v>
      </c>
      <c r="D74" s="19" t="s">
        <v>102</v>
      </c>
      <c r="E74" s="4" t="s">
        <v>51</v>
      </c>
      <c r="H74" s="20">
        <v>16</v>
      </c>
      <c r="I74" s="23">
        <v>80</v>
      </c>
      <c r="J74" s="20">
        <v>21</v>
      </c>
      <c r="K74" s="23">
        <v>20</v>
      </c>
      <c r="L74" s="20">
        <v>18</v>
      </c>
      <c r="M74" s="23"/>
      <c r="N74" s="20">
        <v>4</v>
      </c>
      <c r="O74" s="23">
        <v>20</v>
      </c>
      <c r="P74" s="24">
        <v>3</v>
      </c>
      <c r="Q74" s="28"/>
      <c r="R74" s="24">
        <v>5</v>
      </c>
      <c r="S74" s="26">
        <v>1</v>
      </c>
      <c r="T74" s="24">
        <v>1</v>
      </c>
      <c r="U74" s="26">
        <v>5</v>
      </c>
      <c r="V74" s="24">
        <v>14</v>
      </c>
      <c r="W74" s="26"/>
      <c r="X74" s="23">
        <v>40</v>
      </c>
      <c r="Y74" s="23">
        <v>30</v>
      </c>
    </row>
    <row r="75" spans="1:25">
      <c r="A75" s="18">
        <v>73</v>
      </c>
      <c r="B75" s="18">
        <v>573</v>
      </c>
      <c r="C75" s="19" t="s">
        <v>108</v>
      </c>
      <c r="D75" s="19" t="s">
        <v>102</v>
      </c>
      <c r="E75" s="4" t="s">
        <v>16</v>
      </c>
      <c r="F75" s="4" t="s">
        <v>17</v>
      </c>
      <c r="H75" s="20">
        <v>6</v>
      </c>
      <c r="I75" s="23">
        <f>80-H75</f>
        <v>74</v>
      </c>
      <c r="J75" s="20">
        <v>3</v>
      </c>
      <c r="K75" s="23">
        <v>30</v>
      </c>
      <c r="L75" s="20">
        <v>10</v>
      </c>
      <c r="M75" s="23"/>
      <c r="N75" s="20">
        <v>8</v>
      </c>
      <c r="O75" s="23">
        <v>5</v>
      </c>
      <c r="P75" s="24">
        <v>3</v>
      </c>
      <c r="Q75" s="28"/>
      <c r="R75" s="24">
        <v>6</v>
      </c>
      <c r="S75" s="27">
        <v>0</v>
      </c>
      <c r="T75" s="24" t="e">
        <v>#N/A</v>
      </c>
      <c r="U75" s="26">
        <v>4</v>
      </c>
      <c r="V75" s="24">
        <v>0</v>
      </c>
      <c r="W75" s="26">
        <v>3</v>
      </c>
      <c r="X75" s="23">
        <v>40</v>
      </c>
      <c r="Y75" s="23">
        <v>10</v>
      </c>
    </row>
    <row r="76" spans="1:25">
      <c r="A76" s="18">
        <v>74</v>
      </c>
      <c r="B76" s="18">
        <v>598</v>
      </c>
      <c r="C76" s="19" t="s">
        <v>109</v>
      </c>
      <c r="D76" s="19" t="s">
        <v>102</v>
      </c>
      <c r="E76" s="4" t="s">
        <v>19</v>
      </c>
      <c r="F76" s="4" t="s">
        <v>17</v>
      </c>
      <c r="H76" s="20">
        <v>12</v>
      </c>
      <c r="I76" s="23">
        <f>80-H76</f>
        <v>68</v>
      </c>
      <c r="J76" s="20">
        <v>2</v>
      </c>
      <c r="K76" s="23">
        <v>30</v>
      </c>
      <c r="L76" s="20">
        <v>8</v>
      </c>
      <c r="M76" s="23"/>
      <c r="N76" s="20">
        <v>16</v>
      </c>
      <c r="O76" s="23"/>
      <c r="P76" s="24">
        <v>2</v>
      </c>
      <c r="Q76" s="28"/>
      <c r="R76" s="24">
        <v>12</v>
      </c>
      <c r="S76" s="28"/>
      <c r="T76" s="24">
        <v>6</v>
      </c>
      <c r="U76" s="26"/>
      <c r="V76" s="24">
        <v>0</v>
      </c>
      <c r="W76" s="26">
        <v>5</v>
      </c>
      <c r="X76" s="23">
        <v>30</v>
      </c>
      <c r="Y76" s="23">
        <v>15</v>
      </c>
    </row>
    <row r="77" ht="36" spans="1:25">
      <c r="A77" s="18">
        <v>75</v>
      </c>
      <c r="B77" s="18">
        <v>707</v>
      </c>
      <c r="C77" s="19" t="s">
        <v>110</v>
      </c>
      <c r="D77" s="19" t="s">
        <v>102</v>
      </c>
      <c r="E77" s="4" t="s">
        <v>51</v>
      </c>
      <c r="F77" s="4" t="s">
        <v>17</v>
      </c>
      <c r="G77" s="5" t="s">
        <v>111</v>
      </c>
      <c r="H77" s="20">
        <v>8</v>
      </c>
      <c r="I77" s="23">
        <v>80</v>
      </c>
      <c r="J77" s="20">
        <v>38</v>
      </c>
      <c r="K77" s="23">
        <v>10</v>
      </c>
      <c r="L77" s="20">
        <v>19</v>
      </c>
      <c r="M77" s="23">
        <f>20-L77</f>
        <v>1</v>
      </c>
      <c r="N77" s="20">
        <v>24</v>
      </c>
      <c r="O77" s="23"/>
      <c r="P77" s="24">
        <v>3</v>
      </c>
      <c r="Q77" s="28"/>
      <c r="R77" s="24">
        <v>10</v>
      </c>
      <c r="S77" s="28"/>
      <c r="T77" s="24">
        <v>8</v>
      </c>
      <c r="U77" s="26"/>
      <c r="V77" s="24">
        <v>0</v>
      </c>
      <c r="W77" s="26">
        <v>5</v>
      </c>
      <c r="X77" s="23">
        <v>0</v>
      </c>
      <c r="Y77" s="23">
        <v>20</v>
      </c>
    </row>
    <row r="78" spans="1:25">
      <c r="A78" s="18">
        <v>76</v>
      </c>
      <c r="B78" s="18">
        <v>712</v>
      </c>
      <c r="C78" s="19" t="s">
        <v>112</v>
      </c>
      <c r="D78" s="19" t="s">
        <v>102</v>
      </c>
      <c r="E78" s="4" t="s">
        <v>51</v>
      </c>
      <c r="F78" s="4" t="s">
        <v>17</v>
      </c>
      <c r="H78" s="20">
        <v>16</v>
      </c>
      <c r="I78" s="23">
        <v>80</v>
      </c>
      <c r="J78" s="20">
        <v>17</v>
      </c>
      <c r="K78" s="23">
        <v>30</v>
      </c>
      <c r="L78" s="20">
        <v>20</v>
      </c>
      <c r="M78" s="23"/>
      <c r="N78" s="20">
        <v>24</v>
      </c>
      <c r="O78" s="23"/>
      <c r="P78" s="24">
        <v>1</v>
      </c>
      <c r="Q78" s="26"/>
      <c r="R78" s="24">
        <v>4</v>
      </c>
      <c r="S78" s="26">
        <v>2</v>
      </c>
      <c r="T78" s="24">
        <v>6</v>
      </c>
      <c r="U78" s="26"/>
      <c r="V78" s="24">
        <v>0</v>
      </c>
      <c r="W78" s="26">
        <v>5</v>
      </c>
      <c r="X78" s="23">
        <v>40</v>
      </c>
      <c r="Y78" s="23">
        <v>20</v>
      </c>
    </row>
    <row r="79" spans="1:25">
      <c r="A79" s="18">
        <v>77</v>
      </c>
      <c r="B79" s="18">
        <v>724</v>
      </c>
      <c r="C79" s="19" t="s">
        <v>113</v>
      </c>
      <c r="D79" s="19" t="s">
        <v>102</v>
      </c>
      <c r="E79" s="4" t="s">
        <v>19</v>
      </c>
      <c r="F79" s="4" t="s">
        <v>17</v>
      </c>
      <c r="H79" s="20">
        <v>16</v>
      </c>
      <c r="I79" s="23">
        <f>80-H79</f>
        <v>64</v>
      </c>
      <c r="J79" s="20">
        <v>12</v>
      </c>
      <c r="K79" s="23">
        <v>30</v>
      </c>
      <c r="L79" s="20">
        <v>15</v>
      </c>
      <c r="M79" s="23"/>
      <c r="N79" s="20">
        <v>4</v>
      </c>
      <c r="O79" s="23">
        <v>10</v>
      </c>
      <c r="P79" s="24">
        <v>2</v>
      </c>
      <c r="Q79" s="28"/>
      <c r="R79" s="24">
        <v>10</v>
      </c>
      <c r="S79" s="28"/>
      <c r="T79" s="24">
        <v>2</v>
      </c>
      <c r="U79" s="26">
        <v>4</v>
      </c>
      <c r="V79" s="24">
        <v>1</v>
      </c>
      <c r="W79" s="26"/>
      <c r="X79" s="23">
        <v>20</v>
      </c>
      <c r="Y79" s="23">
        <v>20</v>
      </c>
    </row>
    <row r="80" spans="1:25">
      <c r="A80" s="18">
        <v>78</v>
      </c>
      <c r="B80" s="18">
        <v>733</v>
      </c>
      <c r="C80" s="19" t="s">
        <v>114</v>
      </c>
      <c r="D80" s="19" t="s">
        <v>102</v>
      </c>
      <c r="E80" s="4" t="s">
        <v>16</v>
      </c>
      <c r="H80" s="20">
        <v>6</v>
      </c>
      <c r="I80" s="23">
        <f>80-H80</f>
        <v>74</v>
      </c>
      <c r="J80" s="20">
        <v>9</v>
      </c>
      <c r="K80" s="23">
        <v>20</v>
      </c>
      <c r="L80" s="20">
        <v>8</v>
      </c>
      <c r="M80" s="23"/>
      <c r="N80" s="20">
        <v>9</v>
      </c>
      <c r="O80" s="23">
        <v>5</v>
      </c>
      <c r="P80" s="24">
        <v>0</v>
      </c>
      <c r="Q80" s="26">
        <v>2</v>
      </c>
      <c r="R80" s="24">
        <v>5</v>
      </c>
      <c r="S80" s="27">
        <v>1</v>
      </c>
      <c r="T80" s="24" t="e">
        <v>#N/A</v>
      </c>
      <c r="U80" s="26">
        <v>4</v>
      </c>
      <c r="V80" s="24">
        <v>0</v>
      </c>
      <c r="W80" s="26">
        <v>3</v>
      </c>
      <c r="X80" s="23">
        <v>40</v>
      </c>
      <c r="Y80" s="23">
        <v>10</v>
      </c>
    </row>
    <row r="81" ht="48" spans="1:25">
      <c r="A81" s="18">
        <v>79</v>
      </c>
      <c r="B81" s="18">
        <v>737</v>
      </c>
      <c r="C81" s="19" t="s">
        <v>115</v>
      </c>
      <c r="D81" s="19" t="s">
        <v>102</v>
      </c>
      <c r="E81" s="4" t="s">
        <v>19</v>
      </c>
      <c r="F81" s="4" t="s">
        <v>17</v>
      </c>
      <c r="G81" s="5" t="s">
        <v>86</v>
      </c>
      <c r="H81" s="20">
        <v>12</v>
      </c>
      <c r="I81" s="23">
        <v>240</v>
      </c>
      <c r="J81" s="20">
        <v>3</v>
      </c>
      <c r="K81" s="23">
        <v>30</v>
      </c>
      <c r="L81" s="20">
        <v>14</v>
      </c>
      <c r="M81" s="23">
        <f>20-L81</f>
        <v>6</v>
      </c>
      <c r="N81" s="20">
        <v>8</v>
      </c>
      <c r="O81" s="23">
        <v>5</v>
      </c>
      <c r="P81" s="24">
        <v>1</v>
      </c>
      <c r="Q81" s="26"/>
      <c r="R81" s="24">
        <v>12</v>
      </c>
      <c r="S81" s="28"/>
      <c r="T81" s="24">
        <v>7</v>
      </c>
      <c r="U81" s="26"/>
      <c r="V81" s="24">
        <v>3</v>
      </c>
      <c r="W81" s="26"/>
      <c r="X81" s="23">
        <v>40</v>
      </c>
      <c r="Y81" s="23">
        <v>20</v>
      </c>
    </row>
    <row r="82" spans="1:25">
      <c r="A82" s="18">
        <v>80</v>
      </c>
      <c r="B82" s="18">
        <v>740</v>
      </c>
      <c r="C82" s="19" t="s">
        <v>116</v>
      </c>
      <c r="D82" s="19" t="s">
        <v>102</v>
      </c>
      <c r="E82" s="4" t="s">
        <v>16</v>
      </c>
      <c r="F82" s="4" t="s">
        <v>17</v>
      </c>
      <c r="H82" s="20">
        <v>6</v>
      </c>
      <c r="I82" s="23">
        <f>80-H82</f>
        <v>74</v>
      </c>
      <c r="J82" s="20">
        <v>5</v>
      </c>
      <c r="K82" s="23">
        <v>20</v>
      </c>
      <c r="L82" s="20">
        <v>9</v>
      </c>
      <c r="M82" s="23"/>
      <c r="N82" s="20">
        <v>8</v>
      </c>
      <c r="O82" s="23">
        <v>5</v>
      </c>
      <c r="P82" s="24">
        <v>0</v>
      </c>
      <c r="Q82" s="26">
        <v>2</v>
      </c>
      <c r="R82" s="24">
        <v>5</v>
      </c>
      <c r="S82" s="27">
        <v>1</v>
      </c>
      <c r="T82" s="24">
        <v>2</v>
      </c>
      <c r="U82" s="26">
        <v>2</v>
      </c>
      <c r="V82" s="24">
        <v>1</v>
      </c>
      <c r="W82" s="26"/>
      <c r="X82" s="23">
        <v>30</v>
      </c>
      <c r="Y82" s="23">
        <v>10</v>
      </c>
    </row>
    <row r="83" spans="1:25">
      <c r="A83" s="18">
        <v>81</v>
      </c>
      <c r="B83" s="18">
        <v>743</v>
      </c>
      <c r="C83" s="19" t="s">
        <v>117</v>
      </c>
      <c r="D83" s="19" t="s">
        <v>102</v>
      </c>
      <c r="E83" s="4" t="s">
        <v>25</v>
      </c>
      <c r="F83" s="4" t="s">
        <v>17</v>
      </c>
      <c r="H83" s="20">
        <v>10</v>
      </c>
      <c r="I83" s="23">
        <f>80-H83</f>
        <v>70</v>
      </c>
      <c r="J83" s="20">
        <v>4</v>
      </c>
      <c r="K83" s="23">
        <v>30</v>
      </c>
      <c r="L83" s="20">
        <v>14</v>
      </c>
      <c r="M83" s="23"/>
      <c r="N83" s="20">
        <v>11</v>
      </c>
      <c r="O83" s="23">
        <v>0</v>
      </c>
      <c r="P83" s="24">
        <v>2</v>
      </c>
      <c r="Q83" s="28"/>
      <c r="R83" s="24">
        <v>6</v>
      </c>
      <c r="S83" s="27">
        <f>8-R83</f>
        <v>2</v>
      </c>
      <c r="T83" s="24">
        <v>4</v>
      </c>
      <c r="U83" s="26">
        <v>2</v>
      </c>
      <c r="V83" s="24">
        <v>0</v>
      </c>
      <c r="W83" s="26">
        <v>5</v>
      </c>
      <c r="X83" s="23">
        <v>20</v>
      </c>
      <c r="Y83" s="23">
        <v>15</v>
      </c>
    </row>
    <row r="84" spans="1:25">
      <c r="A84" s="18">
        <v>82</v>
      </c>
      <c r="B84" s="18">
        <v>750</v>
      </c>
      <c r="C84" s="19" t="s">
        <v>118</v>
      </c>
      <c r="D84" s="19" t="s">
        <v>102</v>
      </c>
      <c r="E84" s="4" t="s">
        <v>70</v>
      </c>
      <c r="F84" s="4" t="s">
        <v>17</v>
      </c>
      <c r="G84" s="5" t="s">
        <v>72</v>
      </c>
      <c r="H84" s="20">
        <v>16</v>
      </c>
      <c r="I84" s="23">
        <v>80</v>
      </c>
      <c r="J84" s="20">
        <v>37</v>
      </c>
      <c r="K84" s="23">
        <v>10</v>
      </c>
      <c r="L84" s="20">
        <v>35</v>
      </c>
      <c r="M84" s="23"/>
      <c r="N84" s="20">
        <v>19</v>
      </c>
      <c r="O84" s="23">
        <v>0</v>
      </c>
      <c r="P84" s="24">
        <v>4</v>
      </c>
      <c r="Q84" s="28"/>
      <c r="R84" s="24">
        <v>12</v>
      </c>
      <c r="S84" s="28"/>
      <c r="T84" s="24">
        <v>8</v>
      </c>
      <c r="U84" s="26"/>
      <c r="V84" s="24">
        <v>0</v>
      </c>
      <c r="W84" s="26">
        <v>5</v>
      </c>
      <c r="X84" s="23">
        <v>10</v>
      </c>
      <c r="Y84" s="23">
        <v>40</v>
      </c>
    </row>
    <row r="85" spans="1:25">
      <c r="A85" s="18">
        <v>83</v>
      </c>
      <c r="B85" s="18">
        <v>753</v>
      </c>
      <c r="C85" s="19" t="s">
        <v>119</v>
      </c>
      <c r="D85" s="19" t="s">
        <v>102</v>
      </c>
      <c r="E85" s="4" t="s">
        <v>37</v>
      </c>
      <c r="F85" s="4" t="s">
        <v>17</v>
      </c>
      <c r="H85" s="20">
        <v>6</v>
      </c>
      <c r="I85" s="23">
        <f t="shared" ref="I85:I94" si="3">80-H85</f>
        <v>74</v>
      </c>
      <c r="J85" s="20">
        <v>0</v>
      </c>
      <c r="K85" s="23">
        <f>30-J85</f>
        <v>30</v>
      </c>
      <c r="L85" s="20">
        <v>3</v>
      </c>
      <c r="M85" s="23"/>
      <c r="N85" s="20">
        <v>3</v>
      </c>
      <c r="O85" s="23">
        <v>10</v>
      </c>
      <c r="P85" s="24">
        <v>1</v>
      </c>
      <c r="Q85" s="26"/>
      <c r="R85" s="24">
        <v>4</v>
      </c>
      <c r="S85" s="27">
        <v>2</v>
      </c>
      <c r="T85" s="24">
        <v>1</v>
      </c>
      <c r="U85" s="26">
        <v>3</v>
      </c>
      <c r="V85" s="24">
        <v>9</v>
      </c>
      <c r="W85" s="26"/>
      <c r="X85" s="23">
        <v>40</v>
      </c>
      <c r="Y85" s="23">
        <v>10</v>
      </c>
    </row>
    <row r="86" spans="1:25">
      <c r="A86" s="18">
        <v>84</v>
      </c>
      <c r="B86" s="18">
        <v>103639</v>
      </c>
      <c r="C86" s="19" t="s">
        <v>120</v>
      </c>
      <c r="D86" s="19" t="s">
        <v>102</v>
      </c>
      <c r="E86" s="4" t="s">
        <v>25</v>
      </c>
      <c r="F86" s="4" t="s">
        <v>17</v>
      </c>
      <c r="H86" s="20">
        <v>8</v>
      </c>
      <c r="I86" s="23">
        <f t="shared" si="3"/>
        <v>72</v>
      </c>
      <c r="J86" s="20">
        <v>41</v>
      </c>
      <c r="K86" s="23">
        <v>0</v>
      </c>
      <c r="L86" s="20">
        <v>14</v>
      </c>
      <c r="M86" s="23"/>
      <c r="N86" s="20">
        <v>15</v>
      </c>
      <c r="O86" s="23">
        <f>15-N86</f>
        <v>0</v>
      </c>
      <c r="P86" s="24">
        <v>3</v>
      </c>
      <c r="Q86" s="28"/>
      <c r="R86" s="24">
        <v>4</v>
      </c>
      <c r="S86" s="27">
        <v>1</v>
      </c>
      <c r="T86" s="24">
        <v>9</v>
      </c>
      <c r="U86" s="26"/>
      <c r="V86" s="24">
        <v>0</v>
      </c>
      <c r="W86" s="26">
        <v>5</v>
      </c>
      <c r="X86" s="23">
        <v>40</v>
      </c>
      <c r="Y86" s="23">
        <v>15</v>
      </c>
    </row>
    <row r="87" spans="1:25">
      <c r="A87" s="18">
        <v>85</v>
      </c>
      <c r="B87" s="18">
        <v>104430</v>
      </c>
      <c r="C87" s="19" t="s">
        <v>121</v>
      </c>
      <c r="D87" s="19" t="s">
        <v>102</v>
      </c>
      <c r="E87" s="4" t="s">
        <v>37</v>
      </c>
      <c r="F87" s="4" t="s">
        <v>17</v>
      </c>
      <c r="H87" s="20">
        <v>6</v>
      </c>
      <c r="I87" s="23">
        <f t="shared" si="3"/>
        <v>74</v>
      </c>
      <c r="J87" s="20">
        <v>8</v>
      </c>
      <c r="K87" s="23">
        <v>20</v>
      </c>
      <c r="L87" s="20">
        <v>9</v>
      </c>
      <c r="M87" s="23"/>
      <c r="N87" s="20">
        <v>3</v>
      </c>
      <c r="O87" s="23">
        <v>10</v>
      </c>
      <c r="P87" s="24">
        <v>2</v>
      </c>
      <c r="Q87" s="28"/>
      <c r="R87" s="24">
        <v>5</v>
      </c>
      <c r="S87" s="27">
        <v>1</v>
      </c>
      <c r="T87" s="24" t="e">
        <v>#N/A</v>
      </c>
      <c r="U87" s="26">
        <v>4</v>
      </c>
      <c r="V87" s="24">
        <v>0</v>
      </c>
      <c r="W87" s="26">
        <v>3</v>
      </c>
      <c r="X87" s="23">
        <v>30</v>
      </c>
      <c r="Y87" s="23">
        <v>10</v>
      </c>
    </row>
    <row r="88" spans="1:25">
      <c r="A88" s="18">
        <v>86</v>
      </c>
      <c r="B88" s="18">
        <v>105396</v>
      </c>
      <c r="C88" s="19" t="s">
        <v>122</v>
      </c>
      <c r="D88" s="19" t="s">
        <v>102</v>
      </c>
      <c r="E88" s="4" t="s">
        <v>37</v>
      </c>
      <c r="H88" s="20">
        <v>6</v>
      </c>
      <c r="I88" s="23">
        <f t="shared" si="3"/>
        <v>74</v>
      </c>
      <c r="J88" s="20">
        <v>12</v>
      </c>
      <c r="K88" s="23">
        <v>15</v>
      </c>
      <c r="L88" s="20" t="e">
        <v>#N/A</v>
      </c>
      <c r="M88" s="23"/>
      <c r="N88" s="20">
        <v>0</v>
      </c>
      <c r="O88" s="23">
        <f>20-N88</f>
        <v>20</v>
      </c>
      <c r="P88" s="24">
        <v>0</v>
      </c>
      <c r="Q88" s="26">
        <v>2</v>
      </c>
      <c r="R88" s="24">
        <v>8</v>
      </c>
      <c r="S88" s="27">
        <f>8-R88</f>
        <v>0</v>
      </c>
      <c r="T88" s="24">
        <v>5</v>
      </c>
      <c r="U88" s="26"/>
      <c r="V88" s="24">
        <v>1</v>
      </c>
      <c r="W88" s="26"/>
      <c r="X88" s="23">
        <v>40</v>
      </c>
      <c r="Y88" s="23">
        <v>10</v>
      </c>
    </row>
    <row r="89" spans="1:25">
      <c r="A89" s="18">
        <v>87</v>
      </c>
      <c r="B89" s="18">
        <v>105751</v>
      </c>
      <c r="C89" s="19" t="s">
        <v>123</v>
      </c>
      <c r="D89" s="19" t="s">
        <v>102</v>
      </c>
      <c r="E89" s="4" t="s">
        <v>19</v>
      </c>
      <c r="F89" s="4" t="s">
        <v>9</v>
      </c>
      <c r="H89" s="20">
        <v>10</v>
      </c>
      <c r="I89" s="23">
        <f t="shared" si="3"/>
        <v>70</v>
      </c>
      <c r="J89" s="20">
        <v>10</v>
      </c>
      <c r="K89" s="23">
        <f>40-J89</f>
        <v>30</v>
      </c>
      <c r="L89" s="20">
        <v>15</v>
      </c>
      <c r="M89" s="23"/>
      <c r="N89" s="20">
        <v>8</v>
      </c>
      <c r="O89" s="23">
        <v>5</v>
      </c>
      <c r="P89" s="24">
        <v>2</v>
      </c>
      <c r="Q89" s="28"/>
      <c r="R89" s="24">
        <v>5</v>
      </c>
      <c r="S89" s="27">
        <v>1</v>
      </c>
      <c r="T89" s="24">
        <v>4</v>
      </c>
      <c r="U89" s="26">
        <v>2</v>
      </c>
      <c r="V89" s="24">
        <v>0</v>
      </c>
      <c r="W89" s="26">
        <v>5</v>
      </c>
      <c r="X89" s="23">
        <v>30</v>
      </c>
      <c r="Y89" s="23">
        <v>15</v>
      </c>
    </row>
    <row r="90" spans="1:25">
      <c r="A90" s="18">
        <v>88</v>
      </c>
      <c r="B90" s="18">
        <v>105910</v>
      </c>
      <c r="C90" s="19" t="s">
        <v>124</v>
      </c>
      <c r="D90" s="19" t="s">
        <v>102</v>
      </c>
      <c r="E90" s="4" t="s">
        <v>16</v>
      </c>
      <c r="H90" s="20">
        <v>0</v>
      </c>
      <c r="I90" s="23">
        <f t="shared" si="3"/>
        <v>80</v>
      </c>
      <c r="J90" s="20">
        <v>13</v>
      </c>
      <c r="K90" s="23">
        <v>15</v>
      </c>
      <c r="L90" s="20">
        <v>4</v>
      </c>
      <c r="M90" s="23"/>
      <c r="N90" s="20">
        <v>11</v>
      </c>
      <c r="O90" s="23">
        <v>0</v>
      </c>
      <c r="P90" s="24">
        <v>3</v>
      </c>
      <c r="Q90" s="28"/>
      <c r="R90" s="24">
        <v>3</v>
      </c>
      <c r="S90" s="27">
        <v>3</v>
      </c>
      <c r="T90" s="24">
        <v>3</v>
      </c>
      <c r="U90" s="26">
        <v>1</v>
      </c>
      <c r="V90" s="24">
        <v>11</v>
      </c>
      <c r="W90" s="26"/>
      <c r="X90" s="23">
        <v>0</v>
      </c>
      <c r="Y90" s="23">
        <v>10</v>
      </c>
    </row>
    <row r="91" spans="1:25">
      <c r="A91" s="18">
        <v>89</v>
      </c>
      <c r="B91" s="18">
        <v>106485</v>
      </c>
      <c r="C91" s="19" t="s">
        <v>125</v>
      </c>
      <c r="D91" s="19" t="s">
        <v>102</v>
      </c>
      <c r="E91" s="4" t="s">
        <v>16</v>
      </c>
      <c r="F91" s="4" t="s">
        <v>17</v>
      </c>
      <c r="H91" s="20">
        <v>6</v>
      </c>
      <c r="I91" s="23">
        <f t="shared" si="3"/>
        <v>74</v>
      </c>
      <c r="J91" s="20">
        <v>9</v>
      </c>
      <c r="K91" s="23">
        <v>20</v>
      </c>
      <c r="L91" s="20">
        <v>10</v>
      </c>
      <c r="M91" s="23"/>
      <c r="N91" s="20">
        <v>2</v>
      </c>
      <c r="O91" s="23">
        <v>10</v>
      </c>
      <c r="P91" s="24">
        <v>2</v>
      </c>
      <c r="Q91" s="28"/>
      <c r="R91" s="24">
        <v>6</v>
      </c>
      <c r="S91" s="27"/>
      <c r="T91" s="24">
        <v>5</v>
      </c>
      <c r="U91" s="26"/>
      <c r="V91" s="24">
        <v>0</v>
      </c>
      <c r="W91" s="26">
        <v>3</v>
      </c>
      <c r="X91" s="23">
        <v>0</v>
      </c>
      <c r="Y91" s="23">
        <v>10</v>
      </c>
    </row>
    <row r="92" spans="1:25">
      <c r="A92" s="18">
        <v>90</v>
      </c>
      <c r="B92" s="18">
        <v>106568</v>
      </c>
      <c r="C92" s="19" t="s">
        <v>126</v>
      </c>
      <c r="D92" s="19" t="s">
        <v>102</v>
      </c>
      <c r="E92" s="4" t="s">
        <v>37</v>
      </c>
      <c r="F92" s="4" t="s">
        <v>17</v>
      </c>
      <c r="H92" s="20">
        <v>6</v>
      </c>
      <c r="I92" s="23">
        <f t="shared" si="3"/>
        <v>74</v>
      </c>
      <c r="J92" s="20">
        <v>8</v>
      </c>
      <c r="K92" s="23">
        <v>20</v>
      </c>
      <c r="L92" s="20">
        <v>1</v>
      </c>
      <c r="M92" s="23"/>
      <c r="N92" s="20">
        <v>3</v>
      </c>
      <c r="O92" s="23">
        <v>10</v>
      </c>
      <c r="P92" s="24">
        <v>2</v>
      </c>
      <c r="Q92" s="28"/>
      <c r="R92" s="24">
        <v>1</v>
      </c>
      <c r="S92" s="28"/>
      <c r="T92" s="24" t="e">
        <v>#N/A</v>
      </c>
      <c r="U92" s="26">
        <v>4</v>
      </c>
      <c r="V92" s="24">
        <v>20</v>
      </c>
      <c r="W92" s="26"/>
      <c r="X92" s="23">
        <v>40</v>
      </c>
      <c r="Y92" s="23">
        <v>10</v>
      </c>
    </row>
    <row r="93" spans="1:25">
      <c r="A93" s="18">
        <v>91</v>
      </c>
      <c r="B93" s="18">
        <v>113008</v>
      </c>
      <c r="C93" s="19" t="s">
        <v>127</v>
      </c>
      <c r="D93" s="19" t="s">
        <v>102</v>
      </c>
      <c r="E93" s="4" t="s">
        <v>37</v>
      </c>
      <c r="F93" s="4" t="s">
        <v>17</v>
      </c>
      <c r="H93" s="20">
        <v>6</v>
      </c>
      <c r="I93" s="23">
        <f t="shared" si="3"/>
        <v>74</v>
      </c>
      <c r="J93" s="20">
        <v>2</v>
      </c>
      <c r="K93" s="23">
        <v>30</v>
      </c>
      <c r="L93" s="20">
        <v>4</v>
      </c>
      <c r="M93" s="23"/>
      <c r="N93" s="20">
        <v>3</v>
      </c>
      <c r="O93" s="23">
        <v>10</v>
      </c>
      <c r="P93" s="24">
        <v>1</v>
      </c>
      <c r="Q93" s="26"/>
      <c r="R93" s="24">
        <v>8</v>
      </c>
      <c r="S93" s="27">
        <f>8-R93</f>
        <v>0</v>
      </c>
      <c r="T93" s="24">
        <v>6</v>
      </c>
      <c r="U93" s="26"/>
      <c r="V93" s="24">
        <v>0</v>
      </c>
      <c r="W93" s="26">
        <v>3</v>
      </c>
      <c r="X93" s="23">
        <v>10</v>
      </c>
      <c r="Y93" s="23">
        <v>10</v>
      </c>
    </row>
    <row r="94" spans="1:25">
      <c r="A94" s="18">
        <v>92</v>
      </c>
      <c r="B94" s="18">
        <v>114069</v>
      </c>
      <c r="C94" s="19" t="s">
        <v>128</v>
      </c>
      <c r="D94" s="19" t="s">
        <v>102</v>
      </c>
      <c r="E94" s="4" t="s">
        <v>37</v>
      </c>
      <c r="F94" s="4" t="s">
        <v>17</v>
      </c>
      <c r="H94" s="20">
        <v>6</v>
      </c>
      <c r="I94" s="23">
        <f t="shared" si="3"/>
        <v>74</v>
      </c>
      <c r="J94" s="20">
        <v>10</v>
      </c>
      <c r="K94" s="23">
        <f>30-J94</f>
        <v>20</v>
      </c>
      <c r="L94" s="20">
        <v>7</v>
      </c>
      <c r="M94" s="23"/>
      <c r="N94" s="20">
        <v>8</v>
      </c>
      <c r="O94" s="23">
        <v>5</v>
      </c>
      <c r="P94" s="24">
        <v>2</v>
      </c>
      <c r="Q94" s="28"/>
      <c r="R94" s="24">
        <v>8</v>
      </c>
      <c r="S94" s="27">
        <f>8-R94</f>
        <v>0</v>
      </c>
      <c r="T94" s="24">
        <v>5</v>
      </c>
      <c r="U94" s="26"/>
      <c r="V94" s="24">
        <v>0</v>
      </c>
      <c r="W94" s="26">
        <v>3</v>
      </c>
      <c r="X94" s="23">
        <v>0</v>
      </c>
      <c r="Y94" s="23">
        <v>10</v>
      </c>
    </row>
    <row r="95" ht="48" spans="1:25">
      <c r="A95" s="18">
        <v>93</v>
      </c>
      <c r="B95" s="18">
        <v>307</v>
      </c>
      <c r="C95" s="19" t="s">
        <v>129</v>
      </c>
      <c r="D95" s="19" t="s">
        <v>130</v>
      </c>
      <c r="E95" s="4" t="s">
        <v>131</v>
      </c>
      <c r="F95" s="4" t="s">
        <v>17</v>
      </c>
      <c r="G95" s="5" t="s">
        <v>86</v>
      </c>
      <c r="H95" s="20">
        <v>18</v>
      </c>
      <c r="I95" s="23">
        <v>240</v>
      </c>
      <c r="J95" s="20">
        <v>72</v>
      </c>
      <c r="K95" s="23">
        <v>0</v>
      </c>
      <c r="L95" s="20">
        <v>36</v>
      </c>
      <c r="M95" s="23"/>
      <c r="N95" s="20">
        <v>78</v>
      </c>
      <c r="O95" s="23"/>
      <c r="P95" s="24">
        <v>12</v>
      </c>
      <c r="Q95" s="28"/>
      <c r="R95" s="24">
        <v>112</v>
      </c>
      <c r="S95" s="28"/>
      <c r="T95" s="24">
        <v>41</v>
      </c>
      <c r="U95" s="26"/>
      <c r="V95" s="24">
        <v>0</v>
      </c>
      <c r="W95" s="26">
        <v>5</v>
      </c>
      <c r="X95" s="23">
        <v>200</v>
      </c>
      <c r="Y95" s="23">
        <v>100</v>
      </c>
    </row>
    <row r="96" spans="1:25">
      <c r="A96" s="18">
        <v>94</v>
      </c>
      <c r="B96" s="18">
        <v>742</v>
      </c>
      <c r="C96" s="19" t="s">
        <v>132</v>
      </c>
      <c r="D96" s="19" t="s">
        <v>130</v>
      </c>
      <c r="E96" s="4" t="s">
        <v>51</v>
      </c>
      <c r="H96" s="20">
        <v>15</v>
      </c>
      <c r="I96" s="23">
        <v>80</v>
      </c>
      <c r="J96" s="20">
        <v>20</v>
      </c>
      <c r="K96" s="23">
        <f>50-J96</f>
        <v>30</v>
      </c>
      <c r="L96" s="20">
        <v>11</v>
      </c>
      <c r="M96" s="23"/>
      <c r="N96" s="20">
        <v>1</v>
      </c>
      <c r="O96" s="23">
        <v>20</v>
      </c>
      <c r="P96" s="24">
        <v>1</v>
      </c>
      <c r="Q96" s="26"/>
      <c r="R96" s="24">
        <v>3</v>
      </c>
      <c r="S96" s="26">
        <v>3</v>
      </c>
      <c r="T96" s="24">
        <v>5</v>
      </c>
      <c r="U96" s="26"/>
      <c r="V96" s="24">
        <v>18</v>
      </c>
      <c r="W96" s="26"/>
      <c r="X96" s="23">
        <v>40</v>
      </c>
      <c r="Y96" s="23">
        <v>15</v>
      </c>
    </row>
    <row r="97" spans="1:25">
      <c r="A97" s="18">
        <v>95</v>
      </c>
      <c r="B97" s="18">
        <v>106066</v>
      </c>
      <c r="C97" s="19" t="s">
        <v>133</v>
      </c>
      <c r="D97" s="19" t="s">
        <v>130</v>
      </c>
      <c r="E97" s="4" t="s">
        <v>19</v>
      </c>
      <c r="H97" s="20">
        <v>12</v>
      </c>
      <c r="I97" s="23">
        <f>80-H97</f>
        <v>68</v>
      </c>
      <c r="J97" s="20">
        <v>3</v>
      </c>
      <c r="K97" s="23">
        <v>30</v>
      </c>
      <c r="L97" s="20">
        <v>15</v>
      </c>
      <c r="M97" s="23"/>
      <c r="N97" s="20">
        <v>7</v>
      </c>
      <c r="O97" s="23">
        <v>5</v>
      </c>
      <c r="P97" s="24">
        <v>5</v>
      </c>
      <c r="Q97" s="28"/>
      <c r="R97" s="24">
        <v>4</v>
      </c>
      <c r="S97" s="27">
        <f>8-R97</f>
        <v>4</v>
      </c>
      <c r="T97" s="24">
        <v>4</v>
      </c>
      <c r="U97" s="26"/>
      <c r="V97" s="24">
        <v>2</v>
      </c>
      <c r="W97" s="26"/>
      <c r="X97" s="23">
        <v>0</v>
      </c>
      <c r="Y97" s="23">
        <v>15</v>
      </c>
    </row>
    <row r="98" spans="1:25">
      <c r="A98" s="18">
        <v>96</v>
      </c>
      <c r="B98" s="18">
        <v>311</v>
      </c>
      <c r="C98" s="19" t="s">
        <v>134</v>
      </c>
      <c r="D98" s="19" t="s">
        <v>135</v>
      </c>
      <c r="E98" s="4" t="s">
        <v>25</v>
      </c>
      <c r="H98" s="20">
        <v>12</v>
      </c>
      <c r="I98" s="23">
        <f>80-H98</f>
        <v>68</v>
      </c>
      <c r="J98" s="20">
        <v>25</v>
      </c>
      <c r="K98" s="23">
        <f>40-J98</f>
        <v>15</v>
      </c>
      <c r="L98" s="20">
        <v>7</v>
      </c>
      <c r="M98" s="23"/>
      <c r="N98" s="20">
        <v>2</v>
      </c>
      <c r="O98" s="23">
        <v>10</v>
      </c>
      <c r="P98" s="24">
        <v>2</v>
      </c>
      <c r="Q98" s="28"/>
      <c r="R98" s="24">
        <v>8</v>
      </c>
      <c r="S98" s="27">
        <f>8-R98</f>
        <v>0</v>
      </c>
      <c r="T98" s="24">
        <v>12</v>
      </c>
      <c r="U98" s="26"/>
      <c r="V98" s="24">
        <v>0</v>
      </c>
      <c r="W98" s="26">
        <v>5</v>
      </c>
      <c r="X98" s="23">
        <v>0</v>
      </c>
      <c r="Y98" s="23">
        <v>15</v>
      </c>
    </row>
    <row r="99" spans="1:25">
      <c r="A99" s="18">
        <v>97</v>
      </c>
      <c r="B99" s="18">
        <v>339</v>
      </c>
      <c r="C99" s="19" t="s">
        <v>136</v>
      </c>
      <c r="D99" s="19" t="s">
        <v>135</v>
      </c>
      <c r="E99" s="4" t="s">
        <v>16</v>
      </c>
      <c r="F99" s="4" t="s">
        <v>17</v>
      </c>
      <c r="H99" s="20">
        <v>6</v>
      </c>
      <c r="I99" s="23">
        <f>80-H99</f>
        <v>74</v>
      </c>
      <c r="J99" s="20">
        <v>20</v>
      </c>
      <c r="K99" s="23">
        <f>30-J99</f>
        <v>10</v>
      </c>
      <c r="L99" s="20">
        <v>8</v>
      </c>
      <c r="M99" s="23"/>
      <c r="N99" s="20">
        <v>7</v>
      </c>
      <c r="O99" s="23">
        <v>5</v>
      </c>
      <c r="P99" s="24">
        <v>0</v>
      </c>
      <c r="Q99" s="26">
        <v>2</v>
      </c>
      <c r="R99" s="24">
        <v>2</v>
      </c>
      <c r="S99" s="28"/>
      <c r="T99" s="24">
        <v>3</v>
      </c>
      <c r="U99" s="26">
        <v>1</v>
      </c>
      <c r="V99" s="24">
        <v>9</v>
      </c>
      <c r="W99" s="26"/>
      <c r="X99" s="23">
        <v>50</v>
      </c>
      <c r="Y99" s="23">
        <v>10</v>
      </c>
    </row>
    <row r="100" spans="1:25">
      <c r="A100" s="18">
        <v>98</v>
      </c>
      <c r="B100" s="18">
        <v>343</v>
      </c>
      <c r="C100" s="19" t="s">
        <v>137</v>
      </c>
      <c r="D100" s="19" t="s">
        <v>135</v>
      </c>
      <c r="E100" s="4" t="s">
        <v>51</v>
      </c>
      <c r="F100" s="4" t="s">
        <v>9</v>
      </c>
      <c r="G100" s="5" t="s">
        <v>72</v>
      </c>
      <c r="H100" s="20">
        <v>16</v>
      </c>
      <c r="I100" s="23">
        <v>80</v>
      </c>
      <c r="J100" s="20">
        <v>44</v>
      </c>
      <c r="K100" s="23">
        <v>0</v>
      </c>
      <c r="L100" s="20">
        <v>18</v>
      </c>
      <c r="M100" s="23">
        <f>20-L100</f>
        <v>2</v>
      </c>
      <c r="N100" s="20">
        <v>9</v>
      </c>
      <c r="O100" s="23">
        <v>10</v>
      </c>
      <c r="P100" s="24">
        <v>5</v>
      </c>
      <c r="Q100" s="28"/>
      <c r="R100" s="24">
        <v>7</v>
      </c>
      <c r="S100" s="26"/>
      <c r="T100" s="24">
        <v>9</v>
      </c>
      <c r="U100" s="26"/>
      <c r="V100" s="24">
        <v>66</v>
      </c>
      <c r="W100" s="26"/>
      <c r="X100" s="23">
        <v>50</v>
      </c>
      <c r="Y100" s="23">
        <v>30</v>
      </c>
    </row>
    <row r="101" spans="1:25">
      <c r="A101" s="18">
        <v>99</v>
      </c>
      <c r="B101" s="18">
        <v>347</v>
      </c>
      <c r="C101" s="19" t="s">
        <v>138</v>
      </c>
      <c r="D101" s="19" t="s">
        <v>135</v>
      </c>
      <c r="E101" s="4" t="s">
        <v>16</v>
      </c>
      <c r="F101" s="4" t="s">
        <v>17</v>
      </c>
      <c r="H101" s="20">
        <v>0</v>
      </c>
      <c r="I101" s="23">
        <f>80-H101</f>
        <v>80</v>
      </c>
      <c r="J101" s="20">
        <v>16</v>
      </c>
      <c r="K101" s="23">
        <v>10</v>
      </c>
      <c r="L101" s="20">
        <v>10</v>
      </c>
      <c r="M101" s="23"/>
      <c r="N101" s="20">
        <v>0</v>
      </c>
      <c r="O101" s="23">
        <f>20-N101</f>
        <v>20</v>
      </c>
      <c r="P101" s="24">
        <v>2</v>
      </c>
      <c r="Q101" s="28"/>
      <c r="R101" s="24">
        <v>8</v>
      </c>
      <c r="S101" s="27">
        <f>8-R101</f>
        <v>0</v>
      </c>
      <c r="T101" s="24">
        <v>5</v>
      </c>
      <c r="U101" s="26"/>
      <c r="V101" s="24">
        <v>11</v>
      </c>
      <c r="W101" s="26"/>
      <c r="X101" s="23">
        <v>0</v>
      </c>
      <c r="Y101" s="23">
        <v>10</v>
      </c>
    </row>
    <row r="102" spans="1:25">
      <c r="A102" s="18">
        <v>100</v>
      </c>
      <c r="B102" s="18">
        <v>357</v>
      </c>
      <c r="C102" s="19" t="s">
        <v>139</v>
      </c>
      <c r="D102" s="19" t="s">
        <v>135</v>
      </c>
      <c r="E102" s="4" t="s">
        <v>63</v>
      </c>
      <c r="H102" s="20">
        <v>12</v>
      </c>
      <c r="I102" s="23">
        <v>80</v>
      </c>
      <c r="J102" s="20">
        <v>16</v>
      </c>
      <c r="K102" s="23">
        <v>30</v>
      </c>
      <c r="L102" s="20">
        <v>14</v>
      </c>
      <c r="M102" s="23"/>
      <c r="N102" s="20">
        <v>7</v>
      </c>
      <c r="O102" s="23">
        <v>20</v>
      </c>
      <c r="P102" s="24">
        <v>2</v>
      </c>
      <c r="Q102" s="28"/>
      <c r="R102" s="24">
        <v>4</v>
      </c>
      <c r="S102" s="26">
        <v>2</v>
      </c>
      <c r="T102" s="24">
        <v>8</v>
      </c>
      <c r="U102" s="26"/>
      <c r="V102" s="24">
        <v>12</v>
      </c>
      <c r="W102" s="26"/>
      <c r="X102" s="23">
        <v>0</v>
      </c>
      <c r="Y102" s="23">
        <v>20</v>
      </c>
    </row>
    <row r="103" spans="1:25">
      <c r="A103" s="18">
        <v>101</v>
      </c>
      <c r="B103" s="18">
        <v>359</v>
      </c>
      <c r="C103" s="19" t="s">
        <v>140</v>
      </c>
      <c r="D103" s="19" t="s">
        <v>135</v>
      </c>
      <c r="E103" s="4" t="s">
        <v>25</v>
      </c>
      <c r="H103" s="20">
        <v>12</v>
      </c>
      <c r="I103" s="23">
        <f>80-H103</f>
        <v>68</v>
      </c>
      <c r="J103" s="20">
        <v>2</v>
      </c>
      <c r="K103" s="23">
        <v>30</v>
      </c>
      <c r="L103" s="20">
        <v>15</v>
      </c>
      <c r="M103" s="23"/>
      <c r="N103" s="20">
        <v>16</v>
      </c>
      <c r="O103" s="23"/>
      <c r="P103" s="24">
        <v>3</v>
      </c>
      <c r="Q103" s="28"/>
      <c r="R103" s="24">
        <v>8</v>
      </c>
      <c r="S103" s="27">
        <f>8-R103</f>
        <v>0</v>
      </c>
      <c r="T103" s="24">
        <v>7</v>
      </c>
      <c r="U103" s="26"/>
      <c r="V103" s="24">
        <v>0</v>
      </c>
      <c r="W103" s="26">
        <v>5</v>
      </c>
      <c r="X103" s="23">
        <v>39</v>
      </c>
      <c r="Y103" s="23">
        <v>15</v>
      </c>
    </row>
    <row r="104" ht="36" spans="1:25">
      <c r="A104" s="18">
        <v>102</v>
      </c>
      <c r="B104" s="18">
        <v>365</v>
      </c>
      <c r="C104" s="19" t="s">
        <v>141</v>
      </c>
      <c r="D104" s="19" t="s">
        <v>135</v>
      </c>
      <c r="E104" s="4" t="s">
        <v>51</v>
      </c>
      <c r="F104" s="4" t="s">
        <v>17</v>
      </c>
      <c r="G104" s="5" t="s">
        <v>111</v>
      </c>
      <c r="H104" s="20">
        <v>16</v>
      </c>
      <c r="I104" s="23">
        <v>80</v>
      </c>
      <c r="J104" s="20">
        <v>27</v>
      </c>
      <c r="K104" s="23">
        <v>20</v>
      </c>
      <c r="L104" s="20">
        <v>6</v>
      </c>
      <c r="M104" s="23">
        <f>20-L104</f>
        <v>14</v>
      </c>
      <c r="N104" s="20">
        <v>10</v>
      </c>
      <c r="O104" s="23">
        <v>10</v>
      </c>
      <c r="P104" s="24">
        <v>16</v>
      </c>
      <c r="Q104" s="28"/>
      <c r="R104" s="24">
        <v>12</v>
      </c>
      <c r="S104" s="28"/>
      <c r="T104" s="24">
        <v>9</v>
      </c>
      <c r="U104" s="26"/>
      <c r="V104" s="24">
        <v>0</v>
      </c>
      <c r="W104" s="26">
        <v>5</v>
      </c>
      <c r="X104" s="23">
        <v>0</v>
      </c>
      <c r="Y104" s="23">
        <v>30</v>
      </c>
    </row>
    <row r="105" spans="1:25">
      <c r="A105" s="18">
        <v>103</v>
      </c>
      <c r="B105" s="18">
        <v>379</v>
      </c>
      <c r="C105" s="19" t="s">
        <v>142</v>
      </c>
      <c r="D105" s="19" t="s">
        <v>135</v>
      </c>
      <c r="E105" s="4" t="s">
        <v>19</v>
      </c>
      <c r="F105" s="4" t="s">
        <v>17</v>
      </c>
      <c r="H105" s="20">
        <v>15</v>
      </c>
      <c r="I105" s="23">
        <f>80-H105</f>
        <v>65</v>
      </c>
      <c r="J105" s="20">
        <v>25</v>
      </c>
      <c r="K105" s="23">
        <v>10</v>
      </c>
      <c r="L105" s="20">
        <v>19</v>
      </c>
      <c r="M105" s="23"/>
      <c r="N105" s="20">
        <v>18</v>
      </c>
      <c r="O105" s="23"/>
      <c r="P105" s="24">
        <v>3</v>
      </c>
      <c r="Q105" s="28"/>
      <c r="R105" s="24">
        <v>3</v>
      </c>
      <c r="S105" s="27">
        <v>3</v>
      </c>
      <c r="T105" s="24">
        <v>7</v>
      </c>
      <c r="U105" s="26"/>
      <c r="V105" s="24">
        <v>0</v>
      </c>
      <c r="W105" s="26">
        <v>5</v>
      </c>
      <c r="X105" s="23">
        <v>0</v>
      </c>
      <c r="Y105" s="23">
        <v>20</v>
      </c>
    </row>
    <row r="106" ht="36" spans="1:25">
      <c r="A106" s="18">
        <v>104</v>
      </c>
      <c r="B106" s="18">
        <v>513</v>
      </c>
      <c r="C106" s="19" t="s">
        <v>143</v>
      </c>
      <c r="D106" s="19" t="s">
        <v>135</v>
      </c>
      <c r="E106" s="4" t="s">
        <v>19</v>
      </c>
      <c r="F106" s="4" t="s">
        <v>17</v>
      </c>
      <c r="G106" s="5" t="s">
        <v>539</v>
      </c>
      <c r="H106" s="20">
        <v>12</v>
      </c>
      <c r="I106" s="23">
        <f>80-H106</f>
        <v>68</v>
      </c>
      <c r="J106" s="20">
        <v>19</v>
      </c>
      <c r="K106" s="23">
        <v>20</v>
      </c>
      <c r="L106" s="20">
        <v>11</v>
      </c>
      <c r="M106" s="23">
        <v>9</v>
      </c>
      <c r="N106" s="20">
        <v>10</v>
      </c>
      <c r="O106" s="23">
        <f>15-N106</f>
        <v>5</v>
      </c>
      <c r="P106" s="24">
        <v>2</v>
      </c>
      <c r="Q106" s="28"/>
      <c r="R106" s="24">
        <v>8</v>
      </c>
      <c r="S106" s="27">
        <f>8-R106</f>
        <v>0</v>
      </c>
      <c r="T106" s="24">
        <v>4</v>
      </c>
      <c r="U106" s="26"/>
      <c r="V106" s="24">
        <v>0</v>
      </c>
      <c r="W106" s="26">
        <v>5</v>
      </c>
      <c r="X106" s="23">
        <v>0</v>
      </c>
      <c r="Y106" s="23">
        <v>20</v>
      </c>
    </row>
    <row r="107" spans="1:25">
      <c r="A107" s="18">
        <v>105</v>
      </c>
      <c r="B107" s="18">
        <v>570</v>
      </c>
      <c r="C107" s="19" t="s">
        <v>144</v>
      </c>
      <c r="D107" s="19" t="s">
        <v>135</v>
      </c>
      <c r="E107" s="4" t="s">
        <v>16</v>
      </c>
      <c r="F107" s="4" t="s">
        <v>17</v>
      </c>
      <c r="H107" s="20">
        <v>6</v>
      </c>
      <c r="I107" s="23">
        <f>80-H107</f>
        <v>74</v>
      </c>
      <c r="J107" s="20">
        <v>11</v>
      </c>
      <c r="K107" s="23">
        <v>20</v>
      </c>
      <c r="L107" s="20">
        <v>10</v>
      </c>
      <c r="M107" s="23"/>
      <c r="N107" s="20">
        <v>3</v>
      </c>
      <c r="O107" s="23">
        <v>10</v>
      </c>
      <c r="P107" s="24">
        <v>4</v>
      </c>
      <c r="Q107" s="28"/>
      <c r="R107" s="24">
        <v>2</v>
      </c>
      <c r="S107" s="28"/>
      <c r="T107" s="24">
        <v>4</v>
      </c>
      <c r="U107" s="26"/>
      <c r="V107" s="24">
        <v>9</v>
      </c>
      <c r="W107" s="26"/>
      <c r="X107" s="23">
        <v>30</v>
      </c>
      <c r="Y107" s="23">
        <v>10</v>
      </c>
    </row>
    <row r="108" ht="48" spans="1:25">
      <c r="A108" s="18">
        <v>106</v>
      </c>
      <c r="B108" s="18">
        <v>582</v>
      </c>
      <c r="C108" s="19" t="s">
        <v>145</v>
      </c>
      <c r="D108" s="19" t="s">
        <v>135</v>
      </c>
      <c r="E108" s="4" t="s">
        <v>70</v>
      </c>
      <c r="F108" s="4" t="s">
        <v>17</v>
      </c>
      <c r="G108" s="5" t="s">
        <v>536</v>
      </c>
      <c r="H108" s="20">
        <v>16</v>
      </c>
      <c r="I108" s="23">
        <v>240</v>
      </c>
      <c r="J108" s="20">
        <v>25</v>
      </c>
      <c r="K108" s="23">
        <v>20</v>
      </c>
      <c r="L108" s="20">
        <v>25</v>
      </c>
      <c r="M108" s="23"/>
      <c r="N108" s="20">
        <v>24</v>
      </c>
      <c r="O108" s="23"/>
      <c r="P108" s="24">
        <v>10</v>
      </c>
      <c r="Q108" s="28"/>
      <c r="R108" s="24">
        <v>12</v>
      </c>
      <c r="S108" s="28"/>
      <c r="T108" s="24">
        <v>12</v>
      </c>
      <c r="U108" s="26"/>
      <c r="V108" s="24">
        <v>7</v>
      </c>
      <c r="W108" s="26"/>
      <c r="X108" s="23">
        <v>30</v>
      </c>
      <c r="Y108" s="23">
        <v>30</v>
      </c>
    </row>
    <row r="109" ht="36" spans="1:25">
      <c r="A109" s="18">
        <v>107</v>
      </c>
      <c r="B109" s="18">
        <v>709</v>
      </c>
      <c r="C109" s="19" t="s">
        <v>146</v>
      </c>
      <c r="D109" s="19" t="s">
        <v>135</v>
      </c>
      <c r="E109" s="4" t="s">
        <v>51</v>
      </c>
      <c r="F109" s="4" t="s">
        <v>17</v>
      </c>
      <c r="G109" s="5" t="s">
        <v>64</v>
      </c>
      <c r="H109" s="20">
        <v>16</v>
      </c>
      <c r="I109" s="23">
        <v>240</v>
      </c>
      <c r="J109" s="20">
        <v>40</v>
      </c>
      <c r="K109" s="23">
        <f>50-J109</f>
        <v>10</v>
      </c>
      <c r="L109" s="20">
        <v>14</v>
      </c>
      <c r="M109" s="23"/>
      <c r="N109" s="20">
        <v>24</v>
      </c>
      <c r="O109" s="23"/>
      <c r="P109" s="24">
        <v>8</v>
      </c>
      <c r="Q109" s="28"/>
      <c r="R109" s="24">
        <v>14</v>
      </c>
      <c r="S109" s="28"/>
      <c r="T109" s="24">
        <v>7</v>
      </c>
      <c r="U109" s="26"/>
      <c r="V109" s="24">
        <v>15</v>
      </c>
      <c r="W109" s="26"/>
      <c r="X109" s="23">
        <v>0</v>
      </c>
      <c r="Y109" s="23">
        <v>20</v>
      </c>
    </row>
    <row r="110" spans="1:25">
      <c r="A110" s="18">
        <v>108</v>
      </c>
      <c r="B110" s="18">
        <v>726</v>
      </c>
      <c r="C110" s="19" t="s">
        <v>147</v>
      </c>
      <c r="D110" s="19" t="s">
        <v>135</v>
      </c>
      <c r="E110" s="4" t="s">
        <v>19</v>
      </c>
      <c r="F110" s="4" t="s">
        <v>17</v>
      </c>
      <c r="H110" s="20">
        <v>12</v>
      </c>
      <c r="I110" s="23">
        <f>80-H110</f>
        <v>68</v>
      </c>
      <c r="J110" s="20">
        <v>9</v>
      </c>
      <c r="K110" s="23">
        <v>30</v>
      </c>
      <c r="L110" s="20">
        <v>15</v>
      </c>
      <c r="M110" s="23"/>
      <c r="N110" s="20">
        <v>7</v>
      </c>
      <c r="O110" s="23">
        <v>5</v>
      </c>
      <c r="P110" s="24">
        <v>8</v>
      </c>
      <c r="Q110" s="28"/>
      <c r="R110" s="24">
        <v>0</v>
      </c>
      <c r="S110" s="28"/>
      <c r="T110" s="24">
        <v>4</v>
      </c>
      <c r="U110" s="26"/>
      <c r="V110" s="24">
        <v>5</v>
      </c>
      <c r="W110" s="26"/>
      <c r="X110" s="23">
        <v>40</v>
      </c>
      <c r="Y110" s="23">
        <v>20</v>
      </c>
    </row>
    <row r="111" spans="1:25">
      <c r="A111" s="18">
        <v>109</v>
      </c>
      <c r="B111" s="18">
        <v>727</v>
      </c>
      <c r="C111" s="19" t="s">
        <v>148</v>
      </c>
      <c r="D111" s="19" t="s">
        <v>135</v>
      </c>
      <c r="E111" s="4" t="s">
        <v>16</v>
      </c>
      <c r="H111" s="20">
        <v>6</v>
      </c>
      <c r="I111" s="23">
        <f>80-H111</f>
        <v>74</v>
      </c>
      <c r="J111" s="20">
        <v>4</v>
      </c>
      <c r="K111" s="23">
        <v>20</v>
      </c>
      <c r="L111" s="20">
        <v>4</v>
      </c>
      <c r="M111" s="23"/>
      <c r="N111" s="20">
        <v>8</v>
      </c>
      <c r="O111" s="23">
        <v>5</v>
      </c>
      <c r="P111" s="24">
        <v>1</v>
      </c>
      <c r="Q111" s="26"/>
      <c r="R111" s="24">
        <v>5</v>
      </c>
      <c r="S111" s="27">
        <v>1</v>
      </c>
      <c r="T111" s="24">
        <v>8</v>
      </c>
      <c r="U111" s="26"/>
      <c r="V111" s="24">
        <v>18</v>
      </c>
      <c r="W111" s="26"/>
      <c r="X111" s="23">
        <v>30</v>
      </c>
      <c r="Y111" s="23">
        <v>10</v>
      </c>
    </row>
    <row r="112" spans="1:25">
      <c r="A112" s="18">
        <v>110</v>
      </c>
      <c r="B112" s="18">
        <v>730</v>
      </c>
      <c r="C112" s="19" t="s">
        <v>149</v>
      </c>
      <c r="D112" s="19" t="s">
        <v>135</v>
      </c>
      <c r="E112" s="4" t="s">
        <v>63</v>
      </c>
      <c r="H112" s="20">
        <v>6</v>
      </c>
      <c r="I112" s="23">
        <v>80</v>
      </c>
      <c r="J112" s="20">
        <v>47</v>
      </c>
      <c r="K112" s="23">
        <v>0</v>
      </c>
      <c r="L112" s="20">
        <v>20</v>
      </c>
      <c r="M112" s="23"/>
      <c r="N112" s="20">
        <v>17</v>
      </c>
      <c r="O112" s="23">
        <v>10</v>
      </c>
      <c r="P112" s="24">
        <v>3</v>
      </c>
      <c r="Q112" s="28"/>
      <c r="R112" s="24">
        <v>14</v>
      </c>
      <c r="S112" s="28"/>
      <c r="T112" s="24">
        <v>8</v>
      </c>
      <c r="U112" s="26"/>
      <c r="V112" s="24">
        <v>0</v>
      </c>
      <c r="W112" s="26">
        <v>5</v>
      </c>
      <c r="X112" s="23">
        <v>40</v>
      </c>
      <c r="Y112" s="23">
        <v>20</v>
      </c>
    </row>
    <row r="113" spans="1:25">
      <c r="A113" s="18">
        <v>111</v>
      </c>
      <c r="B113" s="18">
        <v>745</v>
      </c>
      <c r="C113" s="19" t="s">
        <v>150</v>
      </c>
      <c r="D113" s="19" t="s">
        <v>135</v>
      </c>
      <c r="E113" s="4" t="s">
        <v>16</v>
      </c>
      <c r="F113" s="4" t="s">
        <v>17</v>
      </c>
      <c r="H113" s="20">
        <v>12</v>
      </c>
      <c r="I113" s="23">
        <f>80-H113</f>
        <v>68</v>
      </c>
      <c r="J113" s="20">
        <v>3</v>
      </c>
      <c r="K113" s="23">
        <v>30</v>
      </c>
      <c r="L113" s="20">
        <v>10</v>
      </c>
      <c r="M113" s="23"/>
      <c r="N113" s="20">
        <v>2</v>
      </c>
      <c r="O113" s="23">
        <v>10</v>
      </c>
      <c r="P113" s="24">
        <v>0</v>
      </c>
      <c r="Q113" s="26">
        <v>1</v>
      </c>
      <c r="R113" s="24">
        <v>2</v>
      </c>
      <c r="S113" s="28"/>
      <c r="T113" s="24">
        <v>4</v>
      </c>
      <c r="U113" s="26"/>
      <c r="V113" s="24">
        <v>0</v>
      </c>
      <c r="W113" s="26">
        <v>3</v>
      </c>
      <c r="X113" s="23">
        <v>50</v>
      </c>
      <c r="Y113" s="23">
        <v>10</v>
      </c>
    </row>
    <row r="114" spans="1:25">
      <c r="A114" s="18">
        <v>112</v>
      </c>
      <c r="B114" s="18">
        <v>752</v>
      </c>
      <c r="C114" s="19" t="s">
        <v>151</v>
      </c>
      <c r="D114" s="19" t="s">
        <v>135</v>
      </c>
      <c r="E114" s="4" t="s">
        <v>16</v>
      </c>
      <c r="F114" s="4" t="s">
        <v>17</v>
      </c>
      <c r="H114" s="20">
        <v>6</v>
      </c>
      <c r="I114" s="23">
        <f>80-H114</f>
        <v>74</v>
      </c>
      <c r="J114" s="20">
        <v>16</v>
      </c>
      <c r="K114" s="23">
        <v>15</v>
      </c>
      <c r="L114" s="20">
        <v>6</v>
      </c>
      <c r="M114" s="23"/>
      <c r="N114" s="20">
        <v>8</v>
      </c>
      <c r="O114" s="23">
        <v>5</v>
      </c>
      <c r="P114" s="24">
        <v>5</v>
      </c>
      <c r="Q114" s="28"/>
      <c r="R114" s="24">
        <v>10</v>
      </c>
      <c r="S114" s="28"/>
      <c r="T114" s="24">
        <v>6</v>
      </c>
      <c r="U114" s="26"/>
      <c r="V114" s="24">
        <v>1</v>
      </c>
      <c r="W114" s="26"/>
      <c r="X114" s="23">
        <v>0</v>
      </c>
      <c r="Y114" s="23">
        <v>10</v>
      </c>
    </row>
    <row r="115" spans="1:25">
      <c r="A115" s="18">
        <v>113</v>
      </c>
      <c r="B115" s="18">
        <v>102565</v>
      </c>
      <c r="C115" s="19" t="s">
        <v>152</v>
      </c>
      <c r="D115" s="19" t="s">
        <v>135</v>
      </c>
      <c r="E115" s="4" t="s">
        <v>19</v>
      </c>
      <c r="F115" s="4" t="s">
        <v>17</v>
      </c>
      <c r="H115" s="20">
        <v>11</v>
      </c>
      <c r="I115" s="23">
        <f>80-H115</f>
        <v>69</v>
      </c>
      <c r="J115" s="20">
        <v>11</v>
      </c>
      <c r="K115" s="23">
        <v>20</v>
      </c>
      <c r="L115" s="20">
        <v>11</v>
      </c>
      <c r="M115" s="23"/>
      <c r="N115" s="20">
        <v>1</v>
      </c>
      <c r="O115" s="23">
        <v>10</v>
      </c>
      <c r="P115" s="24">
        <v>2</v>
      </c>
      <c r="Q115" s="28"/>
      <c r="R115" s="24">
        <v>8</v>
      </c>
      <c r="S115" s="27">
        <f>8-R115</f>
        <v>0</v>
      </c>
      <c r="T115" s="24">
        <v>5</v>
      </c>
      <c r="U115" s="26"/>
      <c r="V115" s="24">
        <v>15</v>
      </c>
      <c r="W115" s="26"/>
      <c r="X115" s="23">
        <v>10</v>
      </c>
      <c r="Y115" s="23">
        <v>15</v>
      </c>
    </row>
    <row r="116" ht="48" spans="1:25">
      <c r="A116" s="18">
        <v>114</v>
      </c>
      <c r="B116" s="18">
        <v>102934</v>
      </c>
      <c r="C116" s="19" t="s">
        <v>153</v>
      </c>
      <c r="D116" s="19" t="s">
        <v>135</v>
      </c>
      <c r="E116" s="4" t="s">
        <v>19</v>
      </c>
      <c r="F116" s="4" t="s">
        <v>17</v>
      </c>
      <c r="G116" s="5" t="s">
        <v>86</v>
      </c>
      <c r="H116" s="20">
        <v>12</v>
      </c>
      <c r="I116" s="23">
        <v>240</v>
      </c>
      <c r="J116" s="20">
        <v>7</v>
      </c>
      <c r="K116" s="23">
        <v>30</v>
      </c>
      <c r="L116" s="20">
        <v>13</v>
      </c>
      <c r="M116" s="23">
        <f>20-L116</f>
        <v>7</v>
      </c>
      <c r="N116" s="20">
        <v>16</v>
      </c>
      <c r="O116" s="23"/>
      <c r="P116" s="24">
        <v>2</v>
      </c>
      <c r="Q116" s="28"/>
      <c r="R116" s="24">
        <v>16</v>
      </c>
      <c r="S116" s="28"/>
      <c r="T116" s="24">
        <v>13</v>
      </c>
      <c r="U116" s="26"/>
      <c r="V116" s="24">
        <v>35</v>
      </c>
      <c r="W116" s="26"/>
      <c r="X116" s="23">
        <v>0</v>
      </c>
      <c r="Y116" s="23">
        <v>20</v>
      </c>
    </row>
    <row r="117" spans="1:25">
      <c r="A117" s="18">
        <v>115</v>
      </c>
      <c r="B117" s="18">
        <v>103198</v>
      </c>
      <c r="C117" s="19" t="s">
        <v>154</v>
      </c>
      <c r="D117" s="19" t="s">
        <v>135</v>
      </c>
      <c r="E117" s="4" t="s">
        <v>19</v>
      </c>
      <c r="F117" s="4" t="s">
        <v>17</v>
      </c>
      <c r="H117" s="20">
        <v>12</v>
      </c>
      <c r="I117" s="23">
        <f>80-H117</f>
        <v>68</v>
      </c>
      <c r="J117" s="20">
        <v>13</v>
      </c>
      <c r="K117" s="23">
        <v>20</v>
      </c>
      <c r="L117" s="20">
        <v>11</v>
      </c>
      <c r="M117" s="23"/>
      <c r="N117" s="20">
        <v>16</v>
      </c>
      <c r="O117" s="23"/>
      <c r="P117" s="24">
        <v>2</v>
      </c>
      <c r="Q117" s="28"/>
      <c r="R117" s="24">
        <v>4</v>
      </c>
      <c r="S117" s="27">
        <f>8-R117</f>
        <v>4</v>
      </c>
      <c r="T117" s="24">
        <v>5</v>
      </c>
      <c r="U117" s="26"/>
      <c r="V117" s="24">
        <v>4</v>
      </c>
      <c r="W117" s="26"/>
      <c r="X117" s="23">
        <v>15</v>
      </c>
      <c r="Y117" s="23">
        <v>15</v>
      </c>
    </row>
    <row r="118" spans="1:25">
      <c r="A118" s="18">
        <v>116</v>
      </c>
      <c r="B118" s="18">
        <v>104429</v>
      </c>
      <c r="C118" s="19" t="s">
        <v>155</v>
      </c>
      <c r="D118" s="19" t="s">
        <v>135</v>
      </c>
      <c r="E118" s="4" t="s">
        <v>37</v>
      </c>
      <c r="F118" s="4" t="s">
        <v>17</v>
      </c>
      <c r="H118" s="20">
        <v>6</v>
      </c>
      <c r="I118" s="23">
        <f>80-H118</f>
        <v>74</v>
      </c>
      <c r="J118" s="20">
        <v>17</v>
      </c>
      <c r="K118" s="23">
        <v>10</v>
      </c>
      <c r="L118" s="20">
        <v>9</v>
      </c>
      <c r="M118" s="23"/>
      <c r="N118" s="20">
        <v>5</v>
      </c>
      <c r="O118" s="23">
        <f>15-N118</f>
        <v>10</v>
      </c>
      <c r="P118" s="24">
        <v>3</v>
      </c>
      <c r="Q118" s="28"/>
      <c r="R118" s="24">
        <v>1</v>
      </c>
      <c r="S118" s="28"/>
      <c r="T118" s="24">
        <v>12</v>
      </c>
      <c r="U118" s="26"/>
      <c r="V118" s="24">
        <v>12</v>
      </c>
      <c r="W118" s="26"/>
      <c r="X118" s="23">
        <v>15</v>
      </c>
      <c r="Y118" s="23">
        <v>10</v>
      </c>
    </row>
    <row r="119" spans="1:25">
      <c r="A119" s="18">
        <v>117</v>
      </c>
      <c r="B119" s="18">
        <v>105267</v>
      </c>
      <c r="C119" s="19" t="s">
        <v>156</v>
      </c>
      <c r="D119" s="19" t="s">
        <v>135</v>
      </c>
      <c r="E119" s="4" t="s">
        <v>19</v>
      </c>
      <c r="F119" s="4" t="s">
        <v>71</v>
      </c>
      <c r="H119" s="20">
        <v>12</v>
      </c>
      <c r="I119" s="23">
        <f>80-H119</f>
        <v>68</v>
      </c>
      <c r="J119" s="20">
        <v>0</v>
      </c>
      <c r="K119" s="23">
        <f>40-J119</f>
        <v>40</v>
      </c>
      <c r="L119" s="20">
        <v>14</v>
      </c>
      <c r="M119" s="23"/>
      <c r="N119" s="20">
        <v>15</v>
      </c>
      <c r="O119" s="23"/>
      <c r="P119" s="24">
        <v>2</v>
      </c>
      <c r="Q119" s="28"/>
      <c r="R119" s="24">
        <v>5</v>
      </c>
      <c r="S119" s="27">
        <f>8-R119</f>
        <v>3</v>
      </c>
      <c r="T119" s="24">
        <v>8</v>
      </c>
      <c r="U119" s="26"/>
      <c r="V119" s="24">
        <v>2</v>
      </c>
      <c r="W119" s="26"/>
      <c r="X119" s="23">
        <v>50</v>
      </c>
      <c r="Y119" s="23">
        <v>20</v>
      </c>
    </row>
    <row r="120" spans="1:25">
      <c r="A120" s="18">
        <v>118</v>
      </c>
      <c r="B120" s="18">
        <v>106399</v>
      </c>
      <c r="C120" s="19" t="s">
        <v>157</v>
      </c>
      <c r="D120" s="19" t="s">
        <v>135</v>
      </c>
      <c r="E120" s="4" t="s">
        <v>19</v>
      </c>
      <c r="F120" s="4" t="s">
        <v>17</v>
      </c>
      <c r="H120" s="20">
        <v>12</v>
      </c>
      <c r="I120" s="23">
        <f>80-H120</f>
        <v>68</v>
      </c>
      <c r="J120" s="20">
        <v>9</v>
      </c>
      <c r="K120" s="23">
        <v>30</v>
      </c>
      <c r="L120" s="20">
        <v>15</v>
      </c>
      <c r="M120" s="23"/>
      <c r="N120" s="20">
        <v>16</v>
      </c>
      <c r="O120" s="23"/>
      <c r="P120" s="24">
        <v>5</v>
      </c>
      <c r="Q120" s="28"/>
      <c r="R120" s="24">
        <v>5</v>
      </c>
      <c r="S120" s="27">
        <f>8-R120</f>
        <v>3</v>
      </c>
      <c r="T120" s="24">
        <v>13</v>
      </c>
      <c r="U120" s="26"/>
      <c r="V120" s="24">
        <v>27</v>
      </c>
      <c r="W120" s="26"/>
      <c r="X120" s="23">
        <v>50</v>
      </c>
      <c r="Y120" s="23">
        <v>20</v>
      </c>
    </row>
    <row r="121" spans="1:25">
      <c r="A121" s="18">
        <v>119</v>
      </c>
      <c r="B121" s="18">
        <v>106569</v>
      </c>
      <c r="C121" s="19" t="s">
        <v>158</v>
      </c>
      <c r="D121" s="19" t="s">
        <v>135</v>
      </c>
      <c r="E121" s="4" t="s">
        <v>25</v>
      </c>
      <c r="F121" s="4" t="s">
        <v>17</v>
      </c>
      <c r="H121" s="20">
        <v>12</v>
      </c>
      <c r="I121" s="23">
        <f>80-H121</f>
        <v>68</v>
      </c>
      <c r="J121" s="20">
        <v>11</v>
      </c>
      <c r="K121" s="23">
        <v>20</v>
      </c>
      <c r="L121" s="20">
        <v>13</v>
      </c>
      <c r="M121" s="23"/>
      <c r="N121" s="20">
        <v>11</v>
      </c>
      <c r="O121" s="23">
        <v>0</v>
      </c>
      <c r="P121" s="24">
        <v>2</v>
      </c>
      <c r="Q121" s="28"/>
      <c r="R121" s="24">
        <v>3</v>
      </c>
      <c r="S121" s="27">
        <f>8-R121</f>
        <v>5</v>
      </c>
      <c r="T121" s="24">
        <v>7</v>
      </c>
      <c r="U121" s="26"/>
      <c r="V121" s="24">
        <v>0</v>
      </c>
      <c r="W121" s="26">
        <v>5</v>
      </c>
      <c r="X121" s="23">
        <v>0</v>
      </c>
      <c r="Y121" s="23">
        <v>15</v>
      </c>
    </row>
    <row r="122" ht="36" spans="1:25">
      <c r="A122" s="18">
        <v>120</v>
      </c>
      <c r="B122" s="18">
        <v>107658</v>
      </c>
      <c r="C122" s="19" t="s">
        <v>159</v>
      </c>
      <c r="D122" s="19" t="s">
        <v>135</v>
      </c>
      <c r="E122" s="4" t="s">
        <v>19</v>
      </c>
      <c r="F122" s="4" t="s">
        <v>17</v>
      </c>
      <c r="G122" s="5" t="s">
        <v>64</v>
      </c>
      <c r="H122" s="20">
        <v>12</v>
      </c>
      <c r="I122" s="23">
        <v>240</v>
      </c>
      <c r="J122" s="20">
        <v>4</v>
      </c>
      <c r="K122" s="23">
        <v>30</v>
      </c>
      <c r="L122" s="20">
        <v>7</v>
      </c>
      <c r="M122" s="23"/>
      <c r="N122" s="20">
        <v>12</v>
      </c>
      <c r="O122" s="23">
        <v>0</v>
      </c>
      <c r="P122" s="24">
        <v>1</v>
      </c>
      <c r="Q122" s="26"/>
      <c r="R122" s="24">
        <v>2</v>
      </c>
      <c r="S122" s="28"/>
      <c r="T122" s="24">
        <v>4</v>
      </c>
      <c r="U122" s="26"/>
      <c r="V122" s="24">
        <v>0</v>
      </c>
      <c r="W122" s="26">
        <v>5</v>
      </c>
      <c r="X122" s="23">
        <v>0</v>
      </c>
      <c r="Y122" s="23">
        <v>15</v>
      </c>
    </row>
    <row r="123" spans="1:25">
      <c r="A123" s="18">
        <v>121</v>
      </c>
      <c r="B123" s="18">
        <v>108277</v>
      </c>
      <c r="C123" s="19" t="s">
        <v>160</v>
      </c>
      <c r="D123" s="19" t="s">
        <v>135</v>
      </c>
      <c r="E123" s="4" t="s">
        <v>16</v>
      </c>
      <c r="F123" s="4" t="s">
        <v>17</v>
      </c>
      <c r="H123" s="20">
        <v>6</v>
      </c>
      <c r="I123" s="23">
        <f>80-H123</f>
        <v>74</v>
      </c>
      <c r="J123" s="20">
        <v>10</v>
      </c>
      <c r="K123" s="23">
        <f>30-J123</f>
        <v>20</v>
      </c>
      <c r="L123" s="20">
        <v>10</v>
      </c>
      <c r="M123" s="23"/>
      <c r="N123" s="20">
        <v>0</v>
      </c>
      <c r="O123" s="23">
        <f>20-N123</f>
        <v>20</v>
      </c>
      <c r="P123" s="24">
        <v>3</v>
      </c>
      <c r="Q123" s="28"/>
      <c r="R123" s="24">
        <v>6</v>
      </c>
      <c r="S123" s="27">
        <v>0</v>
      </c>
      <c r="T123" s="24" t="e">
        <v>#N/A</v>
      </c>
      <c r="U123" s="26">
        <v>4</v>
      </c>
      <c r="V123" s="24">
        <v>8</v>
      </c>
      <c r="W123" s="26"/>
      <c r="X123" s="23">
        <v>30</v>
      </c>
      <c r="Y123" s="23">
        <v>10</v>
      </c>
    </row>
    <row r="124" ht="36" spans="1:25">
      <c r="A124" s="18">
        <v>122</v>
      </c>
      <c r="B124" s="18">
        <v>111219</v>
      </c>
      <c r="C124" s="19" t="s">
        <v>161</v>
      </c>
      <c r="D124" s="19" t="s">
        <v>135</v>
      </c>
      <c r="E124" s="4" t="s">
        <v>25</v>
      </c>
      <c r="F124" s="4" t="s">
        <v>17</v>
      </c>
      <c r="G124" s="5" t="s">
        <v>538</v>
      </c>
      <c r="H124" s="20">
        <v>12</v>
      </c>
      <c r="I124" s="23">
        <f>80-H124</f>
        <v>68</v>
      </c>
      <c r="J124" s="20">
        <v>19</v>
      </c>
      <c r="K124" s="23">
        <v>20</v>
      </c>
      <c r="L124" s="20">
        <v>12</v>
      </c>
      <c r="M124" s="23">
        <v>8</v>
      </c>
      <c r="N124" s="20">
        <v>16</v>
      </c>
      <c r="O124" s="23"/>
      <c r="P124" s="24">
        <v>2</v>
      </c>
      <c r="Q124" s="28"/>
      <c r="R124" s="24">
        <v>2</v>
      </c>
      <c r="S124" s="28"/>
      <c r="T124" s="24">
        <v>7</v>
      </c>
      <c r="U124" s="26"/>
      <c r="V124" s="24">
        <v>12</v>
      </c>
      <c r="W124" s="26"/>
      <c r="X124" s="23">
        <v>40</v>
      </c>
      <c r="Y124" s="23">
        <v>20</v>
      </c>
    </row>
    <row r="125" spans="1:25">
      <c r="A125" s="18">
        <v>123</v>
      </c>
      <c r="B125" s="18">
        <v>112415</v>
      </c>
      <c r="C125" s="19" t="s">
        <v>162</v>
      </c>
      <c r="D125" s="19" t="s">
        <v>135</v>
      </c>
      <c r="E125" s="4" t="s">
        <v>37</v>
      </c>
      <c r="F125" s="4" t="s">
        <v>17</v>
      </c>
      <c r="H125" s="20">
        <v>6</v>
      </c>
      <c r="I125" s="23">
        <f t="shared" ref="I125:I130" si="4">80-H125</f>
        <v>74</v>
      </c>
      <c r="J125" s="20">
        <v>16</v>
      </c>
      <c r="K125" s="23">
        <v>15</v>
      </c>
      <c r="L125" s="20">
        <v>10</v>
      </c>
      <c r="M125" s="23"/>
      <c r="N125" s="20">
        <v>3</v>
      </c>
      <c r="O125" s="23">
        <v>10</v>
      </c>
      <c r="P125" s="24">
        <v>2</v>
      </c>
      <c r="Q125" s="28"/>
      <c r="R125" s="24">
        <v>5</v>
      </c>
      <c r="S125" s="27">
        <v>1</v>
      </c>
      <c r="T125" s="24">
        <v>11</v>
      </c>
      <c r="U125" s="26"/>
      <c r="V125" s="24">
        <v>0</v>
      </c>
      <c r="W125" s="26">
        <v>3</v>
      </c>
      <c r="X125" s="23">
        <v>10</v>
      </c>
      <c r="Y125" s="23">
        <v>10</v>
      </c>
    </row>
    <row r="126" spans="1:25">
      <c r="A126" s="18">
        <v>124</v>
      </c>
      <c r="B126" s="18">
        <v>112888</v>
      </c>
      <c r="C126" s="19" t="s">
        <v>163</v>
      </c>
      <c r="D126" s="19" t="s">
        <v>135</v>
      </c>
      <c r="E126" s="4" t="s">
        <v>37</v>
      </c>
      <c r="F126" s="4" t="s">
        <v>17</v>
      </c>
      <c r="H126" s="20">
        <v>6</v>
      </c>
      <c r="I126" s="23">
        <f t="shared" si="4"/>
        <v>74</v>
      </c>
      <c r="J126" s="20">
        <v>10</v>
      </c>
      <c r="K126" s="23">
        <f>30-J126</f>
        <v>20</v>
      </c>
      <c r="L126" s="20">
        <v>9</v>
      </c>
      <c r="M126" s="23"/>
      <c r="N126" s="20">
        <v>8</v>
      </c>
      <c r="O126" s="23">
        <v>5</v>
      </c>
      <c r="P126" s="24">
        <v>5</v>
      </c>
      <c r="Q126" s="28"/>
      <c r="R126" s="24">
        <v>3</v>
      </c>
      <c r="S126" s="27">
        <v>3</v>
      </c>
      <c r="T126" s="24">
        <v>5</v>
      </c>
      <c r="U126" s="26"/>
      <c r="V126" s="24">
        <v>0</v>
      </c>
      <c r="W126" s="26">
        <v>3</v>
      </c>
      <c r="X126" s="23">
        <v>20</v>
      </c>
      <c r="Y126" s="23">
        <v>10</v>
      </c>
    </row>
    <row r="127" spans="1:25">
      <c r="A127" s="18">
        <v>125</v>
      </c>
      <c r="B127" s="18">
        <v>113025</v>
      </c>
      <c r="C127" s="19" t="s">
        <v>164</v>
      </c>
      <c r="D127" s="19" t="s">
        <v>135</v>
      </c>
      <c r="E127" s="4" t="s">
        <v>37</v>
      </c>
      <c r="F127" s="4" t="s">
        <v>17</v>
      </c>
      <c r="H127" s="20">
        <v>6</v>
      </c>
      <c r="I127" s="23">
        <f t="shared" si="4"/>
        <v>74</v>
      </c>
      <c r="J127" s="20">
        <v>13</v>
      </c>
      <c r="K127" s="23">
        <v>15</v>
      </c>
      <c r="L127" s="20">
        <v>14</v>
      </c>
      <c r="M127" s="23"/>
      <c r="N127" s="20">
        <v>8</v>
      </c>
      <c r="O127" s="23">
        <v>5</v>
      </c>
      <c r="P127" s="24">
        <v>1</v>
      </c>
      <c r="Q127" s="26"/>
      <c r="R127" s="24">
        <v>8</v>
      </c>
      <c r="S127" s="27">
        <f>8-R127</f>
        <v>0</v>
      </c>
      <c r="T127" s="24">
        <v>6</v>
      </c>
      <c r="U127" s="26"/>
      <c r="V127" s="24">
        <v>0</v>
      </c>
      <c r="W127" s="26">
        <v>3</v>
      </c>
      <c r="X127" s="23">
        <v>20</v>
      </c>
      <c r="Y127" s="23">
        <v>10</v>
      </c>
    </row>
    <row r="128" spans="1:25">
      <c r="A128" s="18">
        <v>126</v>
      </c>
      <c r="B128" s="18">
        <v>113298</v>
      </c>
      <c r="C128" s="19" t="s">
        <v>165</v>
      </c>
      <c r="D128" s="19" t="s">
        <v>135</v>
      </c>
      <c r="E128" s="4" t="s">
        <v>37</v>
      </c>
      <c r="F128" s="4" t="s">
        <v>17</v>
      </c>
      <c r="H128" s="20">
        <v>6</v>
      </c>
      <c r="I128" s="23">
        <f t="shared" si="4"/>
        <v>74</v>
      </c>
      <c r="J128" s="20">
        <v>16</v>
      </c>
      <c r="K128" s="23">
        <v>10</v>
      </c>
      <c r="L128" s="20">
        <v>10</v>
      </c>
      <c r="M128" s="23"/>
      <c r="N128" s="20">
        <v>8</v>
      </c>
      <c r="O128" s="23">
        <v>5</v>
      </c>
      <c r="P128" s="24">
        <v>2</v>
      </c>
      <c r="Q128" s="28"/>
      <c r="R128" s="24">
        <v>5</v>
      </c>
      <c r="S128" s="27">
        <v>1</v>
      </c>
      <c r="T128" s="24">
        <v>3</v>
      </c>
      <c r="U128" s="26"/>
      <c r="V128" s="24">
        <v>0</v>
      </c>
      <c r="W128" s="26">
        <v>3</v>
      </c>
      <c r="X128" s="23">
        <v>20</v>
      </c>
      <c r="Y128" s="23">
        <v>10</v>
      </c>
    </row>
    <row r="129" spans="1:25">
      <c r="A129" s="18">
        <v>127</v>
      </c>
      <c r="B129" s="18">
        <v>113833</v>
      </c>
      <c r="C129" s="19" t="s">
        <v>166</v>
      </c>
      <c r="D129" s="19" t="s">
        <v>135</v>
      </c>
      <c r="E129" s="4" t="s">
        <v>37</v>
      </c>
      <c r="F129" s="4" t="s">
        <v>17</v>
      </c>
      <c r="H129" s="20">
        <v>6</v>
      </c>
      <c r="I129" s="23">
        <f t="shared" si="4"/>
        <v>74</v>
      </c>
      <c r="J129" s="20">
        <v>36</v>
      </c>
      <c r="K129" s="23">
        <v>0</v>
      </c>
      <c r="L129" s="20">
        <v>10</v>
      </c>
      <c r="M129" s="23"/>
      <c r="N129" s="20">
        <v>22</v>
      </c>
      <c r="O129" s="23">
        <v>0</v>
      </c>
      <c r="P129" s="24">
        <v>0</v>
      </c>
      <c r="Q129" s="26">
        <v>2</v>
      </c>
      <c r="R129" s="24">
        <v>7</v>
      </c>
      <c r="S129" s="27">
        <v>0</v>
      </c>
      <c r="T129" s="24">
        <v>6</v>
      </c>
      <c r="U129" s="26"/>
      <c r="V129" s="24">
        <v>0</v>
      </c>
      <c r="W129" s="26">
        <v>3</v>
      </c>
      <c r="X129" s="23">
        <v>0</v>
      </c>
      <c r="Y129" s="23">
        <v>10</v>
      </c>
    </row>
    <row r="130" spans="1:25">
      <c r="A130" s="18">
        <v>128</v>
      </c>
      <c r="B130" s="18">
        <v>114286</v>
      </c>
      <c r="C130" s="19" t="s">
        <v>167</v>
      </c>
      <c r="D130" s="19" t="s">
        <v>135</v>
      </c>
      <c r="E130" s="4" t="s">
        <v>37</v>
      </c>
      <c r="F130" s="4" t="s">
        <v>9</v>
      </c>
      <c r="H130" s="20">
        <v>12</v>
      </c>
      <c r="I130" s="23">
        <f t="shared" si="4"/>
        <v>68</v>
      </c>
      <c r="J130" s="20">
        <v>17</v>
      </c>
      <c r="K130" s="23">
        <v>10</v>
      </c>
      <c r="L130" s="20">
        <v>15</v>
      </c>
      <c r="M130" s="23"/>
      <c r="N130" s="20">
        <v>3</v>
      </c>
      <c r="O130" s="23">
        <v>10</v>
      </c>
      <c r="P130" s="24">
        <v>2</v>
      </c>
      <c r="Q130" s="28"/>
      <c r="R130" s="24">
        <v>3</v>
      </c>
      <c r="S130" s="27">
        <v>3</v>
      </c>
      <c r="T130" s="24">
        <v>6</v>
      </c>
      <c r="U130" s="26"/>
      <c r="V130" s="24">
        <v>0</v>
      </c>
      <c r="W130" s="26">
        <v>3</v>
      </c>
      <c r="X130" s="23">
        <v>10</v>
      </c>
      <c r="Y130" s="23">
        <v>10</v>
      </c>
    </row>
  </sheetData>
  <mergeCells count="15">
    <mergeCell ref="H1:I1"/>
    <mergeCell ref="J1:K1"/>
    <mergeCell ref="L1:M1"/>
    <mergeCell ref="N1:O1"/>
    <mergeCell ref="P1:Q1"/>
    <mergeCell ref="R1:S1"/>
    <mergeCell ref="T1:U1"/>
    <mergeCell ref="V1:W1"/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品种清单</vt:lpstr>
      <vt:lpstr>爆款铺货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2020-09-11T08:23:00Z</dcterms:created>
  <dcterms:modified xsi:type="dcterms:W3CDTF">2020-09-15T10:06:17Z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