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<sst xmlns="http://schemas.openxmlformats.org/spreadsheetml/2006/main" count="89" uniqueCount="70">
  <si>
    <t>小程序找药（2020.8.20）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</si>
  <si>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</si>
  <si>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</si>
  <si>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</si>
  <si>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</si>
  <si>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</si>
  <si>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</si>
  <si>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</si>
  <si>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</si>
  <si>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</si>
  <si>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</si>
  <si>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</si>
  <si>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</si>
  <si>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</si>
  <si>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</si>
  <si>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</si>
  <si>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</si>
  <si>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2020-08-20 12:10:01</t>
  </si>
  <si>
    <t>a7375</t>
  </si>
  <si>
    <t>他氟前列素滴眼液</t>
  </si>
  <si>
    <t>2.5ml:37.5μg*1支</t>
  </si>
  <si>
    <t>日本:Santen Pharmaceutical Co.,Ltd. Shiga Plant 分包装:参天制药(中国)有限公司</t>
  </si>
  <si>
    <t>J20150131</t>
  </si>
  <si>
    <t>紧急</t>
  </si>
  <si>
    <t>员工</t>
  </si>
  <si>
    <t>6月16日已经报送新品，请采购部联系厂家尽快交资料（十二桥、浆洗街、庆云南街报送过需求）杏林小程序有售销量26笔，价格101元）</t>
  </si>
  <si>
    <t>2020-08-20 12:52:03</t>
  </si>
  <si>
    <t>b1328</t>
  </si>
  <si>
    <t>健身全鹿丸</t>
  </si>
  <si>
    <t>盒</t>
  </si>
  <si>
    <t>南京同仁堂</t>
  </si>
  <si>
    <t>Z32020069</t>
  </si>
  <si>
    <t>请完成需求规格重新上报</t>
  </si>
  <si>
    <t>2020-08-20 13:12:34</t>
  </si>
  <si>
    <t>b1329</t>
  </si>
  <si>
    <t>血上花搽剂</t>
  </si>
  <si>
    <t>瓶</t>
  </si>
  <si>
    <t>株洲康圣堂</t>
  </si>
  <si>
    <t>Z20020138</t>
  </si>
  <si>
    <t>2020-08-20 13:44:37</t>
  </si>
  <si>
    <t>b1330</t>
  </si>
  <si>
    <t>脑心舒口服液</t>
  </si>
  <si>
    <t>云南白药</t>
  </si>
  <si>
    <t>Z53020051</t>
  </si>
  <si>
    <t>2020-08-20 21:05:24</t>
  </si>
  <si>
    <t>a7376</t>
  </si>
  <si>
    <t>地仲强骨胶囊</t>
  </si>
  <si>
    <t>0.33g*36粒</t>
  </si>
  <si>
    <t>江西新赣江药业有限公司</t>
  </si>
  <si>
    <t>B20020176</t>
  </si>
  <si>
    <t>请采购部找渠道</t>
  </si>
  <si>
    <t>2020-08-20 21:11:09</t>
  </si>
  <si>
    <t>b1331</t>
  </si>
  <si>
    <t>芹芩榆痔疮栓</t>
  </si>
  <si>
    <t>6粒</t>
  </si>
  <si>
    <t>成都市中西医结合医院</t>
  </si>
  <si>
    <t>川药制字Z20080379</t>
  </si>
  <si>
    <t>医院自研品种采购回复无渠道</t>
  </si>
  <si>
    <t>2020-08-20 21:17:18</t>
  </si>
  <si>
    <t>a7377</t>
  </si>
  <si>
    <t>一次性妇用(壳聚糖)生物高分子止血吸附栓</t>
  </si>
  <si>
    <t>ZXXF-A型 2支</t>
  </si>
  <si>
    <t>云南蜀云科技有限公司</t>
  </si>
  <si>
    <t>滇食药监械(准)字2014第2640046号</t>
  </si>
  <si>
    <t>2020-08-20 21:28:27</t>
  </si>
  <si>
    <t>a7378</t>
  </si>
  <si>
    <t>熊胆开明片</t>
  </si>
  <si>
    <t>0.46g*16片</t>
  </si>
  <si>
    <t>吉林长白山药业集团股份有限公司</t>
  </si>
  <si>
    <t>Z19990029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</si>
</sst>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G20" sqref="G20"/>
    </sheetView>
  </sheetViews>
  <sheetFormatPr defaultColWidth="9" defaultRowHeight="13.5"/>
  <cols>
    <col min="1" max="1" width="3.5" style="3" customWidth="1"/>
    <col min="2" max="2" width="9.75" customWidth="1"/>
    <col min="3" max="3" width="5.875" customWidth="1"/>
    <col min="4" max="4" width="13.5" customWidth="1"/>
    <col min="5" max="5" width="14.75" customWidth="1"/>
    <col min="6" max="6" width="5.125" customWidth="1"/>
    <col min="7" max="7" width="16" customWidth="1"/>
    <col min="8" max="8" width="10.5" customWidth="1"/>
    <col min="9" max="9" width="5.625" customWidth="1"/>
    <col min="10" max="10" width="7.75" customWidth="1"/>
    <col min="11" max="11" width="14.625" customWidth="1"/>
    <col min="12" max="12" width="5.375" customWidth="1"/>
    <col min="13" max="13" width="4.375" customWidth="1"/>
    <col min="14" max="14" width="6.75" customWidth="1"/>
    <col min="15" max="15" width="27.125" customWidth="1"/>
    <col min="16" max="16" width="22.75" customWidth="1"/>
  </cols>
  <sheetData>
    <row r="1" ht="2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16</v>
      </c>
    </row>
    <row r="3" ht="15" spans="1:16">
      <c r="A3" s="6">
        <v>1</v>
      </c>
      <c r="B3" s="7" t="s">
        <v>17</v>
      </c>
      <c r="C3" s="8" t="s">
        <v>18</v>
      </c>
      <c r="D3" s="7" t="s">
        <v>19</v>
      </c>
      <c r="E3" s="7" t="s">
        <v>20</v>
      </c>
      <c r="F3" s="7">
        <v>1</v>
      </c>
      <c r="G3" s="7" t="s">
        <v>21</v>
      </c>
      <c r="H3" s="7" t="s">
        <v>22</v>
      </c>
      <c r="I3" s="7">
        <v>83</v>
      </c>
      <c r="J3" s="7">
        <v>103198</v>
      </c>
      <c r="K3" s="13" t="str">
        <f>VLOOKUP(J3,[1]Sheet1!$A$1:$B$65536,2,0)</f>
        <v>贝森北路</v>
      </c>
      <c r="L3" s="7" t="s">
        <v>23</v>
      </c>
      <c r="M3" s="14" t="s">
        <v>24</v>
      </c>
      <c r="N3" s="8"/>
      <c r="O3" s="15" t="s">
        <v>25</v>
      </c>
      <c r="P3" s="11"/>
    </row>
    <row r="4" s="2" customFormat="1" ht="15" spans="1:16">
      <c r="A4" s="9">
        <v>2</v>
      </c>
      <c r="B4" s="10" t="s">
        <v>26</v>
      </c>
      <c r="C4" s="11" t="s">
        <v>27</v>
      </c>
      <c r="D4" s="10" t="s">
        <v>28</v>
      </c>
      <c r="E4" s="10" t="s">
        <v>29</v>
      </c>
      <c r="F4" s="10">
        <v>1</v>
      </c>
      <c r="G4" s="10" t="s">
        <v>30</v>
      </c>
      <c r="H4" s="10" t="s">
        <v>31</v>
      </c>
      <c r="I4" s="10">
        <v>78</v>
      </c>
      <c r="J4" s="10">
        <v>52</v>
      </c>
      <c r="K4" s="16" t="str">
        <f>VLOOKUP(J4,[1]Sheet1!$A$1:$B$65536,2,0)</f>
        <v>崇州中心店</v>
      </c>
      <c r="L4" s="10" t="s">
        <v>23</v>
      </c>
      <c r="M4" s="17" t="s">
        <v>24</v>
      </c>
      <c r="N4" s="11"/>
      <c r="O4" s="17" t="s">
        <v>32</v>
      </c>
      <c r="P4" s="11"/>
    </row>
    <row r="5" s="2" customFormat="1" ht="15" spans="1:16">
      <c r="A5" s="9">
        <v>3</v>
      </c>
      <c r="B5" s="10" t="s">
        <v>33</v>
      </c>
      <c r="C5" s="11" t="s">
        <v>34</v>
      </c>
      <c r="D5" s="10" t="s">
        <v>35</v>
      </c>
      <c r="E5" s="10" t="s">
        <v>36</v>
      </c>
      <c r="F5" s="10">
        <v>1</v>
      </c>
      <c r="G5" s="10" t="s">
        <v>37</v>
      </c>
      <c r="H5" s="10" t="s">
        <v>38</v>
      </c>
      <c r="I5" s="10">
        <v>39</v>
      </c>
      <c r="J5" s="10">
        <v>52</v>
      </c>
      <c r="K5" s="16" t="str">
        <f>VLOOKUP(J5,[1]Sheet1!$A$1:$B$65536,2,0)</f>
        <v>崇州中心店</v>
      </c>
      <c r="L5" s="10" t="s">
        <v>23</v>
      </c>
      <c r="M5" s="17" t="s">
        <v>24</v>
      </c>
      <c r="N5" s="11"/>
      <c r="O5" s="17" t="s">
        <v>32</v>
      </c>
      <c r="P5" s="11"/>
    </row>
    <row r="6" s="2" customFormat="1" ht="15" spans="1:16">
      <c r="A6" s="9">
        <v>4</v>
      </c>
      <c r="B6" s="10" t="s">
        <v>39</v>
      </c>
      <c r="C6" s="11" t="s">
        <v>40</v>
      </c>
      <c r="D6" s="10" t="s">
        <v>41</v>
      </c>
      <c r="E6" s="10" t="s">
        <v>29</v>
      </c>
      <c r="F6" s="10">
        <v>1</v>
      </c>
      <c r="G6" s="10" t="s">
        <v>42</v>
      </c>
      <c r="H6" s="10" t="s">
        <v>43</v>
      </c>
      <c r="I6" s="10">
        <v>29.8</v>
      </c>
      <c r="J6" s="10">
        <v>52</v>
      </c>
      <c r="K6" s="16" t="str">
        <f>VLOOKUP(J6,[1]Sheet1!$A$1:$B$65536,2,0)</f>
        <v>崇州中心店</v>
      </c>
      <c r="L6" s="10" t="s">
        <v>23</v>
      </c>
      <c r="M6" s="17" t="s">
        <v>24</v>
      </c>
      <c r="N6" s="11"/>
      <c r="O6" s="17" t="s">
        <v>32</v>
      </c>
      <c r="P6" s="11"/>
    </row>
    <row r="7" ht="15" spans="1:16">
      <c r="A7" s="6">
        <v>5</v>
      </c>
      <c r="B7" s="7" t="s">
        <v>44</v>
      </c>
      <c r="C7" s="8" t="s">
        <v>45</v>
      </c>
      <c r="D7" s="7" t="s">
        <v>46</v>
      </c>
      <c r="E7" s="7" t="s">
        <v>47</v>
      </c>
      <c r="F7" s="7">
        <v>5</v>
      </c>
      <c r="G7" s="7" t="s">
        <v>48</v>
      </c>
      <c r="H7" s="7" t="s">
        <v>49</v>
      </c>
      <c r="I7" s="7">
        <v>55</v>
      </c>
      <c r="J7" s="7">
        <v>582</v>
      </c>
      <c r="K7" s="13" t="str">
        <f>VLOOKUP(J7,[1]Sheet1!$A$1:$B$65536,2,0)</f>
        <v>青羊区十二桥药店</v>
      </c>
      <c r="L7" s="7" t="s">
        <v>23</v>
      </c>
      <c r="M7" s="14" t="s">
        <v>24</v>
      </c>
      <c r="N7" s="8"/>
      <c r="O7" s="18" t="s">
        <v>50</v>
      </c>
      <c r="P7" s="11"/>
    </row>
    <row r="8" s="2" customFormat="1" ht="15" spans="1:16">
      <c r="A8" s="9">
        <v>6</v>
      </c>
      <c r="B8" s="10" t="s">
        <v>51</v>
      </c>
      <c r="C8" s="11" t="s">
        <v>52</v>
      </c>
      <c r="D8" s="10" t="s">
        <v>53</v>
      </c>
      <c r="E8" s="10" t="s">
        <v>54</v>
      </c>
      <c r="F8" s="10">
        <v>2</v>
      </c>
      <c r="G8" s="10" t="s">
        <v>55</v>
      </c>
      <c r="H8" s="10" t="s">
        <v>56</v>
      </c>
      <c r="I8" s="10">
        <v>25</v>
      </c>
      <c r="J8" s="10">
        <v>377</v>
      </c>
      <c r="K8" s="16" t="str">
        <f>VLOOKUP(J8,[1]Sheet1!$A$1:$B$65536,2,0)</f>
        <v>新园大道药店</v>
      </c>
      <c r="L8" s="10" t="s">
        <v>23</v>
      </c>
      <c r="M8" s="17" t="s">
        <v>24</v>
      </c>
      <c r="N8" s="11"/>
      <c r="O8" s="17" t="s">
        <v>57</v>
      </c>
      <c r="P8" s="11"/>
    </row>
    <row r="9" ht="15" spans="1:16">
      <c r="A9" s="6">
        <v>7</v>
      </c>
      <c r="B9" s="7" t="s">
        <v>58</v>
      </c>
      <c r="C9" s="8" t="s">
        <v>59</v>
      </c>
      <c r="D9" s="7" t="s">
        <v>60</v>
      </c>
      <c r="E9" s="7" t="s">
        <v>61</v>
      </c>
      <c r="F9" s="7">
        <v>5</v>
      </c>
      <c r="G9" s="7" t="s">
        <v>62</v>
      </c>
      <c r="H9" s="7" t="s">
        <v>63</v>
      </c>
      <c r="I9" s="7">
        <v>25</v>
      </c>
      <c r="J9" s="7">
        <v>582</v>
      </c>
      <c r="K9" s="13" t="str">
        <f>VLOOKUP(J9,[1]Sheet1!$A$1:$B$65536,2,0)</f>
        <v>青羊区十二桥药店</v>
      </c>
      <c r="L9" s="7" t="s">
        <v>23</v>
      </c>
      <c r="M9" s="14" t="s">
        <v>24</v>
      </c>
      <c r="N9" s="8"/>
      <c r="O9" s="18" t="s">
        <v>50</v>
      </c>
      <c r="P9" s="11"/>
    </row>
    <row r="10" ht="15" spans="1:16">
      <c r="A10" s="6">
        <v>8</v>
      </c>
      <c r="B10" s="7" t="s">
        <v>64</v>
      </c>
      <c r="C10" s="8" t="s">
        <v>65</v>
      </c>
      <c r="D10" s="7" t="s">
        <v>66</v>
      </c>
      <c r="E10" s="7" t="s">
        <v>67</v>
      </c>
      <c r="F10" s="7">
        <v>1</v>
      </c>
      <c r="G10" s="7" t="s">
        <v>68</v>
      </c>
      <c r="H10" s="7" t="s">
        <v>69</v>
      </c>
      <c r="I10" s="7">
        <v>28</v>
      </c>
      <c r="J10" s="7">
        <v>104533</v>
      </c>
      <c r="K10" s="13" t="str">
        <f>VLOOKUP(J10,[1]Sheet1!$A$1:$B$65536,2,0)</f>
        <v>潘家街店</v>
      </c>
      <c r="L10" s="7" t="s">
        <v>23</v>
      </c>
      <c r="M10" s="14" t="s">
        <v>24</v>
      </c>
      <c r="N10" s="8"/>
      <c r="O10" s="18" t="s">
        <v>50</v>
      </c>
      <c r="P10" s="11"/>
    </row>
  </sheetData>
  <sortState ref="A3:P10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2020-08-21T01:35:40Z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