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<sst xmlns="http://schemas.openxmlformats.org/spreadsheetml/2006/main" count="148" uniqueCount="121">
  <si>
    <t>小程序找药（2020.7.16）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</si>
  <si>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</si>
  <si>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</si>
  <si>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</si>
  <si>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</si>
  <si>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</si>
  <si>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</si>
  <si>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</si>
  <si>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</si>
  <si>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</si>
  <si>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</si>
  <si>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</si>
  <si>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</si>
  <si>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</si>
  <si>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</si>
  <si>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</si>
  <si>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2020-07-16 09:16:48</t>
  </si>
  <si>
    <t>a6944</t>
  </si>
  <si>
    <t>羟丙甲纤维素滴眼液</t>
  </si>
  <si>
    <t>0.4ml*20支</t>
  </si>
  <si>
    <t>沈阳兴齐</t>
  </si>
  <si>
    <t>H20113010</t>
  </si>
  <si>
    <t>紧急</t>
  </si>
  <si>
    <t>员工</t>
  </si>
  <si>
    <t>请采购部找渠道（杏林同厂家10支24.3）</t>
  </si>
  <si>
    <t>2020-07-16 09:34:17</t>
  </si>
  <si>
    <t>b1148</t>
  </si>
  <si>
    <t>三伏贴</t>
  </si>
  <si>
    <t>晏佳</t>
  </si>
  <si>
    <t>顾客</t>
  </si>
  <si>
    <t>顾客不需要了</t>
  </si>
  <si>
    <t>2020-07-16 10:10:17</t>
  </si>
  <si>
    <t>b1149</t>
  </si>
  <si>
    <t>力存蛋白固体饮料（力愈）</t>
  </si>
  <si>
    <t>25g*8袋</t>
  </si>
  <si>
    <t>南通</t>
  </si>
  <si>
    <t>QS320606010431</t>
  </si>
  <si>
    <t>普通</t>
  </si>
  <si>
    <t>无蓝帽标识</t>
  </si>
  <si>
    <t>2020-07-16 10:20:13</t>
  </si>
  <si>
    <t>b1150</t>
  </si>
  <si>
    <t>a-亚麻酸速溶粉</t>
  </si>
  <si>
    <t>3g*30袋</t>
  </si>
  <si>
    <t>上海哈三</t>
  </si>
  <si>
    <t>SC11334122205528</t>
  </si>
  <si>
    <t>2020-07-16 10:21:20</t>
  </si>
  <si>
    <t>a6945</t>
  </si>
  <si>
    <t>花蛇解痒片</t>
  </si>
  <si>
    <t>24片</t>
  </si>
  <si>
    <t>长春海外制药</t>
  </si>
  <si>
    <t>Z20080498</t>
  </si>
  <si>
    <t>5月28日同品名厂家27片装已报新品，请采购部联系厂家尽快交资料</t>
  </si>
  <si>
    <t>2020-07-16 10:52:08</t>
  </si>
  <si>
    <t>a6946</t>
  </si>
  <si>
    <t>芭克硅胶软膏</t>
  </si>
  <si>
    <t>15g</t>
  </si>
  <si>
    <t>美国 先进生物技术有限公司</t>
  </si>
  <si>
    <t>国械注进20162640383</t>
  </si>
  <si>
    <t>4月29日已申报待经营目录，请采购部尽快联系厂家交资料</t>
  </si>
  <si>
    <t>2020-07-16 12:21:26</t>
  </si>
  <si>
    <t>b1151</t>
  </si>
  <si>
    <t>屁屁乐护臀膏</t>
  </si>
  <si>
    <t>60g</t>
  </si>
  <si>
    <t>上海</t>
  </si>
  <si>
    <t>请完善批准文号重新上报</t>
  </si>
  <si>
    <t>2020-07-16 14:53:49</t>
  </si>
  <si>
    <t>b1152</t>
  </si>
  <si>
    <t>消风止痒颗粒</t>
  </si>
  <si>
    <t>4g×12袋</t>
  </si>
  <si>
    <t>南京同仁堂</t>
  </si>
  <si>
    <t>Z20113051</t>
  </si>
  <si>
    <t>图片上传为6g*12袋，请门店核实需求规格重新上报</t>
  </si>
  <si>
    <t>2020-07-16 14:56:02</t>
  </si>
  <si>
    <t>b1153</t>
  </si>
  <si>
    <t>五黄养阴颗粒</t>
  </si>
  <si>
    <t>6g×12袋</t>
  </si>
  <si>
    <t>神奇药业</t>
  </si>
  <si>
    <t>Z20120014</t>
  </si>
  <si>
    <t>门店ID有误请重新上报</t>
  </si>
  <si>
    <t>2020-07-16 14:56:14</t>
  </si>
  <si>
    <t>b1154</t>
  </si>
  <si>
    <t>托西酸舒他西林胶囊</t>
  </si>
  <si>
    <t>2×12粒</t>
  </si>
  <si>
    <t>陕西西岳制药</t>
  </si>
  <si>
    <t>H6002475</t>
  </si>
  <si>
    <t>批准文号有误请重新上报，杏林12粒45</t>
  </si>
  <si>
    <t>2020-07-16 15:00:39</t>
  </si>
  <si>
    <t>a6947</t>
  </si>
  <si>
    <t>活血壮筋胶囊</t>
  </si>
  <si>
    <t>0.25g*14粒</t>
  </si>
  <si>
    <t>鹤壁市中药有限公司</t>
  </si>
  <si>
    <t>Z20080140</t>
  </si>
  <si>
    <t>请采购部找渠道（梨花街报送过需求）</t>
  </si>
  <si>
    <t>2020-07-16 15:53:45</t>
  </si>
  <si>
    <t>a6948</t>
  </si>
  <si>
    <t>藏药通络油</t>
  </si>
  <si>
    <t>25ml</t>
  </si>
  <si>
    <t>南昌西域高原科技开发有限公司</t>
  </si>
  <si>
    <t>赣卫消证字（2011）第0012号</t>
  </si>
  <si>
    <t>请采购部找渠道</t>
  </si>
  <si>
    <t>2020-07-16 15:58:28</t>
  </si>
  <si>
    <t>a6949</t>
  </si>
  <si>
    <t>内消瘰疬丸</t>
  </si>
  <si>
    <r>
      <t>24</t>
    </r>
    <r>
      <rPr>
        <sz val="11"/>
        <color rgb="FF000000"/>
        <rFont val="宋体"/>
        <charset val="0"/>
      </rPr>
      <t>丸</t>
    </r>
  </si>
  <si>
    <t>兰州太宝制药有限公司</t>
  </si>
  <si>
    <t>Z20026692</t>
  </si>
  <si>
    <t>请采购部找渠道（12丸中标价33.42）杏林同厂家48粒*2板21.5，销量2笔</t>
  </si>
  <si>
    <t>2020-07-16 19:13:00</t>
  </si>
  <si>
    <t>a6950</t>
  </si>
  <si>
    <t>琥珀酸亚铁片</t>
  </si>
  <si>
    <t>0.1g*24片</t>
  </si>
  <si>
    <t>成都奥邦</t>
  </si>
  <si>
    <t>古女士</t>
  </si>
  <si>
    <t>新品，在特殊目录，请采购部联系厂家尽快交资料（十二桥累计2家门店需求）</t>
  </si>
  <si>
    <t>2020-07-16 20:55:56</t>
  </si>
  <si>
    <t>a6951</t>
  </si>
  <si>
    <t>尿塞通片</t>
  </si>
  <si>
    <t>0.35g*72片</t>
  </si>
  <si>
    <t>长春英平药业有限公司</t>
  </si>
  <si>
    <t>Z20093296</t>
  </si>
  <si>
    <t>请采购部找渠道（36粒中标价8.55）杏林14.9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</si>
</sst>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D25" sqref="D25"/>
    </sheetView>
  </sheetViews>
  <sheetFormatPr defaultColWidth="9" defaultRowHeight="13.5"/>
  <cols>
    <col min="1" max="1" width="3.5" style="3" customWidth="1"/>
    <col min="2" max="2" width="9.375" customWidth="1"/>
    <col min="3" max="3" width="6.25" customWidth="1"/>
    <col min="4" max="4" width="23.25" customWidth="1"/>
    <col min="5" max="5" width="9.625" customWidth="1"/>
    <col min="6" max="6" width="4.125" customWidth="1"/>
    <col min="7" max="7" width="13.375" customWidth="1"/>
    <col min="8" max="8" width="12.25" customWidth="1"/>
    <col min="9" max="9" width="4.5" customWidth="1"/>
    <col min="10" max="10" width="7.75" customWidth="1"/>
    <col min="11" max="11" width="24.375" customWidth="1"/>
    <col min="12" max="12" width="5.75" customWidth="1"/>
    <col min="13" max="13" width="4" customWidth="1"/>
    <col min="14" max="14" width="5.875" customWidth="1"/>
    <col min="15" max="15" width="106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45</v>
      </c>
      <c r="J3" s="7">
        <v>102934</v>
      </c>
      <c r="K3" s="16" t="str">
        <f>VLOOKUP(J3,[1]Sheet1!$A$1:$B$65536,2,0)</f>
        <v>银河北街</v>
      </c>
      <c r="L3" s="7" t="s">
        <v>22</v>
      </c>
      <c r="M3" s="8" t="s">
        <v>23</v>
      </c>
      <c r="N3" s="8"/>
      <c r="O3" s="8" t="s">
        <v>24</v>
      </c>
    </row>
    <row r="4" s="2" customFormat="1" ht="15" spans="1:15">
      <c r="A4" s="9">
        <v>2</v>
      </c>
      <c r="B4" s="10" t="s">
        <v>25</v>
      </c>
      <c r="C4" s="11" t="s">
        <v>26</v>
      </c>
      <c r="D4" s="10" t="s">
        <v>27</v>
      </c>
      <c r="E4" s="10"/>
      <c r="F4" s="10">
        <v>0</v>
      </c>
      <c r="G4" s="10"/>
      <c r="H4" s="12"/>
      <c r="I4" s="12"/>
      <c r="J4" s="10" t="s">
        <v>28</v>
      </c>
      <c r="K4" s="10">
        <v>15928614017</v>
      </c>
      <c r="L4" s="10" t="s">
        <v>22</v>
      </c>
      <c r="M4" s="11" t="s">
        <v>29</v>
      </c>
      <c r="N4" s="11"/>
      <c r="O4" s="11" t="s">
        <v>30</v>
      </c>
    </row>
    <row r="5" s="2" customFormat="1" ht="15" spans="1:15">
      <c r="A5" s="9">
        <v>3</v>
      </c>
      <c r="B5" s="10" t="s">
        <v>31</v>
      </c>
      <c r="C5" s="11" t="s">
        <v>32</v>
      </c>
      <c r="D5" s="13" t="s">
        <v>33</v>
      </c>
      <c r="E5" s="10" t="s">
        <v>34</v>
      </c>
      <c r="F5" s="10">
        <v>5</v>
      </c>
      <c r="G5" s="10" t="s">
        <v>35</v>
      </c>
      <c r="H5" s="10" t="s">
        <v>36</v>
      </c>
      <c r="I5" s="10">
        <v>390</v>
      </c>
      <c r="J5" s="10">
        <v>742</v>
      </c>
      <c r="K5" s="19" t="str">
        <f>VLOOKUP(J5,[1]Sheet1!$A$1:$B$65536,2,0)</f>
        <v>锦江区庆云南街药店</v>
      </c>
      <c r="L5" s="10" t="s">
        <v>37</v>
      </c>
      <c r="M5" s="11" t="s">
        <v>23</v>
      </c>
      <c r="N5" s="11"/>
      <c r="O5" s="11" t="s">
        <v>38</v>
      </c>
    </row>
    <row r="6" s="2" customFormat="1" ht="15" spans="1:15">
      <c r="A6" s="9">
        <v>4</v>
      </c>
      <c r="B6" s="10" t="s">
        <v>39</v>
      </c>
      <c r="C6" s="11" t="s">
        <v>40</v>
      </c>
      <c r="D6" s="13" t="s">
        <v>41</v>
      </c>
      <c r="E6" s="10" t="s">
        <v>42</v>
      </c>
      <c r="F6" s="10">
        <v>2</v>
      </c>
      <c r="G6" s="14" t="s">
        <v>43</v>
      </c>
      <c r="H6" s="10" t="s">
        <v>44</v>
      </c>
      <c r="I6" s="10">
        <v>368</v>
      </c>
      <c r="J6" s="10">
        <v>742</v>
      </c>
      <c r="K6" s="19" t="str">
        <f>VLOOKUP(J6,[1]Sheet1!$A$1:$B$65536,2,0)</f>
        <v>锦江区庆云南街药店</v>
      </c>
      <c r="L6" s="10" t="s">
        <v>37</v>
      </c>
      <c r="M6" s="11" t="s">
        <v>23</v>
      </c>
      <c r="N6" s="11"/>
      <c r="O6" s="20" t="s">
        <v>38</v>
      </c>
    </row>
    <row r="7" ht="15" spans="1:15">
      <c r="A7" s="6">
        <v>5</v>
      </c>
      <c r="B7" s="7" t="s">
        <v>45</v>
      </c>
      <c r="C7" s="8" t="s">
        <v>46</v>
      </c>
      <c r="D7" s="7" t="s">
        <v>47</v>
      </c>
      <c r="E7" s="7" t="s">
        <v>48</v>
      </c>
      <c r="F7" s="7">
        <v>3</v>
      </c>
      <c r="G7" s="7" t="s">
        <v>49</v>
      </c>
      <c r="H7" s="7" t="s">
        <v>50</v>
      </c>
      <c r="I7" s="7">
        <v>18</v>
      </c>
      <c r="J7" s="7">
        <v>539</v>
      </c>
      <c r="K7" s="16" t="str">
        <f>VLOOKUP(J7,[1]Sheet1!$A$1:$B$65536,2,0)</f>
        <v>大邑县晋原镇子龙路店</v>
      </c>
      <c r="L7" s="7" t="s">
        <v>22</v>
      </c>
      <c r="M7" s="8" t="s">
        <v>23</v>
      </c>
      <c r="N7" s="8"/>
      <c r="O7" s="8" t="s">
        <v>51</v>
      </c>
    </row>
    <row r="8" ht="15" spans="1:15">
      <c r="A8" s="6">
        <v>6</v>
      </c>
      <c r="B8" s="7" t="s">
        <v>52</v>
      </c>
      <c r="C8" s="8" t="s">
        <v>53</v>
      </c>
      <c r="D8" s="7" t="s">
        <v>54</v>
      </c>
      <c r="E8" s="7" t="s">
        <v>55</v>
      </c>
      <c r="F8" s="7">
        <v>2</v>
      </c>
      <c r="G8" s="15" t="s">
        <v>56</v>
      </c>
      <c r="H8" s="15" t="s">
        <v>57</v>
      </c>
      <c r="I8" s="7">
        <v>458</v>
      </c>
      <c r="J8" s="7">
        <v>742</v>
      </c>
      <c r="K8" s="16" t="str">
        <f>VLOOKUP(J8,[1]Sheet1!$A$1:$B$65536,2,0)</f>
        <v>锦江区庆云南街药店</v>
      </c>
      <c r="L8" s="7" t="s">
        <v>37</v>
      </c>
      <c r="M8" s="8" t="s">
        <v>23</v>
      </c>
      <c r="N8" s="8"/>
      <c r="O8" s="8" t="s">
        <v>58</v>
      </c>
    </row>
    <row r="9" s="2" customFormat="1" ht="15" spans="1:15">
      <c r="A9" s="9">
        <v>7</v>
      </c>
      <c r="B9" s="10" t="s">
        <v>59</v>
      </c>
      <c r="C9" s="11" t="s">
        <v>60</v>
      </c>
      <c r="D9" s="10" t="s">
        <v>61</v>
      </c>
      <c r="E9" s="10" t="s">
        <v>62</v>
      </c>
      <c r="F9" s="10">
        <v>5</v>
      </c>
      <c r="G9" s="10" t="s">
        <v>63</v>
      </c>
      <c r="H9" s="10">
        <v>31650643174</v>
      </c>
      <c r="I9" s="10">
        <v>35</v>
      </c>
      <c r="J9" s="10">
        <v>742</v>
      </c>
      <c r="K9" s="19" t="str">
        <f>VLOOKUP(J9,[1]Sheet1!$A$1:$B$65536,2,0)</f>
        <v>锦江区庆云南街药店</v>
      </c>
      <c r="L9" s="10" t="s">
        <v>37</v>
      </c>
      <c r="M9" s="11" t="s">
        <v>23</v>
      </c>
      <c r="N9" s="11"/>
      <c r="O9" s="11" t="s">
        <v>64</v>
      </c>
    </row>
    <row r="10" s="2" customFormat="1" ht="15" spans="1:15">
      <c r="A10" s="9">
        <v>8</v>
      </c>
      <c r="B10" s="10" t="s">
        <v>65</v>
      </c>
      <c r="C10" s="11" t="s">
        <v>66</v>
      </c>
      <c r="D10" s="10" t="s">
        <v>67</v>
      </c>
      <c r="E10" s="10" t="s">
        <v>68</v>
      </c>
      <c r="F10" s="10">
        <v>2</v>
      </c>
      <c r="G10" s="10" t="s">
        <v>69</v>
      </c>
      <c r="H10" s="10" t="s">
        <v>70</v>
      </c>
      <c r="I10" s="10">
        <v>35</v>
      </c>
      <c r="J10" s="10">
        <v>52</v>
      </c>
      <c r="K10" s="19" t="str">
        <f>VLOOKUP(J10,[1]Sheet1!$A$1:$B$65536,2,0)</f>
        <v>崇州中心店</v>
      </c>
      <c r="L10" s="10" t="s">
        <v>22</v>
      </c>
      <c r="M10" s="11" t="s">
        <v>23</v>
      </c>
      <c r="N10" s="11"/>
      <c r="O10" s="11" t="s">
        <v>71</v>
      </c>
    </row>
    <row r="11" s="2" customFormat="1" ht="15" spans="1:15">
      <c r="A11" s="9">
        <v>9</v>
      </c>
      <c r="B11" s="10" t="s">
        <v>72</v>
      </c>
      <c r="C11" s="11" t="s">
        <v>73</v>
      </c>
      <c r="D11" s="10" t="s">
        <v>74</v>
      </c>
      <c r="E11" s="10" t="s">
        <v>75</v>
      </c>
      <c r="F11" s="10">
        <v>1</v>
      </c>
      <c r="G11" s="14" t="s">
        <v>76</v>
      </c>
      <c r="H11" s="14" t="s">
        <v>77</v>
      </c>
      <c r="I11" s="10">
        <v>25</v>
      </c>
      <c r="J11" s="10">
        <v>111061</v>
      </c>
      <c r="K11" s="19" t="e">
        <f>VLOOKUP(J11,[1]Sheet1!$A$1:$B$65536,2,0)</f>
        <v>#N/A</v>
      </c>
      <c r="L11" s="10" t="s">
        <v>22</v>
      </c>
      <c r="M11" s="11" t="s">
        <v>23</v>
      </c>
      <c r="N11" s="11"/>
      <c r="O11" s="11" t="s">
        <v>78</v>
      </c>
    </row>
    <row r="12" s="2" customFormat="1" ht="15" spans="1:15">
      <c r="A12" s="9">
        <v>10</v>
      </c>
      <c r="B12" s="10" t="s">
        <v>79</v>
      </c>
      <c r="C12" s="11" t="s">
        <v>80</v>
      </c>
      <c r="D12" s="10" t="s">
        <v>81</v>
      </c>
      <c r="E12" s="10" t="s">
        <v>82</v>
      </c>
      <c r="F12" s="10">
        <v>2</v>
      </c>
      <c r="G12" s="13" t="s">
        <v>83</v>
      </c>
      <c r="H12" s="10" t="s">
        <v>84</v>
      </c>
      <c r="I12" s="10">
        <v>42</v>
      </c>
      <c r="J12" s="10">
        <v>52</v>
      </c>
      <c r="K12" s="19" t="str">
        <f>VLOOKUP(J12,[1]Sheet1!$A$1:$B$65536,2,0)</f>
        <v>崇州中心店</v>
      </c>
      <c r="L12" s="10" t="s">
        <v>22</v>
      </c>
      <c r="M12" s="11" t="s">
        <v>23</v>
      </c>
      <c r="N12" s="11"/>
      <c r="O12" s="11" t="s">
        <v>85</v>
      </c>
    </row>
    <row r="13" ht="15" spans="1:15">
      <c r="A13" s="6">
        <v>11</v>
      </c>
      <c r="B13" s="7" t="s">
        <v>86</v>
      </c>
      <c r="C13" s="8" t="s">
        <v>87</v>
      </c>
      <c r="D13" s="7" t="s">
        <v>88</v>
      </c>
      <c r="E13" s="7" t="s">
        <v>89</v>
      </c>
      <c r="F13" s="7">
        <v>2</v>
      </c>
      <c r="G13" s="15" t="s">
        <v>90</v>
      </c>
      <c r="H13" s="7" t="s">
        <v>91</v>
      </c>
      <c r="I13" s="7">
        <v>38</v>
      </c>
      <c r="J13" s="7">
        <v>52</v>
      </c>
      <c r="K13" s="16" t="str">
        <f>VLOOKUP(J13,[1]Sheet1!$A$1:$B$65536,2,0)</f>
        <v>崇州中心店</v>
      </c>
      <c r="L13" s="7" t="s">
        <v>22</v>
      </c>
      <c r="M13" s="8" t="s">
        <v>23</v>
      </c>
      <c r="N13" s="8"/>
      <c r="O13" s="21" t="s">
        <v>92</v>
      </c>
    </row>
    <row r="14" ht="15" spans="1:15">
      <c r="A14" s="6">
        <v>12</v>
      </c>
      <c r="B14" s="7" t="s">
        <v>93</v>
      </c>
      <c r="C14" s="8" t="s">
        <v>94</v>
      </c>
      <c r="D14" s="7" t="s">
        <v>95</v>
      </c>
      <c r="E14" s="7" t="s">
        <v>96</v>
      </c>
      <c r="F14" s="7">
        <v>1</v>
      </c>
      <c r="G14" s="7" t="s">
        <v>97</v>
      </c>
      <c r="H14" s="7" t="s">
        <v>98</v>
      </c>
      <c r="I14" s="7">
        <v>25</v>
      </c>
      <c r="J14" s="7">
        <v>744</v>
      </c>
      <c r="K14" s="16" t="str">
        <f>VLOOKUP(J14,[1]Sheet1!$A$1:$B$65536,2,0)</f>
        <v>武侯区科华街药店</v>
      </c>
      <c r="L14" s="7" t="s">
        <v>22</v>
      </c>
      <c r="M14" s="8" t="s">
        <v>23</v>
      </c>
      <c r="N14" s="8"/>
      <c r="O14" s="8" t="s">
        <v>99</v>
      </c>
    </row>
    <row r="15" ht="15" spans="1:15">
      <c r="A15" s="6">
        <v>13</v>
      </c>
      <c r="B15" s="7" t="s">
        <v>100</v>
      </c>
      <c r="C15" s="8" t="s">
        <v>101</v>
      </c>
      <c r="D15" s="7" t="s">
        <v>102</v>
      </c>
      <c r="E15" s="16" t="s">
        <v>103</v>
      </c>
      <c r="F15" s="7">
        <v>1</v>
      </c>
      <c r="G15" s="7" t="s">
        <v>104</v>
      </c>
      <c r="H15" s="7" t="s">
        <v>105</v>
      </c>
      <c r="I15" s="7">
        <v>30</v>
      </c>
      <c r="J15" s="7">
        <v>744</v>
      </c>
      <c r="K15" s="16" t="str">
        <f>VLOOKUP(J15,[1]Sheet1!$A$1:$B$65536,2,0)</f>
        <v>武侯区科华街药店</v>
      </c>
      <c r="L15" s="7" t="s">
        <v>22</v>
      </c>
      <c r="M15" s="8" t="s">
        <v>23</v>
      </c>
      <c r="N15" s="8"/>
      <c r="O15" s="8" t="s">
        <v>106</v>
      </c>
    </row>
    <row r="16" ht="15" spans="1:15">
      <c r="A16" s="6">
        <v>14</v>
      </c>
      <c r="B16" s="7" t="s">
        <v>107</v>
      </c>
      <c r="C16" s="8" t="s">
        <v>108</v>
      </c>
      <c r="D16" s="7" t="s">
        <v>109</v>
      </c>
      <c r="E16" s="7" t="s">
        <v>110</v>
      </c>
      <c r="F16" s="7">
        <v>1</v>
      </c>
      <c r="G16" s="7" t="s">
        <v>111</v>
      </c>
      <c r="H16" s="8"/>
      <c r="I16" s="8"/>
      <c r="J16" s="7" t="s">
        <v>112</v>
      </c>
      <c r="K16" s="7">
        <v>18040373306</v>
      </c>
      <c r="L16" s="7" t="s">
        <v>22</v>
      </c>
      <c r="M16" s="8" t="s">
        <v>29</v>
      </c>
      <c r="N16" s="8"/>
      <c r="O16" s="22" t="s">
        <v>113</v>
      </c>
    </row>
    <row r="17" ht="15" spans="1:15">
      <c r="A17" s="6">
        <v>15</v>
      </c>
      <c r="B17" s="7" t="s">
        <v>114</v>
      </c>
      <c r="C17" s="8" t="s">
        <v>115</v>
      </c>
      <c r="D17" s="7" t="s">
        <v>116</v>
      </c>
      <c r="E17" s="7" t="s">
        <v>117</v>
      </c>
      <c r="F17" s="7">
        <v>2</v>
      </c>
      <c r="G17" s="7" t="s">
        <v>118</v>
      </c>
      <c r="H17" s="17" t="s">
        <v>119</v>
      </c>
      <c r="I17" s="17">
        <v>12</v>
      </c>
      <c r="J17" s="7">
        <v>107658</v>
      </c>
      <c r="K17" s="16" t="str">
        <f>VLOOKUP(J17,[1]Sheet1!$A$1:$B$65536,2,0)</f>
        <v>四川太极新都区新都街道万和北路药店</v>
      </c>
      <c r="L17" s="7" t="s">
        <v>22</v>
      </c>
      <c r="M17" s="8" t="s">
        <v>23</v>
      </c>
      <c r="N17" s="8"/>
      <c r="O17" s="8" t="s">
        <v>120</v>
      </c>
    </row>
  </sheetData>
  <sortState ref="A3:O17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2020-07-17T03:20:05Z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