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Sheet1!$A$2:$P$2</definedName>
  </definedNames>
  <calcPr calcId="144525"/>
</workbook>
</file>

<file path=xl/sharedStrings.xml><?xml version="1.0" encoding="utf-8"?>
<sst xmlns="http://schemas.openxmlformats.org/spreadsheetml/2006/main" count="232" uniqueCount="182">
  <si>
    <t>小程序找药（2020.7.13）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</si>
  <si>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</si>
  <si>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</si>
  <si>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</si>
  <si>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</si>
  <si>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</si>
  <si>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</si>
  <si>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</si>
  <si>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</si>
  <si>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</si>
  <si>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</si>
  <si>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</si>
  <si>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</si>
  <si>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</si>
  <si>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</si>
  <si>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</si>
  <si>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2020-07-13 10:39:01</t>
  </si>
  <si>
    <t>a6872</t>
  </si>
  <si>
    <t>重组人干扰素α2a栓</t>
  </si>
  <si>
    <t>50万IU</t>
  </si>
  <si>
    <t>长春生物制品研究所有限责任公司</t>
  </si>
  <si>
    <t>S19991019</t>
  </si>
  <si>
    <t>紧急</t>
  </si>
  <si>
    <t>员工</t>
  </si>
  <si>
    <t>请采购部找渠道（郫县二店）</t>
  </si>
  <si>
    <t>2020-07-13 10:48:11</t>
  </si>
  <si>
    <t>a6873</t>
  </si>
  <si>
    <t>万通筋骨喷剂</t>
  </si>
  <si>
    <t>60ml</t>
  </si>
  <si>
    <t>万通药业</t>
  </si>
  <si>
    <t>吉卫健用字(2006)第026号</t>
  </si>
  <si>
    <t>请采购部找渠道（杏林39.8）</t>
  </si>
  <si>
    <t>2020-07-13 10:49:42</t>
  </si>
  <si>
    <t>b1136</t>
  </si>
  <si>
    <t>卡泊三醇倍他米松凝胶</t>
  </si>
  <si>
    <t>15克</t>
  </si>
  <si>
    <t>丹麦LEO Pharmaceutical Products Ltd. A/S</t>
  </si>
  <si>
    <t>注册证号 H20150372</t>
  </si>
  <si>
    <t>公司在营且有库存，仓库库存2盒，请门店报营运部铺货</t>
  </si>
  <si>
    <t>2020-07-13 11:04:05</t>
  </si>
  <si>
    <t>b1137</t>
  </si>
  <si>
    <t>雪铁牌乳酸亚铁口服液</t>
  </si>
  <si>
    <t>10ml*10支</t>
  </si>
  <si>
    <t>佩奇</t>
  </si>
  <si>
    <t>保健品</t>
  </si>
  <si>
    <t>普通</t>
  </si>
  <si>
    <t>请完善批准文号重新上报</t>
  </si>
  <si>
    <t>2020-07-13 11:59:39</t>
  </si>
  <si>
    <t>a6874</t>
  </si>
  <si>
    <t>口服水解蛋白</t>
  </si>
  <si>
    <t>10g*3袋</t>
  </si>
  <si>
    <t>康哲（湖南）制药有限公司</t>
  </si>
  <si>
    <t>H45021316</t>
  </si>
  <si>
    <t>请采购部找渠道（中标价342）</t>
  </si>
  <si>
    <t>2020-07-13 15:37:49</t>
  </si>
  <si>
    <t>a6875</t>
  </si>
  <si>
    <t>长春胺缓释胶囊</t>
  </si>
  <si>
    <t>30mg*10粒</t>
  </si>
  <si>
    <t>烟台鲁银药业</t>
  </si>
  <si>
    <t>H20000714</t>
  </si>
  <si>
    <t>6月2日已报新品，请采购部联系厂家尽快交资料（累计3家门店报送需求），中标价47.82，杏林42.5，小程序销售15笔</t>
  </si>
  <si>
    <t>2020-07-13 17:50:37</t>
  </si>
  <si>
    <t>a6876</t>
  </si>
  <si>
    <t>山白消食合剂</t>
  </si>
  <si>
    <t>100ml</t>
  </si>
  <si>
    <t>沈阳飞龙</t>
  </si>
  <si>
    <t>B20020368</t>
  </si>
  <si>
    <t>请采购部找渠道（崔家店报送过需求）13年川中标价27</t>
  </si>
  <si>
    <t>2020-07-13 18:05:42</t>
  </si>
  <si>
    <t>a6877</t>
  </si>
  <si>
    <t>吡非尼酮胶囊</t>
  </si>
  <si>
    <t>0.1g*54粒</t>
  </si>
  <si>
    <t>北京康蒂尼药业有限公司</t>
  </si>
  <si>
    <t>H20133376</t>
  </si>
  <si>
    <t>在特殊目录，仓库及门店无库存，请采购部购进(中标价739）旗舰店、浆洗街累计6家门店报送需求，杏林739，小程序销售1449笔</t>
  </si>
  <si>
    <t>2020-07-13 18:12:26</t>
  </si>
  <si>
    <t>a6878</t>
  </si>
  <si>
    <t>多维元素胶囊</t>
  </si>
  <si>
    <t>30粒</t>
  </si>
  <si>
    <t>湖北恒利制药</t>
  </si>
  <si>
    <t>H10982052</t>
  </si>
  <si>
    <t>请采购部找渠道</t>
  </si>
  <si>
    <t>2020-07-13 18:13:55</t>
  </si>
  <si>
    <t>a6879</t>
  </si>
  <si>
    <t>前列舒乐胶囊</t>
  </si>
  <si>
    <t>60粒</t>
  </si>
  <si>
    <t>三精制药</t>
  </si>
  <si>
    <t>Z20080386</t>
  </si>
  <si>
    <t>2020-07-13 18:16:33</t>
  </si>
  <si>
    <t>b1138</t>
  </si>
  <si>
    <r>
      <t>艾力达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盐酸伐地那非片</t>
    </r>
    <r>
      <rPr>
        <sz val="11"/>
        <color rgb="FF000000"/>
        <rFont val="Calibri"/>
        <charset val="0"/>
      </rPr>
      <t>)</t>
    </r>
  </si>
  <si>
    <t>20mg*4片</t>
  </si>
  <si>
    <t>德国Bayer Pharma AG</t>
  </si>
  <si>
    <t>H20140495</t>
  </si>
  <si>
    <t>公司在营，65家库存133盒，请门店店间调拨满足顾客需求</t>
  </si>
  <si>
    <t>2020-07-13 18:19:41</t>
  </si>
  <si>
    <t>a6880</t>
  </si>
  <si>
    <t>强骨生血口服液</t>
  </si>
  <si>
    <r>
      <t>10</t>
    </r>
    <r>
      <rPr>
        <sz val="11"/>
        <color rgb="FF000000"/>
        <rFont val="宋体"/>
        <charset val="0"/>
      </rPr>
      <t>毫升</t>
    </r>
    <r>
      <rPr>
        <sz val="11"/>
        <color rgb="FF000000"/>
        <rFont val="Calibri"/>
        <charset val="0"/>
      </rPr>
      <t>*10</t>
    </r>
    <r>
      <rPr>
        <sz val="11"/>
        <color rgb="FF000000"/>
        <rFont val="宋体"/>
        <charset val="0"/>
      </rPr>
      <t>支</t>
    </r>
  </si>
  <si>
    <t>湖南天劲制药</t>
  </si>
  <si>
    <t>z20025155</t>
  </si>
  <si>
    <t>请采购部找渠道（邛崃长安大道店、解放路店累计6家门店报送过需求）</t>
  </si>
  <si>
    <t>2020-07-13 18:21:24</t>
  </si>
  <si>
    <t>a6881</t>
  </si>
  <si>
    <t>消风止痒颗粒</t>
  </si>
  <si>
    <r>
      <t>6g*12</t>
    </r>
    <r>
      <rPr>
        <sz val="11"/>
        <color rgb="FF000000"/>
        <rFont val="宋体"/>
        <charset val="0"/>
      </rPr>
      <t>袋</t>
    </r>
  </si>
  <si>
    <t>南京同仁堂</t>
  </si>
  <si>
    <t>z20113051</t>
  </si>
  <si>
    <t>请采购部找渠道（18袋中标价29.61）</t>
  </si>
  <si>
    <t>2020-07-13 18:33:01</t>
  </si>
  <si>
    <t>a6882</t>
  </si>
  <si>
    <t>卡维地洛片</t>
  </si>
  <si>
    <t>10mg*16片</t>
  </si>
  <si>
    <t>海南碧凯</t>
  </si>
  <si>
    <t>H20020219</t>
  </si>
  <si>
    <t>目录外淘汰，公司无库存，请采购部核实是否能购进</t>
  </si>
  <si>
    <t>2020-07-13 18:42:01</t>
  </si>
  <si>
    <t>a6883</t>
  </si>
  <si>
    <t>舒林酸片</t>
  </si>
  <si>
    <t>0.1g/24片</t>
  </si>
  <si>
    <t>福安药业集团</t>
  </si>
  <si>
    <t>H33021627</t>
  </si>
  <si>
    <t>5月8日已报送新品，请采购部联系厂家尽快交资料（景中店、浆洗街报送过需求），中标价72</t>
  </si>
  <si>
    <t>2020-07-13 19:07:46</t>
  </si>
  <si>
    <t>b1139</t>
  </si>
  <si>
    <t>脾舒宁颗粒</t>
  </si>
  <si>
    <t>盒</t>
  </si>
  <si>
    <t>广西两面针亿康药业</t>
  </si>
  <si>
    <t>Z45020469</t>
  </si>
  <si>
    <t>请完善需求规格重新上报</t>
  </si>
  <si>
    <t>2020-07-13 19:16:00</t>
  </si>
  <si>
    <t>b1140</t>
  </si>
  <si>
    <t>皮圣克抑菌乳膏</t>
  </si>
  <si>
    <t>支</t>
  </si>
  <si>
    <t>江西卫肤神生物科技有限公司</t>
  </si>
  <si>
    <t>赣卫消证字（2016）第0008号</t>
  </si>
  <si>
    <t>2020-07-13 19:28:44</t>
  </si>
  <si>
    <t>a6884</t>
  </si>
  <si>
    <t>舒肝和胃丸</t>
  </si>
  <si>
    <t>180丸</t>
  </si>
  <si>
    <t>北京同仁堂</t>
  </si>
  <si>
    <t>Z11020071</t>
  </si>
  <si>
    <t>6月2日已报新品，请采购部联系厂家尽快交资料（大邑新场镇文昌街药、新乐中街报送过需求））</t>
  </si>
  <si>
    <t>2020-07-13 19:41:04</t>
  </si>
  <si>
    <t>a6885</t>
  </si>
  <si>
    <t>除脂生发片</t>
  </si>
  <si>
    <t>12*3板</t>
  </si>
  <si>
    <t>吉林省大峻药业股份有限公司</t>
  </si>
  <si>
    <t>Z22022123</t>
  </si>
  <si>
    <t>请采购部找渠道（该国药准字号厂家吉林高邈药业股份有限公司）</t>
  </si>
  <si>
    <t>2020-07-13 19:52:08</t>
  </si>
  <si>
    <t>a6886</t>
  </si>
  <si>
    <t>丹鳖胶囊</t>
  </si>
  <si>
    <t>0.38*75粒</t>
  </si>
  <si>
    <t>广州白云山潘高寿药业股份有限公司</t>
  </si>
  <si>
    <t>Z20040037</t>
  </si>
  <si>
    <t>2020-07-13 20:00:35</t>
  </si>
  <si>
    <t>a6887</t>
  </si>
  <si>
    <t>舒尔经胶囊</t>
  </si>
  <si>
    <t>12粒</t>
  </si>
  <si>
    <t>海南博大制药厂</t>
  </si>
  <si>
    <t>z20025985</t>
  </si>
  <si>
    <t>请采购部找渠道（10粒中标价24.18）</t>
  </si>
  <si>
    <t>2020-07-13 20:15:26</t>
  </si>
  <si>
    <t>a6888</t>
  </si>
  <si>
    <t>盐酸金霉素软膏</t>
  </si>
  <si>
    <t>15g</t>
  </si>
  <si>
    <t>云南植物</t>
  </si>
  <si>
    <t>H53021006</t>
  </si>
  <si>
    <t>2020-07-13 20:58:45</t>
  </si>
  <si>
    <t>a6889</t>
  </si>
  <si>
    <t>糖尿乐片</t>
  </si>
  <si>
    <t>16片*2板*3盒</t>
  </si>
  <si>
    <t>长春万德制药</t>
  </si>
  <si>
    <t>Z20060438</t>
  </si>
  <si>
    <t>2020-07-13 21:15:44</t>
  </si>
  <si>
    <t>a6890</t>
  </si>
  <si>
    <t>外用重组人酸性成纤维细胞生长因子</t>
  </si>
  <si>
    <t>25000u/2ml</t>
  </si>
  <si>
    <t>上海腾瑞制药有限公司</t>
  </si>
  <si>
    <t>s20060102</t>
  </si>
  <si>
    <t>请采购部找渠道（中标价90）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</si>
</sst>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D31" sqref="D31"/>
    </sheetView>
  </sheetViews>
  <sheetFormatPr defaultColWidth="9" defaultRowHeight="13.5"/>
  <cols>
    <col min="1" max="1" width="3.5" style="3" customWidth="1"/>
    <col min="2" max="2" width="9.375" customWidth="1"/>
    <col min="3" max="3" width="6.25" customWidth="1"/>
    <col min="4" max="4" width="30.75" customWidth="1"/>
    <col min="5" max="5" width="13.875" customWidth="1"/>
    <col min="6" max="6" width="4.125" customWidth="1"/>
    <col min="7" max="7" width="18.875" customWidth="1"/>
    <col min="8" max="8" width="26.375" customWidth="1"/>
    <col min="9" max="10" width="6.125" customWidth="1"/>
    <col min="11" max="11" width="12.875" customWidth="1"/>
    <col min="12" max="12" width="5.75" customWidth="1"/>
    <col min="13" max="13" width="4" customWidth="1"/>
    <col min="14" max="14" width="5.875" customWidth="1"/>
    <col min="15" max="15" width="65.6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4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2</v>
      </c>
      <c r="G3" s="7" t="s">
        <v>20</v>
      </c>
      <c r="H3" s="7" t="s">
        <v>21</v>
      </c>
      <c r="I3" s="7">
        <v>62.5</v>
      </c>
      <c r="J3" s="7">
        <v>337</v>
      </c>
      <c r="K3" s="13" t="str">
        <f>VLOOKUP(J3,[1]Sheet1!$A$1:$B$65536,2,0)</f>
        <v>四川太极浆洗街药店</v>
      </c>
      <c r="L3" s="7" t="s">
        <v>22</v>
      </c>
      <c r="M3" s="15" t="s">
        <v>23</v>
      </c>
      <c r="N3" s="8"/>
      <c r="O3" s="8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2</v>
      </c>
      <c r="G4" s="7" t="s">
        <v>29</v>
      </c>
      <c r="H4" s="7" t="s">
        <v>30</v>
      </c>
      <c r="I4" s="7">
        <v>32</v>
      </c>
      <c r="J4" s="7">
        <v>337</v>
      </c>
      <c r="K4" s="13" t="str">
        <f>VLOOKUP(J4,[1]Sheet1!$A$1:$B$65536,2,0)</f>
        <v>四川太极浆洗街药店</v>
      </c>
      <c r="L4" s="7" t="s">
        <v>22</v>
      </c>
      <c r="M4" s="15" t="s">
        <v>23</v>
      </c>
      <c r="N4" s="8"/>
      <c r="O4" s="8" t="s">
        <v>31</v>
      </c>
    </row>
    <row r="5" s="2" customFormat="1" ht="15" spans="1:15">
      <c r="A5" s="9">
        <v>3</v>
      </c>
      <c r="B5" s="10" t="s">
        <v>32</v>
      </c>
      <c r="C5" s="11" t="s">
        <v>33</v>
      </c>
      <c r="D5" s="10" t="s">
        <v>34</v>
      </c>
      <c r="E5" s="10" t="s">
        <v>35</v>
      </c>
      <c r="F5" s="10">
        <v>2</v>
      </c>
      <c r="G5" s="10" t="s">
        <v>36</v>
      </c>
      <c r="H5" s="10" t="s">
        <v>37</v>
      </c>
      <c r="I5" s="10">
        <v>182</v>
      </c>
      <c r="J5" s="10">
        <v>337</v>
      </c>
      <c r="K5" s="16" t="str">
        <f>VLOOKUP(J5,[1]Sheet1!$A$1:$B$65536,2,0)</f>
        <v>四川太极浆洗街药店</v>
      </c>
      <c r="L5" s="10" t="s">
        <v>22</v>
      </c>
      <c r="M5" s="17" t="s">
        <v>23</v>
      </c>
      <c r="N5" s="18">
        <v>146991</v>
      </c>
      <c r="O5" s="11" t="s">
        <v>38</v>
      </c>
    </row>
    <row r="6" s="2" customFormat="1" ht="15" spans="1:15">
      <c r="A6" s="9">
        <v>4</v>
      </c>
      <c r="B6" s="10" t="s">
        <v>39</v>
      </c>
      <c r="C6" s="11" t="s">
        <v>40</v>
      </c>
      <c r="D6" s="10" t="s">
        <v>41</v>
      </c>
      <c r="E6" s="10" t="s">
        <v>42</v>
      </c>
      <c r="F6" s="10">
        <v>2</v>
      </c>
      <c r="G6" s="10" t="s">
        <v>43</v>
      </c>
      <c r="H6" s="10" t="s">
        <v>44</v>
      </c>
      <c r="I6" s="10">
        <v>118</v>
      </c>
      <c r="J6" s="10">
        <v>709</v>
      </c>
      <c r="K6" s="16" t="str">
        <f>VLOOKUP(J6,[1]Sheet1!$A$1:$B$65536,2,0)</f>
        <v>新都区马超东路店</v>
      </c>
      <c r="L6" s="10" t="s">
        <v>45</v>
      </c>
      <c r="M6" s="17" t="s">
        <v>23</v>
      </c>
      <c r="N6" s="11"/>
      <c r="O6" s="11" t="s">
        <v>46</v>
      </c>
    </row>
    <row r="7" ht="15" spans="1:15">
      <c r="A7" s="6">
        <v>5</v>
      </c>
      <c r="B7" s="7" t="s">
        <v>47</v>
      </c>
      <c r="C7" s="8" t="s">
        <v>48</v>
      </c>
      <c r="D7" s="7" t="s">
        <v>49</v>
      </c>
      <c r="E7" s="7" t="s">
        <v>50</v>
      </c>
      <c r="F7" s="7">
        <v>2</v>
      </c>
      <c r="G7" s="7" t="s">
        <v>51</v>
      </c>
      <c r="H7" s="7" t="s">
        <v>52</v>
      </c>
      <c r="I7" s="7">
        <v>300</v>
      </c>
      <c r="J7" s="7">
        <v>511</v>
      </c>
      <c r="K7" s="13" t="str">
        <f>VLOOKUP(J7,[1]Sheet1!$A$1:$B$65536,2,0)</f>
        <v>成华杉板桥南一路店</v>
      </c>
      <c r="L7" s="7" t="s">
        <v>45</v>
      </c>
      <c r="M7" s="15" t="s">
        <v>23</v>
      </c>
      <c r="N7" s="8"/>
      <c r="O7" s="8" t="s">
        <v>53</v>
      </c>
    </row>
    <row r="8" ht="15" spans="1:15">
      <c r="A8" s="6">
        <v>6</v>
      </c>
      <c r="B8" s="7" t="s">
        <v>54</v>
      </c>
      <c r="C8" s="8" t="s">
        <v>55</v>
      </c>
      <c r="D8" s="7" t="s">
        <v>56</v>
      </c>
      <c r="E8" s="7" t="s">
        <v>57</v>
      </c>
      <c r="F8" s="7">
        <v>3</v>
      </c>
      <c r="G8" s="7" t="s">
        <v>58</v>
      </c>
      <c r="H8" s="7" t="s">
        <v>59</v>
      </c>
      <c r="I8" s="7">
        <v>29.4</v>
      </c>
      <c r="J8" s="7">
        <v>515</v>
      </c>
      <c r="K8" s="13" t="str">
        <f>VLOOKUP(J8,[1]Sheet1!$A$1:$B$65536,2,0)</f>
        <v>成华区崔家店路药店</v>
      </c>
      <c r="L8" s="7" t="s">
        <v>45</v>
      </c>
      <c r="M8" s="15" t="s">
        <v>23</v>
      </c>
      <c r="N8" s="8"/>
      <c r="O8" s="8" t="s">
        <v>60</v>
      </c>
    </row>
    <row r="9" ht="15" spans="1:15">
      <c r="A9" s="6">
        <v>7</v>
      </c>
      <c r="B9" s="7" t="s">
        <v>61</v>
      </c>
      <c r="C9" s="8" t="s">
        <v>62</v>
      </c>
      <c r="D9" s="7" t="s">
        <v>63</v>
      </c>
      <c r="E9" s="7" t="s">
        <v>64</v>
      </c>
      <c r="F9" s="7">
        <v>2</v>
      </c>
      <c r="G9" s="7" t="s">
        <v>65</v>
      </c>
      <c r="H9" s="7" t="s">
        <v>66</v>
      </c>
      <c r="I9" s="7">
        <v>42</v>
      </c>
      <c r="J9" s="7">
        <v>111219</v>
      </c>
      <c r="K9" s="13" t="str">
        <f>VLOOKUP(J9,[1]Sheet1!$A$1:$B$65536,2,0)</f>
        <v>花照壁街店</v>
      </c>
      <c r="L9" s="7" t="s">
        <v>22</v>
      </c>
      <c r="M9" s="15" t="s">
        <v>23</v>
      </c>
      <c r="N9" s="8"/>
      <c r="O9" s="19" t="s">
        <v>67</v>
      </c>
    </row>
    <row r="10" ht="15" spans="1:15">
      <c r="A10" s="6">
        <v>8</v>
      </c>
      <c r="B10" s="7" t="s">
        <v>68</v>
      </c>
      <c r="C10" s="8" t="s">
        <v>69</v>
      </c>
      <c r="D10" s="7" t="s">
        <v>70</v>
      </c>
      <c r="E10" s="7" t="s">
        <v>71</v>
      </c>
      <c r="F10" s="7">
        <v>1</v>
      </c>
      <c r="G10" s="7" t="s">
        <v>72</v>
      </c>
      <c r="H10" s="7" t="s">
        <v>73</v>
      </c>
      <c r="I10" s="7">
        <v>493</v>
      </c>
      <c r="J10" s="7">
        <v>571</v>
      </c>
      <c r="K10" s="13" t="str">
        <f>VLOOKUP(J10,[1]Sheet1!$A$1:$B$65536,2,0)</f>
        <v>高新区民丰大道西段药店</v>
      </c>
      <c r="L10" s="7" t="s">
        <v>22</v>
      </c>
      <c r="M10" s="15" t="s">
        <v>23</v>
      </c>
      <c r="N10" s="20">
        <v>161320</v>
      </c>
      <c r="O10" s="21" t="s">
        <v>74</v>
      </c>
    </row>
    <row r="11" ht="15" spans="1:15">
      <c r="A11" s="6">
        <v>9</v>
      </c>
      <c r="B11" s="7" t="s">
        <v>75</v>
      </c>
      <c r="C11" s="8" t="s">
        <v>76</v>
      </c>
      <c r="D11" s="7" t="s">
        <v>77</v>
      </c>
      <c r="E11" s="7" t="s">
        <v>78</v>
      </c>
      <c r="F11" s="7">
        <v>2</v>
      </c>
      <c r="G11" s="7" t="s">
        <v>79</v>
      </c>
      <c r="H11" s="7" t="s">
        <v>80</v>
      </c>
      <c r="I11" s="7">
        <v>98</v>
      </c>
      <c r="J11" s="7">
        <v>102478</v>
      </c>
      <c r="K11" s="13" t="str">
        <f>VLOOKUP(J11,[1]Sheet1!$A$1:$B$65536,2,0)</f>
        <v>锦江区静明路药店</v>
      </c>
      <c r="L11" s="7" t="s">
        <v>22</v>
      </c>
      <c r="M11" s="15" t="s">
        <v>23</v>
      </c>
      <c r="N11" s="8"/>
      <c r="O11" s="8" t="s">
        <v>81</v>
      </c>
    </row>
    <row r="12" ht="15" spans="1:15">
      <c r="A12" s="6">
        <v>10</v>
      </c>
      <c r="B12" s="7" t="s">
        <v>82</v>
      </c>
      <c r="C12" s="8" t="s">
        <v>83</v>
      </c>
      <c r="D12" s="7" t="s">
        <v>84</v>
      </c>
      <c r="E12" s="7" t="s">
        <v>85</v>
      </c>
      <c r="F12" s="7">
        <v>1</v>
      </c>
      <c r="G12" s="7" t="s">
        <v>86</v>
      </c>
      <c r="H12" s="7" t="s">
        <v>87</v>
      </c>
      <c r="I12" s="7">
        <v>35</v>
      </c>
      <c r="J12" s="7">
        <v>571</v>
      </c>
      <c r="K12" s="13" t="str">
        <f>VLOOKUP(J12,[1]Sheet1!$A$1:$B$65536,2,0)</f>
        <v>高新区民丰大道西段药店</v>
      </c>
      <c r="L12" s="7" t="s">
        <v>22</v>
      </c>
      <c r="M12" s="15" t="s">
        <v>23</v>
      </c>
      <c r="N12" s="8"/>
      <c r="O12" s="8" t="s">
        <v>81</v>
      </c>
    </row>
    <row r="13" s="2" customFormat="1" ht="15" spans="1:15">
      <c r="A13" s="9">
        <v>11</v>
      </c>
      <c r="B13" s="10" t="s">
        <v>88</v>
      </c>
      <c r="C13" s="11" t="s">
        <v>89</v>
      </c>
      <c r="D13" s="12" t="s">
        <v>90</v>
      </c>
      <c r="E13" s="10" t="s">
        <v>91</v>
      </c>
      <c r="F13" s="10">
        <v>1</v>
      </c>
      <c r="G13" s="10" t="s">
        <v>92</v>
      </c>
      <c r="H13" s="10" t="s">
        <v>93</v>
      </c>
      <c r="I13" s="10">
        <v>499</v>
      </c>
      <c r="J13" s="10">
        <v>102478</v>
      </c>
      <c r="K13" s="16" t="str">
        <f>VLOOKUP(J13,[1]Sheet1!$A$1:$B$65536,2,0)</f>
        <v>锦江区静明路药店</v>
      </c>
      <c r="L13" s="10" t="s">
        <v>22</v>
      </c>
      <c r="M13" s="17" t="s">
        <v>23</v>
      </c>
      <c r="N13" s="18">
        <v>189343</v>
      </c>
      <c r="O13" s="11" t="s">
        <v>94</v>
      </c>
    </row>
    <row r="14" ht="15" spans="1:15">
      <c r="A14" s="6">
        <v>12</v>
      </c>
      <c r="B14" s="7" t="s">
        <v>95</v>
      </c>
      <c r="C14" s="8" t="s">
        <v>96</v>
      </c>
      <c r="D14" s="7" t="s">
        <v>97</v>
      </c>
      <c r="E14" s="13" t="s">
        <v>98</v>
      </c>
      <c r="F14" s="7">
        <v>1</v>
      </c>
      <c r="G14" s="7" t="s">
        <v>99</v>
      </c>
      <c r="H14" s="7" t="s">
        <v>100</v>
      </c>
      <c r="I14" s="7">
        <v>45</v>
      </c>
      <c r="J14" s="7">
        <v>748</v>
      </c>
      <c r="K14" s="13" t="str">
        <f>VLOOKUP(J14,[1]Sheet1!$A$1:$B$65536,2,0)</f>
        <v>大邑县晋原镇东街药店</v>
      </c>
      <c r="L14" s="7" t="s">
        <v>22</v>
      </c>
      <c r="M14" s="15" t="s">
        <v>23</v>
      </c>
      <c r="N14" s="8"/>
      <c r="O14" s="21" t="s">
        <v>101</v>
      </c>
    </row>
    <row r="15" ht="15" spans="1:15">
      <c r="A15" s="6">
        <v>13</v>
      </c>
      <c r="B15" s="7" t="s">
        <v>102</v>
      </c>
      <c r="C15" s="8" t="s">
        <v>103</v>
      </c>
      <c r="D15" s="7" t="s">
        <v>104</v>
      </c>
      <c r="E15" s="13" t="s">
        <v>105</v>
      </c>
      <c r="F15" s="7">
        <v>1</v>
      </c>
      <c r="G15" s="7" t="s">
        <v>106</v>
      </c>
      <c r="H15" s="7" t="s">
        <v>107</v>
      </c>
      <c r="I15" s="7">
        <v>32</v>
      </c>
      <c r="J15" s="7">
        <v>748</v>
      </c>
      <c r="K15" s="13" t="str">
        <f>VLOOKUP(J15,[1]Sheet1!$A$1:$B$65536,2,0)</f>
        <v>大邑县晋原镇东街药店</v>
      </c>
      <c r="L15" s="7" t="s">
        <v>22</v>
      </c>
      <c r="M15" s="15" t="s">
        <v>23</v>
      </c>
      <c r="N15" s="8"/>
      <c r="O15" s="8" t="s">
        <v>108</v>
      </c>
    </row>
    <row r="16" ht="15" spans="1:15">
      <c r="A16" s="6">
        <v>14</v>
      </c>
      <c r="B16" s="7" t="s">
        <v>109</v>
      </c>
      <c r="C16" s="8" t="s">
        <v>110</v>
      </c>
      <c r="D16" s="7" t="s">
        <v>111</v>
      </c>
      <c r="E16" s="7" t="s">
        <v>112</v>
      </c>
      <c r="F16" s="7">
        <v>2</v>
      </c>
      <c r="G16" s="7" t="s">
        <v>113</v>
      </c>
      <c r="H16" s="7" t="s">
        <v>114</v>
      </c>
      <c r="I16" s="7">
        <v>18</v>
      </c>
      <c r="J16" s="7">
        <v>102478</v>
      </c>
      <c r="K16" s="13" t="str">
        <f>VLOOKUP(J16,[1]Sheet1!$A$1:$B$65536,2,0)</f>
        <v>锦江区静明路药店</v>
      </c>
      <c r="L16" s="7" t="s">
        <v>45</v>
      </c>
      <c r="M16" s="15" t="s">
        <v>23</v>
      </c>
      <c r="N16" s="22">
        <v>46458</v>
      </c>
      <c r="O16" s="8" t="s">
        <v>115</v>
      </c>
    </row>
    <row r="17" ht="15" spans="1:15">
      <c r="A17" s="6">
        <v>15</v>
      </c>
      <c r="B17" s="7" t="s">
        <v>116</v>
      </c>
      <c r="C17" s="8" t="s">
        <v>117</v>
      </c>
      <c r="D17" s="7" t="s">
        <v>118</v>
      </c>
      <c r="E17" s="7" t="s">
        <v>119</v>
      </c>
      <c r="F17" s="7">
        <v>1</v>
      </c>
      <c r="G17" s="7" t="s">
        <v>120</v>
      </c>
      <c r="H17" s="7" t="s">
        <v>121</v>
      </c>
      <c r="I17" s="7">
        <v>10</v>
      </c>
      <c r="J17" s="7">
        <v>748</v>
      </c>
      <c r="K17" s="13" t="str">
        <f>VLOOKUP(J17,[1]Sheet1!$A$1:$B$65536,2,0)</f>
        <v>大邑县晋原镇东街药店</v>
      </c>
      <c r="L17" s="7" t="s">
        <v>22</v>
      </c>
      <c r="M17" s="15" t="s">
        <v>23</v>
      </c>
      <c r="N17" s="8"/>
      <c r="O17" s="8" t="s">
        <v>122</v>
      </c>
    </row>
    <row r="18" s="2" customFormat="1" ht="15" spans="1:15">
      <c r="A18" s="9">
        <v>16</v>
      </c>
      <c r="B18" s="10" t="s">
        <v>123</v>
      </c>
      <c r="C18" s="11" t="s">
        <v>124</v>
      </c>
      <c r="D18" s="10" t="s">
        <v>125</v>
      </c>
      <c r="E18" s="10" t="s">
        <v>126</v>
      </c>
      <c r="F18" s="10">
        <v>2</v>
      </c>
      <c r="G18" s="10" t="s">
        <v>127</v>
      </c>
      <c r="H18" s="10" t="s">
        <v>128</v>
      </c>
      <c r="I18" s="10">
        <v>32</v>
      </c>
      <c r="J18" s="10">
        <v>110378</v>
      </c>
      <c r="K18" s="16" t="str">
        <f>VLOOKUP(J18,[1]Sheet1!$A$1:$B$65536,2,0)</f>
        <v>都江堰宝莲路</v>
      </c>
      <c r="L18" s="10" t="s">
        <v>45</v>
      </c>
      <c r="M18" s="17" t="s">
        <v>23</v>
      </c>
      <c r="N18" s="11"/>
      <c r="O18" s="11" t="s">
        <v>129</v>
      </c>
    </row>
    <row r="19" s="2" customFormat="1" ht="15" spans="1:15">
      <c r="A19" s="9">
        <v>17</v>
      </c>
      <c r="B19" s="10" t="s">
        <v>130</v>
      </c>
      <c r="C19" s="11" t="s">
        <v>131</v>
      </c>
      <c r="D19" s="10" t="s">
        <v>132</v>
      </c>
      <c r="E19" s="10" t="s">
        <v>133</v>
      </c>
      <c r="F19" s="10">
        <v>3</v>
      </c>
      <c r="G19" s="10" t="s">
        <v>134</v>
      </c>
      <c r="H19" s="10" t="s">
        <v>135</v>
      </c>
      <c r="I19" s="10">
        <v>26</v>
      </c>
      <c r="J19" s="10">
        <v>110378</v>
      </c>
      <c r="K19" s="16" t="str">
        <f>VLOOKUP(J19,[1]Sheet1!$A$1:$B$65536,2,0)</f>
        <v>都江堰宝莲路</v>
      </c>
      <c r="L19" s="10" t="s">
        <v>45</v>
      </c>
      <c r="M19" s="17" t="s">
        <v>23</v>
      </c>
      <c r="N19" s="11"/>
      <c r="O19" s="11" t="s">
        <v>129</v>
      </c>
    </row>
    <row r="20" ht="15" spans="1:15">
      <c r="A20" s="6">
        <v>18</v>
      </c>
      <c r="B20" s="7" t="s">
        <v>136</v>
      </c>
      <c r="C20" s="8" t="s">
        <v>137</v>
      </c>
      <c r="D20" s="7" t="s">
        <v>138</v>
      </c>
      <c r="E20" s="7" t="s">
        <v>139</v>
      </c>
      <c r="F20" s="7">
        <v>2</v>
      </c>
      <c r="G20" s="7" t="s">
        <v>140</v>
      </c>
      <c r="H20" s="7" t="s">
        <v>141</v>
      </c>
      <c r="I20" s="7">
        <v>20.4</v>
      </c>
      <c r="J20" s="7">
        <v>712</v>
      </c>
      <c r="K20" s="13" t="str">
        <f>VLOOKUP(J20,[1]Sheet1!$A$1:$B$65536,2,0)</f>
        <v>成华区华泰路药店</v>
      </c>
      <c r="L20" s="7" t="s">
        <v>22</v>
      </c>
      <c r="M20" s="15" t="s">
        <v>23</v>
      </c>
      <c r="N20" s="8"/>
      <c r="O20" s="8" t="s">
        <v>142</v>
      </c>
    </row>
    <row r="21" ht="15" spans="1:15">
      <c r="A21" s="6">
        <v>19</v>
      </c>
      <c r="B21" s="7" t="s">
        <v>143</v>
      </c>
      <c r="C21" s="8" t="s">
        <v>144</v>
      </c>
      <c r="D21" s="7" t="s">
        <v>145</v>
      </c>
      <c r="E21" s="7" t="s">
        <v>146</v>
      </c>
      <c r="F21" s="7">
        <v>1</v>
      </c>
      <c r="G21" s="7" t="s">
        <v>147</v>
      </c>
      <c r="H21" s="7" t="s">
        <v>148</v>
      </c>
      <c r="I21" s="7">
        <v>19</v>
      </c>
      <c r="J21" s="7">
        <v>387</v>
      </c>
      <c r="K21" s="13" t="str">
        <f>VLOOKUP(J21,[1]Sheet1!$A$1:$B$65536,2,0)</f>
        <v>新乐中街药店</v>
      </c>
      <c r="L21" s="7" t="s">
        <v>22</v>
      </c>
      <c r="M21" s="15" t="s">
        <v>23</v>
      </c>
      <c r="N21" s="8"/>
      <c r="O21" s="8" t="s">
        <v>149</v>
      </c>
    </row>
    <row r="22" ht="15" spans="1:15">
      <c r="A22" s="6">
        <v>20</v>
      </c>
      <c r="B22" s="7" t="s">
        <v>150</v>
      </c>
      <c r="C22" s="8" t="s">
        <v>151</v>
      </c>
      <c r="D22" s="7" t="s">
        <v>152</v>
      </c>
      <c r="E22" s="7" t="s">
        <v>153</v>
      </c>
      <c r="F22" s="7">
        <v>1</v>
      </c>
      <c r="G22" s="7" t="s">
        <v>154</v>
      </c>
      <c r="H22" s="7" t="s">
        <v>155</v>
      </c>
      <c r="I22" s="7">
        <v>47.3</v>
      </c>
      <c r="J22" s="7">
        <v>387</v>
      </c>
      <c r="K22" s="13" t="str">
        <f>VLOOKUP(J22,[1]Sheet1!$A$1:$B$65536,2,0)</f>
        <v>新乐中街药店</v>
      </c>
      <c r="L22" s="7" t="s">
        <v>22</v>
      </c>
      <c r="M22" s="15" t="s">
        <v>23</v>
      </c>
      <c r="N22" s="8"/>
      <c r="O22" s="8" t="s">
        <v>81</v>
      </c>
    </row>
    <row r="23" ht="15" spans="1:15">
      <c r="A23" s="6">
        <v>21</v>
      </c>
      <c r="B23" s="7" t="s">
        <v>156</v>
      </c>
      <c r="C23" s="8" t="s">
        <v>157</v>
      </c>
      <c r="D23" s="7" t="s">
        <v>158</v>
      </c>
      <c r="E23" s="7" t="s">
        <v>159</v>
      </c>
      <c r="F23" s="7">
        <v>2</v>
      </c>
      <c r="G23" s="7" t="s">
        <v>160</v>
      </c>
      <c r="H23" s="7" t="s">
        <v>161</v>
      </c>
      <c r="I23" s="7">
        <v>22</v>
      </c>
      <c r="J23" s="7">
        <v>712</v>
      </c>
      <c r="K23" s="13" t="str">
        <f>VLOOKUP(J23,[1]Sheet1!$A$1:$B$65536,2,0)</f>
        <v>成华区华泰路药店</v>
      </c>
      <c r="L23" s="7" t="s">
        <v>22</v>
      </c>
      <c r="M23" s="15" t="s">
        <v>23</v>
      </c>
      <c r="N23" s="8"/>
      <c r="O23" s="8" t="s">
        <v>162</v>
      </c>
    </row>
    <row r="24" ht="15" spans="1:15">
      <c r="A24" s="6">
        <v>22</v>
      </c>
      <c r="B24" s="7" t="s">
        <v>163</v>
      </c>
      <c r="C24" s="8" t="s">
        <v>164</v>
      </c>
      <c r="D24" s="7" t="s">
        <v>165</v>
      </c>
      <c r="E24" s="7" t="s">
        <v>166</v>
      </c>
      <c r="F24" s="7">
        <v>1</v>
      </c>
      <c r="G24" s="7" t="s">
        <v>167</v>
      </c>
      <c r="H24" s="7" t="s">
        <v>168</v>
      </c>
      <c r="I24" s="7">
        <v>0</v>
      </c>
      <c r="J24" s="7">
        <v>745</v>
      </c>
      <c r="K24" s="13" t="str">
        <f>VLOOKUP(J24,[1]Sheet1!$A$1:$B$65536,2,0)</f>
        <v>金牛区金沙路药店</v>
      </c>
      <c r="L24" s="7" t="s">
        <v>22</v>
      </c>
      <c r="M24" s="15" t="s">
        <v>23</v>
      </c>
      <c r="N24" s="8"/>
      <c r="O24" s="8" t="s">
        <v>81</v>
      </c>
    </row>
    <row r="25" ht="15" spans="1:15">
      <c r="A25" s="6">
        <v>23</v>
      </c>
      <c r="B25" s="7" t="s">
        <v>169</v>
      </c>
      <c r="C25" s="8" t="s">
        <v>170</v>
      </c>
      <c r="D25" s="7" t="s">
        <v>171</v>
      </c>
      <c r="E25" s="7" t="s">
        <v>172</v>
      </c>
      <c r="F25" s="7">
        <v>2</v>
      </c>
      <c r="G25" s="7" t="s">
        <v>173</v>
      </c>
      <c r="H25" s="7" t="s">
        <v>174</v>
      </c>
      <c r="I25" s="7">
        <v>15</v>
      </c>
      <c r="J25" s="7">
        <v>704</v>
      </c>
      <c r="K25" s="13" t="str">
        <f>VLOOKUP(J25,[1]Sheet1!$A$1:$B$65536,2,0)</f>
        <v>都江堰奎光路中段药店</v>
      </c>
      <c r="L25" s="7" t="s">
        <v>22</v>
      </c>
      <c r="M25" s="15" t="s">
        <v>23</v>
      </c>
      <c r="N25" s="8"/>
      <c r="O25" s="8" t="s">
        <v>81</v>
      </c>
    </row>
    <row r="26" ht="15" spans="1:15">
      <c r="A26" s="6">
        <v>24</v>
      </c>
      <c r="B26" s="7" t="s">
        <v>175</v>
      </c>
      <c r="C26" s="8" t="s">
        <v>176</v>
      </c>
      <c r="D26" s="7" t="s">
        <v>177</v>
      </c>
      <c r="E26" s="7" t="s">
        <v>178</v>
      </c>
      <c r="F26" s="7">
        <v>2</v>
      </c>
      <c r="G26" s="7" t="s">
        <v>179</v>
      </c>
      <c r="H26" s="7" t="s">
        <v>180</v>
      </c>
      <c r="I26" s="7">
        <v>588</v>
      </c>
      <c r="J26" s="7">
        <v>582</v>
      </c>
      <c r="K26" s="13" t="str">
        <f>VLOOKUP(J26,[1]Sheet1!$A$1:$B$65536,2,0)</f>
        <v>青羊区十二桥药店</v>
      </c>
      <c r="L26" s="7" t="s">
        <v>22</v>
      </c>
      <c r="M26" s="15" t="s">
        <v>23</v>
      </c>
      <c r="N26" s="8"/>
      <c r="O26" s="8" t="s">
        <v>181</v>
      </c>
    </row>
  </sheetData>
  <sortState ref="A3:O26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2020-07-14T02:29:11Z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