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 activeTab="1"/>
  </bookViews>
  <sheets>
    <sheet name="门店完成情况" sheetId="2" r:id="rId1"/>
    <sheet name="个人完成情况" sheetId="3" r:id="rId2"/>
    <sheet name="品种清单" sheetId="1" r:id="rId3"/>
  </sheets>
  <definedNames>
    <definedName name="_xlnm._FilterDatabase" localSheetId="0" hidden="1">门店完成情况!$A$2:$I$118</definedName>
    <definedName name="_xlnm._FilterDatabase" localSheetId="2" hidden="1">品种清单!$A$1:$F$59</definedName>
    <definedName name="_xlnm._FilterDatabase" localSheetId="1" hidden="1">个人完成情况!$A$2:$M$388</definedName>
  </definedNames>
  <calcPr calcId="144525"/>
</workbook>
</file>

<file path=xl/sharedStrings.xml><?xml version="1.0" encoding="utf-8"?>
<sst xmlns="http://schemas.openxmlformats.org/spreadsheetml/2006/main" count="2168" uniqueCount="823">
  <si>
    <t>2020年6月品牌月仁和系列完成情况</t>
  </si>
  <si>
    <t>序号</t>
  </si>
  <si>
    <t>门店ID</t>
  </si>
  <si>
    <t>门店名称</t>
  </si>
  <si>
    <t>片区名称</t>
  </si>
  <si>
    <t>基础档</t>
  </si>
  <si>
    <t>挑战档</t>
  </si>
  <si>
    <t>实际销售</t>
  </si>
  <si>
    <t>完成情况</t>
  </si>
  <si>
    <t>完成档次</t>
  </si>
  <si>
    <t>青羊区十二桥药店</t>
  </si>
  <si>
    <t>西北片区</t>
  </si>
  <si>
    <t>未完成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</si>
  <si>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</si>
  <si>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</si>
  <si>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</si>
  <si>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</si>
  <si>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</si>
  <si>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</si>
  <si>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</si>
  <si>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</si>
  <si>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</si>
  <si>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</si>
  <si>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</si>
  <si>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</si>
  <si>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</si>
  <si>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</si>
  <si>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</si>
  <si>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</si>
  <si>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</si>
  <si>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</si>
  <si>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</si>
  <si>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</si>
  <si>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</si>
  <si>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</si>
  <si>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</si>
  <si>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</si>
  <si>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</si>
  <si>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</si>
  <si>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</si>
  <si>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</si>
  <si>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</si>
  <si>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</si>
  <si>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</si>
  <si>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</si>
  <si>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</si>
  <si>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</si>
  <si>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</si>
  <si>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</si>
  <si>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</si>
  <si>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</si>
  <si>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</si>
  <si>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</si>
  <si>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</si>
  <si>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</si>
  <si>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</si>
  <si>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</si>
  <si>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</si>
  <si>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</si>
  <si>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</si>
  <si>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</si>
  <si>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</si>
  <si>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</si>
  <si>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</si>
  <si>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</si>
  <si>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</si>
  <si>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</si>
  <si>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高新区民丰大道西段药店</t>
  </si>
  <si>
    <t>成华区羊子山西路药店（兴元华盛）</t>
  </si>
  <si>
    <t>城中片区</t>
  </si>
  <si>
    <t>成华区二环路北四段药店（汇融名城）</t>
  </si>
  <si>
    <t>西林一街</t>
  </si>
  <si>
    <t>四川太极浆洗街药店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</si>
  <si>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</si>
  <si>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</si>
  <si>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</si>
  <si>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</si>
  <si>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</si>
  <si>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</si>
  <si>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</si>
  <si>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</si>
  <si>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</si>
  <si>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</si>
  <si>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</si>
  <si>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</si>
  <si>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</si>
  <si>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</si>
  <si>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</si>
  <si>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</si>
  <si>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</si>
  <si>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</si>
  <si>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</si>
  <si>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</si>
  <si>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</si>
  <si>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</si>
  <si>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</si>
  <si>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</si>
  <si>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</si>
  <si>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</si>
  <si>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</si>
  <si>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</si>
  <si>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</si>
  <si>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</si>
  <si>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</si>
  <si>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</si>
  <si>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</si>
  <si>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</si>
  <si>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</si>
  <si>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</si>
  <si>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</si>
  <si>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</si>
  <si>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</si>
  <si>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</si>
  <si>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</si>
  <si>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</si>
  <si>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</si>
  <si>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</si>
  <si>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</si>
  <si>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</si>
  <si>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</si>
  <si>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</si>
  <si>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</si>
  <si>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</si>
  <si>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</si>
  <si>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</si>
  <si>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</si>
  <si>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</si>
  <si>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</si>
  <si>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</si>
  <si>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</si>
  <si>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</si>
  <si>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</si>
  <si>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</si>
  <si>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</si>
  <si>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合计</t>
  </si>
  <si>
    <t>5月销售18.2万，任务完成率61%</t>
  </si>
  <si>
    <t>2020年5月品牌月仁和系列个人完成情况</t>
  </si>
  <si>
    <t>门店id</t>
  </si>
  <si>
    <t>门店名</t>
  </si>
  <si>
    <t>人员id</t>
  </si>
  <si>
    <t>人员名</t>
  </si>
  <si>
    <t>职务</t>
  </si>
  <si>
    <t>仁和系列基础档</t>
  </si>
  <si>
    <t>仁和系列挑战档</t>
  </si>
  <si>
    <t>门店完成档次</t>
  </si>
  <si>
    <t>个人销售情况</t>
  </si>
  <si>
    <t>超额奖励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</si>
  <si>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</si>
  <si>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</si>
  <si>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</si>
  <si>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</si>
  <si>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</si>
  <si>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</si>
  <si>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</si>
  <si>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陈阳</t>
  </si>
  <si>
    <t>实习生</t>
  </si>
  <si>
    <t>鞠灵</t>
  </si>
  <si>
    <t>四川太极成都高新区元华二巷药店</t>
  </si>
  <si>
    <t>卫荟垟</t>
  </si>
  <si>
    <t>杨昕雨</t>
  </si>
  <si>
    <t>四川太极成华区崔家店路药店</t>
  </si>
  <si>
    <t>杨伟钰</t>
  </si>
  <si>
    <t>吕彩霞</t>
  </si>
  <si>
    <t>胡欣月</t>
  </si>
  <si>
    <t>四川太极成华区二环路北四段药店（汇融名城）</t>
  </si>
  <si>
    <t>蒋晓琼（销售员）</t>
  </si>
  <si>
    <t>促销</t>
  </si>
  <si>
    <t>舒海燕</t>
  </si>
  <si>
    <t>李可</t>
  </si>
  <si>
    <t>秦静茹</t>
  </si>
  <si>
    <t>试用期</t>
  </si>
  <si>
    <t>杨萍</t>
  </si>
  <si>
    <t>试用</t>
  </si>
  <si>
    <t>四川太极成华区华康路药店</t>
  </si>
  <si>
    <t>陈丽梅</t>
  </si>
  <si>
    <t>黄雨</t>
  </si>
  <si>
    <t>四川太极成华区华泰路药店</t>
  </si>
  <si>
    <t>毛静静</t>
  </si>
  <si>
    <t>李桂芳</t>
  </si>
  <si>
    <t>兰新喻</t>
  </si>
  <si>
    <t>廖苹</t>
  </si>
  <si>
    <t>黄艳</t>
  </si>
  <si>
    <t>四川太极成华区华油路药店</t>
  </si>
  <si>
    <t>黄玲</t>
  </si>
  <si>
    <t>执业药师</t>
  </si>
  <si>
    <t>周燕</t>
  </si>
  <si>
    <t>谢玉涛</t>
  </si>
  <si>
    <t>陈典雅</t>
  </si>
  <si>
    <t>四川太极成华区金马河路药店</t>
  </si>
  <si>
    <t>易永红</t>
  </si>
  <si>
    <t>刘春花</t>
  </si>
  <si>
    <t>韩守玉</t>
  </si>
  <si>
    <t>刘建芳</t>
  </si>
  <si>
    <t>四川太极成华区万科路药店</t>
  </si>
  <si>
    <t>单菊</t>
  </si>
  <si>
    <t>黄姣</t>
  </si>
  <si>
    <t>邱运丽</t>
  </si>
  <si>
    <t>胡新</t>
  </si>
  <si>
    <t>邹士婷</t>
  </si>
  <si>
    <t>四川太极成华区万宇路药店</t>
  </si>
  <si>
    <t>鲁雪</t>
  </si>
  <si>
    <t>许宗瑜</t>
  </si>
  <si>
    <t>李忠存</t>
  </si>
  <si>
    <t>四川太极成华区西林一街药店</t>
  </si>
  <si>
    <t>黄敏</t>
  </si>
  <si>
    <t>店员</t>
  </si>
  <si>
    <t>邓婧</t>
  </si>
  <si>
    <t>李雪梅</t>
  </si>
  <si>
    <t>四川太极成华区羊子山西路药店（兴元华盛）</t>
  </si>
  <si>
    <t>高红华</t>
  </si>
  <si>
    <t>王波</t>
  </si>
  <si>
    <t>舒思玉</t>
  </si>
  <si>
    <t>罗豪</t>
  </si>
  <si>
    <t>四川太极成华杉板桥南一路店</t>
  </si>
  <si>
    <t>殷岱菊</t>
  </si>
  <si>
    <t>邱淋</t>
  </si>
  <si>
    <t>实习生2020015</t>
  </si>
  <si>
    <t>张意雪</t>
  </si>
  <si>
    <t>试用期20200413</t>
  </si>
  <si>
    <t>曾蕾蕾</t>
  </si>
  <si>
    <t>实习生20190709</t>
  </si>
  <si>
    <t>四川太极崇州市崇阳镇尚贤坊街药店</t>
  </si>
  <si>
    <t>朱玉梅</t>
  </si>
  <si>
    <t>刘敏</t>
  </si>
  <si>
    <t>郑娇</t>
  </si>
  <si>
    <t>店员（休产假回来）</t>
  </si>
  <si>
    <t>涂思佩</t>
  </si>
  <si>
    <t>四川太极崇州市崇阳镇蜀州中路药店</t>
  </si>
  <si>
    <t>王旭</t>
  </si>
  <si>
    <t>彭勤</t>
  </si>
  <si>
    <t>沈艳洁</t>
  </si>
  <si>
    <t xml:space="preserve">四川太极崇州市崇阳镇永康东路药店 </t>
  </si>
  <si>
    <t>胡建梅</t>
  </si>
  <si>
    <t>杨菊</t>
  </si>
  <si>
    <t>李茂霞</t>
  </si>
  <si>
    <t>四川太极崇州中心店</t>
  </si>
  <si>
    <t>罗雪琴</t>
  </si>
  <si>
    <t>付蓉</t>
  </si>
  <si>
    <t>赵雅丽</t>
  </si>
  <si>
    <t>四川太极都江堰聚源镇药店</t>
  </si>
  <si>
    <t>何丽萍</t>
  </si>
  <si>
    <t>易月红</t>
  </si>
  <si>
    <t>四川太极都江堰景中路店</t>
  </si>
  <si>
    <t>晏祥春</t>
  </si>
  <si>
    <t>杨科</t>
  </si>
  <si>
    <t>林霞</t>
  </si>
  <si>
    <t>四川太极都江堰奎光路中段药店</t>
  </si>
  <si>
    <t>韩启敏</t>
  </si>
  <si>
    <t>陈蓉</t>
  </si>
  <si>
    <t>贾益娟</t>
  </si>
  <si>
    <t>四川太极都江堰市蒲阳路药店</t>
  </si>
  <si>
    <t>周有惠</t>
  </si>
  <si>
    <t>杨文英</t>
  </si>
  <si>
    <t xml:space="preserve"> 李杨</t>
  </si>
  <si>
    <t>四川太极都江堰市蒲阳镇堰问道西路药店</t>
  </si>
  <si>
    <t>孙佳丽</t>
  </si>
  <si>
    <t>杨久会</t>
  </si>
  <si>
    <t>四川太极都江堰市永丰街道宝莲路药店</t>
  </si>
  <si>
    <t>吴阳</t>
  </si>
  <si>
    <t>秦庭月</t>
  </si>
  <si>
    <t>邹芊</t>
  </si>
  <si>
    <t>四川太极都江堰幸福镇翔凤路药店</t>
  </si>
  <si>
    <t>李燕</t>
  </si>
  <si>
    <t>乐良清</t>
  </si>
  <si>
    <t>邓银鑫</t>
  </si>
  <si>
    <t>四川太极都江堰药店</t>
  </si>
  <si>
    <t>聂丽</t>
  </si>
  <si>
    <t>梁海燕</t>
  </si>
  <si>
    <t>宋丹</t>
  </si>
  <si>
    <t>四川太极大药房连锁有限公司武侯区聚萃街药店</t>
  </si>
  <si>
    <t>李俊俐</t>
  </si>
  <si>
    <t>刘茹溢</t>
  </si>
  <si>
    <t>何青蓉</t>
  </si>
  <si>
    <t>实习生（2020.3.28）</t>
  </si>
  <si>
    <t>四川太极大邑县安仁镇千禧街药店</t>
  </si>
  <si>
    <t>李沙</t>
  </si>
  <si>
    <t>店长兼执业药师</t>
  </si>
  <si>
    <t>张群</t>
  </si>
  <si>
    <t>孙莉</t>
  </si>
  <si>
    <t>吕晓琴</t>
  </si>
  <si>
    <t>李阿其</t>
  </si>
  <si>
    <t>四川太极大邑县晋源镇东壕沟段药店</t>
  </si>
  <si>
    <t>彭蓉</t>
  </si>
  <si>
    <t>高艳</t>
  </si>
  <si>
    <t>牟彩云</t>
  </si>
  <si>
    <t>赵晓丹</t>
  </si>
  <si>
    <t>7月到店（实习生）</t>
  </si>
  <si>
    <t>四川太极大邑县晋原镇东街药店</t>
  </si>
  <si>
    <t>杨丽</t>
  </si>
  <si>
    <t>门店店长</t>
  </si>
  <si>
    <t>彭亚丹</t>
  </si>
  <si>
    <t>李娟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</si>
  <si>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</si>
  <si>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</si>
  <si>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</si>
  <si>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</si>
  <si>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</si>
  <si>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四川太极大邑县晋原镇潘家街药店</t>
  </si>
  <si>
    <t xml:space="preserve">黄梅 </t>
  </si>
  <si>
    <t>闵巧</t>
  </si>
  <si>
    <t>四川太极大邑县晋原镇通达东路五段药店</t>
  </si>
  <si>
    <t>许静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</si>
  <si>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</si>
  <si>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</si>
  <si>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</si>
  <si>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</si>
  <si>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</si>
  <si>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</si>
  <si>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叶娟</t>
  </si>
  <si>
    <t>邓杨梅</t>
  </si>
  <si>
    <t>王宇</t>
  </si>
  <si>
    <t>四川太极大邑县新场镇文昌街药店</t>
  </si>
  <si>
    <t>孟小明</t>
  </si>
  <si>
    <t>王茹</t>
  </si>
  <si>
    <t>王爱玲</t>
  </si>
  <si>
    <t>四川太极光华村街药店</t>
  </si>
  <si>
    <t xml:space="preserve">朱晓桃 </t>
  </si>
  <si>
    <t>姜孝杨</t>
  </si>
  <si>
    <t>向桂西</t>
  </si>
  <si>
    <t>实习员工</t>
  </si>
  <si>
    <t>万雪倩</t>
  </si>
  <si>
    <t>四川太极光华药店</t>
  </si>
  <si>
    <t>魏津</t>
  </si>
  <si>
    <t>汤雪芹</t>
  </si>
  <si>
    <t>正式员工</t>
  </si>
  <si>
    <t>张登玉（销售员）</t>
  </si>
  <si>
    <t>刘晓燕</t>
  </si>
  <si>
    <t>黄淑琴</t>
  </si>
  <si>
    <t>四川太极高新区大源北街药店</t>
  </si>
  <si>
    <t>李蕊如</t>
  </si>
  <si>
    <t>张亚红</t>
  </si>
  <si>
    <t>四川太极高新区民丰大道西段药店</t>
  </si>
  <si>
    <t>于春莲</t>
  </si>
  <si>
    <t>杨秀娟</t>
  </si>
  <si>
    <t>林玲（销售员）</t>
  </si>
  <si>
    <t>黄雅冰</t>
  </si>
  <si>
    <t>实习生(2019.04.09)</t>
  </si>
  <si>
    <t>四川太极高新区新下街药店</t>
  </si>
  <si>
    <t>谭凤旭</t>
  </si>
  <si>
    <t>吴伟利</t>
  </si>
  <si>
    <t>甘俊莉</t>
  </si>
  <si>
    <t>四川太极高新区中和大道药店</t>
  </si>
  <si>
    <t>欧双雪</t>
  </si>
  <si>
    <t>李文静</t>
  </si>
  <si>
    <t>纪莉萍</t>
  </si>
  <si>
    <t>邱如秀</t>
  </si>
  <si>
    <t>四川太极高新区紫薇东路药店</t>
  </si>
  <si>
    <t>邓琦</t>
  </si>
  <si>
    <t>袁慈</t>
  </si>
  <si>
    <t>四川太极高新天久北巷药店</t>
  </si>
  <si>
    <t>梁兰</t>
  </si>
  <si>
    <t>周红蓉</t>
  </si>
  <si>
    <t>李艳萍</t>
  </si>
  <si>
    <t>实习生(2019.07.09)</t>
  </si>
  <si>
    <t>四川太极红星店</t>
  </si>
  <si>
    <t>邓黎</t>
  </si>
  <si>
    <t>李漫</t>
  </si>
  <si>
    <t>胡静</t>
  </si>
  <si>
    <t>四川太极怀远店</t>
  </si>
  <si>
    <t>韩艳梅</t>
  </si>
  <si>
    <t>窦潘</t>
  </si>
  <si>
    <t>曹琼</t>
  </si>
  <si>
    <t>费诗尧</t>
  </si>
  <si>
    <t>四川太极金带街药店</t>
  </si>
  <si>
    <t>陈凤珍</t>
  </si>
  <si>
    <t>王依纯</t>
  </si>
  <si>
    <t>苏婷婷</t>
  </si>
  <si>
    <t>郭桃</t>
  </si>
  <si>
    <t>四川太极锦江区观音桥街药店</t>
  </si>
  <si>
    <t>袁咏梅</t>
  </si>
  <si>
    <t>王芳</t>
  </si>
  <si>
    <t>试用期（4月7日）</t>
  </si>
  <si>
    <t>周雪莲</t>
  </si>
  <si>
    <t>试用期（4月8日）</t>
  </si>
  <si>
    <t>黄飞霞</t>
  </si>
  <si>
    <t>四川太极锦江区合欢树街药店</t>
  </si>
  <si>
    <t>刘成童</t>
  </si>
  <si>
    <t>四川太极锦江区静明路药店</t>
  </si>
  <si>
    <t>毛茜</t>
  </si>
  <si>
    <t>郝晓林</t>
  </si>
  <si>
    <t>周炫岑</t>
  </si>
  <si>
    <t>四川太极锦江区劼人路药店</t>
  </si>
  <si>
    <t xml:space="preserve">马雪 </t>
  </si>
  <si>
    <t>高榕</t>
  </si>
  <si>
    <t>赵秋丽</t>
  </si>
  <si>
    <t>四川太极锦江区柳翠路药店</t>
  </si>
  <si>
    <t>宋留艺</t>
  </si>
  <si>
    <t>副店长</t>
  </si>
  <si>
    <t>杨沙艳</t>
  </si>
  <si>
    <t>付雅雯</t>
  </si>
  <si>
    <t>四川太极锦江区梨花街药店</t>
  </si>
  <si>
    <t>廖桂英（梨花街）</t>
  </si>
  <si>
    <t>销售代表</t>
  </si>
  <si>
    <t>马昕（梨花街）</t>
  </si>
  <si>
    <t>唐文琼（梨花街）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</si>
  <si>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</si>
  <si>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</si>
  <si>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</si>
  <si>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</si>
  <si>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</si>
  <si>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四川太极锦江区庆云南街药店</t>
  </si>
  <si>
    <t>肖然</t>
  </si>
  <si>
    <t>赖千禧</t>
  </si>
  <si>
    <t>陈琪</t>
  </si>
  <si>
    <t>刘双</t>
  </si>
  <si>
    <t>四川太极锦江区榕声路店</t>
  </si>
  <si>
    <t>黄鑫</t>
  </si>
  <si>
    <t>营业员,2020.04.01转正</t>
  </si>
  <si>
    <t>兰夏琳</t>
  </si>
  <si>
    <t>营业员，2020.03.26转正</t>
  </si>
  <si>
    <t>张丽</t>
  </si>
  <si>
    <t>四川太极锦江区水杉街药店</t>
  </si>
  <si>
    <t>胡光宾</t>
  </si>
  <si>
    <t>唐冬芳</t>
  </si>
  <si>
    <t>杨蕊吉</t>
  </si>
  <si>
    <t>黄洁欣</t>
  </si>
  <si>
    <t>四川太极金牛区黄苑东街药店</t>
  </si>
  <si>
    <t>李秀芳</t>
  </si>
  <si>
    <t>梁娟</t>
  </si>
  <si>
    <t>李小菲</t>
  </si>
  <si>
    <t>试用期（4.1日来公司</t>
  </si>
  <si>
    <t>四川太极金牛区花照壁药店</t>
  </si>
  <si>
    <t xml:space="preserve">代志斌 </t>
  </si>
  <si>
    <t>肖瑶</t>
  </si>
  <si>
    <t>张婷</t>
  </si>
  <si>
    <t>四川太极金牛区交大路第三药店</t>
  </si>
  <si>
    <t>陈文芳</t>
  </si>
  <si>
    <t>魏小琴</t>
  </si>
  <si>
    <t>廖艳萍</t>
  </si>
  <si>
    <t>任嘉欣</t>
  </si>
  <si>
    <t>袁红桃</t>
  </si>
  <si>
    <t>员工</t>
  </si>
  <si>
    <t>四川太极金牛区金沙路药店</t>
  </si>
  <si>
    <t>刘秀琼</t>
  </si>
  <si>
    <t>蒋静</t>
  </si>
  <si>
    <t>龙利</t>
  </si>
  <si>
    <t>江月红</t>
  </si>
  <si>
    <t>张阿几</t>
  </si>
  <si>
    <t>谢敏</t>
  </si>
  <si>
    <t>营业员（2020.03.13到岗）</t>
  </si>
  <si>
    <t>四川太极金牛区银河北街药店</t>
  </si>
  <si>
    <t xml:space="preserve">周思 </t>
  </si>
  <si>
    <t>张茹君</t>
  </si>
  <si>
    <t>杨红</t>
  </si>
  <si>
    <t>马艺芮</t>
  </si>
  <si>
    <t>蒋奇成</t>
  </si>
  <si>
    <t>健康顾问</t>
  </si>
  <si>
    <t>税晓莉</t>
  </si>
  <si>
    <t>林禹帅</t>
  </si>
  <si>
    <t>四川太极金丝街药店</t>
  </si>
  <si>
    <t xml:space="preserve">刘樽 </t>
  </si>
  <si>
    <t>冯丽娟</t>
  </si>
  <si>
    <t>吴艳梅</t>
  </si>
  <si>
    <t>试用期人员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</si>
  <si>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</si>
  <si>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</si>
  <si>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</si>
  <si>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</si>
  <si>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</si>
  <si>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</si>
  <si>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</si>
  <si>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</si>
  <si>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李一可</t>
  </si>
  <si>
    <t>四川太极龙潭西路店</t>
  </si>
  <si>
    <t>张杰</t>
  </si>
  <si>
    <t>李馨怡</t>
  </si>
  <si>
    <t>倪吉红</t>
  </si>
  <si>
    <t>四川太极郫县郫筒镇东大街药店</t>
  </si>
  <si>
    <t>曹春燕</t>
  </si>
  <si>
    <t>李甜甜</t>
  </si>
  <si>
    <t>王俊</t>
  </si>
  <si>
    <t>罗丽</t>
  </si>
  <si>
    <t>郭玲怡</t>
  </si>
  <si>
    <t>四川太极郫县郫筒镇一环路东南段药店</t>
  </si>
  <si>
    <t>邓红梅</t>
  </si>
  <si>
    <t>骆玲</t>
  </si>
  <si>
    <t>邹东梅</t>
  </si>
  <si>
    <t>邹鹏</t>
  </si>
  <si>
    <t>四川太极旗舰店</t>
  </si>
  <si>
    <t>李静</t>
  </si>
  <si>
    <t>廖桂英</t>
  </si>
  <si>
    <t>黄长菊</t>
  </si>
  <si>
    <t>马昕</t>
  </si>
  <si>
    <t>唐文琼</t>
  </si>
  <si>
    <t>阮丽</t>
  </si>
  <si>
    <t>阳玲</t>
  </si>
  <si>
    <t>余志彬</t>
  </si>
  <si>
    <t>四川太极清江东路2药店</t>
  </si>
  <si>
    <t>林思敏</t>
  </si>
  <si>
    <t>李丽</t>
  </si>
  <si>
    <t/>
  </si>
  <si>
    <t>四川太极清江东路药店</t>
  </si>
  <si>
    <t>胡艳弘</t>
  </si>
  <si>
    <t>李梦菊</t>
  </si>
  <si>
    <t>丁婷</t>
  </si>
  <si>
    <t>实习生2020.4.14入职</t>
  </si>
  <si>
    <t>林万海</t>
  </si>
  <si>
    <t>实习生（2019.07.09进公司）</t>
  </si>
  <si>
    <t>四川太极邛崃市临邛街道涌泉街药店</t>
  </si>
  <si>
    <t>付静</t>
  </si>
  <si>
    <t>杨晓毅</t>
  </si>
  <si>
    <t>四川太极邛崃市临邛镇翠荫街药店</t>
  </si>
  <si>
    <t>任姗姗</t>
  </si>
  <si>
    <t>陈礼凤</t>
  </si>
  <si>
    <t>饶玉银</t>
  </si>
  <si>
    <t>四川太极邛崃市临邛镇洪川小区药店</t>
  </si>
  <si>
    <t>杨平</t>
  </si>
  <si>
    <t>马婷婷</t>
  </si>
  <si>
    <t>高星宇</t>
  </si>
  <si>
    <t>四川太极邛崃市临邛镇长安大道药店</t>
  </si>
  <si>
    <t>万义丽</t>
  </si>
  <si>
    <t>陈玲</t>
  </si>
  <si>
    <t>四川太极邛崃市文君街道杏林路药店</t>
  </si>
  <si>
    <t xml:space="preserve">戚彩 </t>
  </si>
  <si>
    <t>李宋琴</t>
  </si>
  <si>
    <t>四川太极邛崃市羊安镇永康大道药店</t>
  </si>
  <si>
    <t>闵雪</t>
  </si>
  <si>
    <t>黄静</t>
  </si>
  <si>
    <t>门店营业员</t>
  </si>
  <si>
    <t>四川太极邛崃中心药店</t>
  </si>
  <si>
    <t xml:space="preserve">任会茹 </t>
  </si>
  <si>
    <t>古显琼（销售员）</t>
  </si>
  <si>
    <t>王李秋</t>
  </si>
  <si>
    <t>古素琼</t>
  </si>
  <si>
    <t>杜连桃（销售员）</t>
  </si>
  <si>
    <t>肖华玲</t>
  </si>
  <si>
    <t>李巧</t>
  </si>
  <si>
    <t>四川太极青羊区北东街店</t>
  </si>
  <si>
    <t xml:space="preserve">罗纬 </t>
  </si>
  <si>
    <t xml:space="preserve">向海英 </t>
  </si>
  <si>
    <t>李莹</t>
  </si>
  <si>
    <t>营业员20190709</t>
  </si>
  <si>
    <t>牟鑫阳</t>
  </si>
  <si>
    <t>四川太极青羊区贝森北路药店</t>
  </si>
  <si>
    <t xml:space="preserve">高文棋 </t>
  </si>
  <si>
    <t>高睿</t>
  </si>
  <si>
    <t>邓磊</t>
  </si>
  <si>
    <t>四川太极青羊区大石西路药店</t>
  </si>
  <si>
    <t>王娅</t>
  </si>
  <si>
    <t>李雪</t>
  </si>
  <si>
    <t>实习生2019.7.6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</si>
  <si>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</si>
  <si>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</si>
  <si>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</si>
  <si>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</si>
  <si>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</si>
  <si>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</si>
  <si>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</si>
  <si>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</si>
  <si>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四川太极青羊区蜀辉路药店</t>
  </si>
  <si>
    <t>付能梅</t>
  </si>
  <si>
    <t>王佳</t>
  </si>
  <si>
    <t>李小芳</t>
  </si>
  <si>
    <t>四川太极青羊区童子街药店</t>
  </si>
  <si>
    <t>赵芮莹</t>
  </si>
  <si>
    <t>刘明慧</t>
  </si>
  <si>
    <t>胡孟琴</t>
  </si>
  <si>
    <t>四川太极人民中路店</t>
  </si>
  <si>
    <t>杨苗</t>
  </si>
  <si>
    <t>代茜澜</t>
  </si>
  <si>
    <t>易翠竹</t>
  </si>
  <si>
    <t>实习生2019.11到店</t>
  </si>
  <si>
    <t>四川太极沙河源药店</t>
  </si>
  <si>
    <t>杨素芬（沙河源）</t>
  </si>
  <si>
    <t>黎婷婷</t>
  </si>
  <si>
    <t>高清清</t>
  </si>
  <si>
    <t>刘青</t>
  </si>
  <si>
    <t>四川太极三江店</t>
  </si>
  <si>
    <t>骆素花</t>
  </si>
  <si>
    <t>何倩倩</t>
  </si>
  <si>
    <t>四川太极双林路药店</t>
  </si>
  <si>
    <t>叶素英（销售员）</t>
  </si>
  <si>
    <t>张玉</t>
  </si>
  <si>
    <t>杨莎</t>
  </si>
  <si>
    <t>试用健康顾问</t>
  </si>
  <si>
    <t>张涵依</t>
  </si>
  <si>
    <t>林巧</t>
  </si>
  <si>
    <t>四川太极双流区东升街道三强西路药店</t>
  </si>
  <si>
    <t xml:space="preserve">黄兴中 </t>
  </si>
  <si>
    <t>李银萍</t>
  </si>
  <si>
    <t>党晨瑜</t>
  </si>
  <si>
    <t>四川太极双流县西航港街道锦华路一段药店</t>
  </si>
  <si>
    <t>邹惠</t>
  </si>
  <si>
    <t>钟世豪</t>
  </si>
  <si>
    <t>四川太极土龙路药店</t>
  </si>
  <si>
    <t>贾静</t>
  </si>
  <si>
    <t>刘新</t>
  </si>
  <si>
    <t>何英</t>
  </si>
  <si>
    <t>四川太极通盈街药店</t>
  </si>
  <si>
    <t>钟友群</t>
  </si>
  <si>
    <t>吴湘燏</t>
  </si>
  <si>
    <t>董华</t>
  </si>
  <si>
    <t>四川太极武侯区大华街药店</t>
  </si>
  <si>
    <t>沈长英</t>
  </si>
  <si>
    <t>张雪</t>
  </si>
  <si>
    <t>实习生（2020.3.24</t>
  </si>
  <si>
    <t>刘勇</t>
  </si>
  <si>
    <t>四川太极武侯区大悦路药店</t>
  </si>
  <si>
    <t>杨艳</t>
  </si>
  <si>
    <t>黄焰</t>
  </si>
  <si>
    <t>罗昌玥</t>
  </si>
  <si>
    <t>四川太极武侯区航中街药店</t>
  </si>
  <si>
    <t>晏玲</t>
  </si>
  <si>
    <t>四川太极武侯区佳灵路药店</t>
  </si>
  <si>
    <t>李凤霞</t>
  </si>
  <si>
    <t>张旭</t>
  </si>
  <si>
    <t>汪婷</t>
  </si>
  <si>
    <t>四川太极武侯区科华街药店</t>
  </si>
  <si>
    <t>闵腾西</t>
  </si>
  <si>
    <t>尹萍</t>
  </si>
  <si>
    <t>魏存敏</t>
  </si>
  <si>
    <t>罗妍</t>
  </si>
  <si>
    <t>四川太极武侯区顺和街店</t>
  </si>
  <si>
    <t>李媛2</t>
  </si>
  <si>
    <t>彭燕</t>
  </si>
  <si>
    <t>熊莹莹</t>
  </si>
  <si>
    <t>1.20入职  实习生</t>
  </si>
  <si>
    <t>四川太极武侯区丝竹路药店</t>
  </si>
  <si>
    <t>蔡旌晶</t>
  </si>
  <si>
    <t>王盛英</t>
  </si>
  <si>
    <t>刘静</t>
  </si>
  <si>
    <t>四川太极温江店</t>
  </si>
  <si>
    <t>夏彩红</t>
  </si>
  <si>
    <t>吴霞</t>
  </si>
  <si>
    <t>龚玉林</t>
  </si>
  <si>
    <t>四川太极温江区公平街道江安路药店</t>
  </si>
  <si>
    <t>王慧</t>
  </si>
  <si>
    <t>王馨</t>
  </si>
  <si>
    <t>贺春芳</t>
  </si>
  <si>
    <t>李思琪</t>
  </si>
  <si>
    <t>四川太极五津西路药店</t>
  </si>
  <si>
    <t>王燕丽</t>
  </si>
  <si>
    <t>门店店长兼执业药师</t>
  </si>
  <si>
    <t>刘芬</t>
  </si>
  <si>
    <t>谌美静</t>
  </si>
  <si>
    <t>廖文莉</t>
  </si>
  <si>
    <t>四川太极西部店</t>
  </si>
  <si>
    <t xml:space="preserve">杨素芬 </t>
  </si>
  <si>
    <t xml:space="preserve">周娟 </t>
  </si>
  <si>
    <t>四川太极新都区马超东路店</t>
  </si>
  <si>
    <t>郑万利</t>
  </si>
  <si>
    <t>罗丹</t>
  </si>
  <si>
    <t>陈丽媛</t>
  </si>
  <si>
    <t>苟俊驰</t>
  </si>
  <si>
    <t>欧玲</t>
  </si>
  <si>
    <t>廖红</t>
  </si>
  <si>
    <t>朱静</t>
  </si>
  <si>
    <t>黄杨</t>
  </si>
  <si>
    <t>四川太极新都区新繁镇繁江北路药店</t>
  </si>
  <si>
    <t xml:space="preserve">朱朝霞 </t>
  </si>
  <si>
    <t>范旭</t>
  </si>
  <si>
    <t>蔡小丽</t>
  </si>
  <si>
    <t>冯静</t>
  </si>
  <si>
    <t>四川太极新津邓双镇岷江店</t>
  </si>
  <si>
    <t xml:space="preserve">郑红艳 </t>
  </si>
  <si>
    <t>张琴</t>
  </si>
  <si>
    <t>张飘</t>
  </si>
  <si>
    <t>陈亭亭</t>
  </si>
  <si>
    <t>四川太极新津县五津镇五津西路二药房</t>
  </si>
  <si>
    <t>祁荣</t>
  </si>
  <si>
    <t>朱春梅</t>
  </si>
  <si>
    <t>魏乔连</t>
  </si>
  <si>
    <t>四川太极新津县五津镇武阳西路药店</t>
  </si>
  <si>
    <t xml:space="preserve">李红梅 </t>
  </si>
  <si>
    <t>四川太极新乐中街药店</t>
  </si>
  <si>
    <t>张建</t>
  </si>
  <si>
    <t>任远芳</t>
  </si>
  <si>
    <t>苏方惠</t>
  </si>
  <si>
    <t>郭俊梅</t>
  </si>
  <si>
    <t>四川太极新园大道药店</t>
  </si>
  <si>
    <t>罗婷</t>
  </si>
  <si>
    <t>曾良春</t>
  </si>
  <si>
    <t>朱文艺</t>
  </si>
  <si>
    <t>四川太极兴义镇万兴路药店</t>
  </si>
  <si>
    <t>庄静</t>
  </si>
  <si>
    <t>张丹</t>
  </si>
  <si>
    <t>刘罗蓉</t>
  </si>
  <si>
    <t>四川太极枣子巷药店</t>
  </si>
  <si>
    <t>周莉</t>
  </si>
  <si>
    <t>覃顺洪</t>
  </si>
  <si>
    <t>李丽萍</t>
  </si>
  <si>
    <t>杨怡珩</t>
  </si>
  <si>
    <t>货品ID</t>
  </si>
  <si>
    <t>通用名称</t>
  </si>
  <si>
    <t>规  格</t>
  </si>
  <si>
    <t>,</t>
  </si>
  <si>
    <t>阿胶益寿口服液</t>
  </si>
  <si>
    <t>20ml/支*14支/盒</t>
  </si>
  <si>
    <t>壮腰健肾片*</t>
  </si>
  <si>
    <t>氨酚烷胺那敏胶囊*</t>
  </si>
  <si>
    <t>12粒</t>
  </si>
  <si>
    <t>十二乌鸡白凤丸</t>
  </si>
  <si>
    <t>苯磺酸氨氯地平片</t>
  </si>
  <si>
    <t>5mgx21片</t>
  </si>
  <si>
    <t>三维葡磷钙咀嚼片*</t>
  </si>
  <si>
    <t>苄达赖氨酸滴眼液</t>
  </si>
  <si>
    <t>5mL（8mL:40mg）</t>
  </si>
  <si>
    <t>雪山胃宝胶囊*</t>
  </si>
  <si>
    <t>跌打损伤丸</t>
  </si>
  <si>
    <t>9gx8袋</t>
  </si>
  <si>
    <t>格列美脲胶囊*</t>
  </si>
  <si>
    <t>二甲双胍格列本脲片(I)</t>
  </si>
  <si>
    <r>
      <rPr>
        <sz val="10"/>
        <color rgb="FF000000"/>
        <rFont val="Arial"/>
        <charset val="134"/>
      </rPr>
      <t>250mg:1.25mgx24</t>
    </r>
    <r>
      <rPr>
        <sz val="10"/>
        <color rgb="FF000000"/>
        <rFont val="宋体"/>
        <charset val="134"/>
      </rPr>
      <t>片</t>
    </r>
  </si>
  <si>
    <t>肺宁颗粒</t>
  </si>
  <si>
    <t>10gx9袋</t>
  </si>
  <si>
    <t>格列齐特缓释片</t>
  </si>
  <si>
    <t>妇泰欣洗液</t>
  </si>
  <si>
    <t>280ml/瓶/盒</t>
  </si>
  <si>
    <t>湿毒清片</t>
  </si>
  <si>
    <t>复方冬凌草片</t>
  </si>
  <si>
    <t>10片/板*3板/盒</t>
  </si>
  <si>
    <t>复方氯化钠滴眼液</t>
  </si>
  <si>
    <t>10mlx2支(0.55%)</t>
  </si>
  <si>
    <t>润肠胶囊*</t>
  </si>
  <si>
    <t>复方酮康唑软膏</t>
  </si>
  <si>
    <t>10克/1支</t>
  </si>
  <si>
    <t>明目护眼贴（女士）</t>
  </si>
  <si>
    <t>感冒清胶囊</t>
  </si>
  <si>
    <t>12粒*2板</t>
  </si>
  <si>
    <t>明目护眼贴（青少年）</t>
  </si>
  <si>
    <t>复方门冬维甘滴眼液(闪亮)</t>
  </si>
  <si>
    <t>10ml</t>
  </si>
  <si>
    <t>明目护眼贴（中老年）</t>
  </si>
  <si>
    <t>2毫克/粒*12粒</t>
  </si>
  <si>
    <t>人工牛黄甲硝唑胶囊</t>
  </si>
  <si>
    <t>30mg*36片</t>
  </si>
  <si>
    <t>萘敏维滴眼液</t>
  </si>
  <si>
    <t>桂龙咳喘宁片</t>
  </si>
  <si>
    <t>12片/板*2板/盒</t>
  </si>
  <si>
    <t>颈康胶囊</t>
  </si>
  <si>
    <t>0.31gx24粒</t>
  </si>
  <si>
    <t>橘红痰咳颗粒</t>
  </si>
  <si>
    <t>10克/袋</t>
  </si>
  <si>
    <t>氯化钠滴眼液</t>
  </si>
  <si>
    <t>咳特灵胶囊</t>
  </si>
  <si>
    <t>12粒/板</t>
  </si>
  <si>
    <t>克咳片</t>
  </si>
  <si>
    <t>0.5克*12片</t>
  </si>
  <si>
    <t>明目护眼贴</t>
  </si>
  <si>
    <t>椭圆形7cmx5.5cm 2贴x15袋（通用）</t>
  </si>
  <si>
    <t>7厘米*3.5厘米/贴*2贴/袋*15袋/盒</t>
  </si>
  <si>
    <t>6厘米*4厘米/贴*2贴/袋*15袋/盒</t>
  </si>
  <si>
    <t>盐酸羟甲唑林滴眼液</t>
  </si>
  <si>
    <t>7厘米*5.5厘米/贴*2贴/袋*15袋/盒</t>
  </si>
  <si>
    <t>腰息痛胶囊</t>
  </si>
  <si>
    <t>10ml/瓶*1瓶/盒</t>
  </si>
  <si>
    <t>牛磺酸滴眼液</t>
  </si>
  <si>
    <t>8毫升/支*1支/盒</t>
  </si>
  <si>
    <t>妥布霉素滴眼液</t>
  </si>
  <si>
    <t>氢溴酸右美沙芬糖浆</t>
  </si>
  <si>
    <t>100ml/瓶*1瓶/盒</t>
  </si>
  <si>
    <t>24粒</t>
  </si>
  <si>
    <t>心脑康胶囊</t>
  </si>
  <si>
    <t>乳宁片</t>
  </si>
  <si>
    <t>0.35克/片*18片/板*2板/盒</t>
  </si>
  <si>
    <t>小儿咽扁颗粒</t>
  </si>
  <si>
    <t>0.3克/粒*12粒/板*2板/盒</t>
  </si>
  <si>
    <t>痔速宁片</t>
  </si>
  <si>
    <t>复方100片/瓶*1瓶/盒</t>
  </si>
  <si>
    <t>12片*2板*320盒</t>
  </si>
  <si>
    <t>消旋山莨菪碱滴眼液</t>
  </si>
  <si>
    <t>6g*10袋*40盒</t>
  </si>
  <si>
    <t>氧氟沙星滴耳液</t>
  </si>
  <si>
    <t>调经活血胶囊</t>
  </si>
  <si>
    <t>0.4g*10粒/板*3板/盒</t>
  </si>
  <si>
    <t>5ml:15mg</t>
  </si>
  <si>
    <t>银花芒果胶囊</t>
  </si>
  <si>
    <t>5毫升:2.5毫克/瓶*1瓶/盒</t>
  </si>
  <si>
    <t>腰痛片</t>
  </si>
  <si>
    <t>8gx8袋</t>
  </si>
  <si>
    <t>0.25gx12粒x4板</t>
  </si>
  <si>
    <t>12粒/板*3板/盒</t>
  </si>
  <si>
    <t>5ml:1.25mg</t>
  </si>
  <si>
    <t>盐酸氨溴索分散片</t>
  </si>
  <si>
    <t>20片/盒</t>
  </si>
  <si>
    <t>10毫升/支*1支/盒</t>
  </si>
  <si>
    <t>0.37克/片*24片/板*3板/盒</t>
  </si>
  <si>
    <t>益气养血口服液</t>
  </si>
  <si>
    <t>0.3gx12粒x3板</t>
  </si>
  <si>
    <t>10ml*12支</t>
  </si>
  <si>
    <t>0.48克/粒*9粒/板*3板/盒</t>
  </si>
  <si>
    <t>36粒</t>
  </si>
  <si>
    <t>镇咳糖浆</t>
  </si>
  <si>
    <t>150ml*80瓶</t>
  </si>
  <si>
    <t>18片/板*4板/盒</t>
  </si>
  <si>
    <t>清火胶囊</t>
  </si>
  <si>
    <t>12粒/板*2板/盒</t>
  </si>
  <si>
    <t>儿宝颗粒</t>
  </si>
  <si>
    <t>5克/袋*15袋/盒</t>
  </si>
  <si>
    <t>大活络丸</t>
  </si>
  <si>
    <t>3g/袋*8袋/盒</t>
  </si>
  <si>
    <t>骨友灵贴膏</t>
  </si>
  <si>
    <t>3贴/袋*2袋/盒</t>
  </si>
  <si>
    <t>消炎镇痛膏</t>
  </si>
  <si>
    <t>鼻炎宁颗粒</t>
  </si>
  <si>
    <t>15克/袋*10袋/盒</t>
  </si>
  <si>
    <t>胃灵颗粒</t>
  </si>
  <si>
    <t>5g/袋*9袋/盒</t>
  </si>
  <si>
    <t>肾脾双补口服液</t>
  </si>
  <si>
    <t>10ml/支*20支/盒</t>
  </si>
  <si>
    <t>蒸汽热敷眼罩</t>
  </si>
  <si>
    <t>10片（无香型）</t>
  </si>
  <si>
    <t>深圳市三浦</t>
  </si>
  <si>
    <t>羟丙甲纤维素滴眼液</t>
  </si>
  <si>
    <t>10ml:50mg</t>
  </si>
  <si>
    <t>永光制药</t>
  </si>
  <si>
    <t>护眼贴</t>
  </si>
  <si>
    <t>8cmx5.8cm  2贴x15袋</t>
  </si>
  <si>
    <t>青海奇力康</t>
  </si>
  <si>
    <t>富马酸酮替芬滴眼液</t>
  </si>
  <si>
    <t>10mL（5mL:2.5mg）</t>
  </si>
  <si>
    <t>江西闪亮</t>
  </si>
  <si>
    <t>10片（薰衣草香型）</t>
  </si>
  <si>
    <t>10片（栀子花香型）</t>
  </si>
  <si>
    <t>尿素维E乳膏</t>
  </si>
  <si>
    <t>25g:3.75g</t>
  </si>
  <si>
    <t>安徽新陇海药业有限公司</t>
  </si>
  <si>
    <t>银黄颗粒</t>
  </si>
  <si>
    <t>4gX12袋</t>
  </si>
  <si>
    <t>濮阳市仲亿药业有限公司</t>
  </si>
  <si>
    <t>西青果颗粒（藏青果颗粒）</t>
  </si>
  <si>
    <t>15gx8袋</t>
  </si>
  <si>
    <t>广西清川仁源药业有限公司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</si>
</sst>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1">
    <font>
      <sz val="11"/>
      <color theme="1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Arial"/>
      <charset val="134"/>
    </font>
    <font>
      <b/>
      <sz val="9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9" borderId="5" applyNumberFormat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36" fillId="27" borderId="8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0"/>
    <xf numFmtId="0" fontId="35" fillId="0" borderId="0"/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3" fillId="0" borderId="1" xfId="50" applyNumberFormat="1" applyFont="1" applyFill="1" applyBorder="1" applyAlignment="1">
      <alignment horizontal="center" vertical="center"/>
    </xf>
    <xf numFmtId="176" fontId="14" fillId="0" borderId="1" xfId="49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76" fontId="16" fillId="0" borderId="1" xfId="50" applyNumberFormat="1" applyFont="1" applyFill="1" applyBorder="1" applyAlignment="1">
      <alignment horizontal="center" vertical="center" wrapText="1"/>
    </xf>
    <xf numFmtId="176" fontId="18" fillId="0" borderId="1" xfId="5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9" fontId="0" fillId="0" borderId="1" xfId="1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workbookViewId="0">
      <selection activeCell="B8" sqref="B8"/>
    </sheetView>
  </sheetViews>
  <sheetFormatPr defaultColWidth="9" defaultRowHeight="23" customHeight="1"/>
  <cols>
    <col min="1" max="1" width="9" style="21"/>
    <col min="2" max="2" width="10.25" style="27" customWidth="1"/>
    <col min="3" max="3" width="28.625" style="27" customWidth="1"/>
    <col min="4" max="4" width="13.125" style="28" customWidth="1"/>
    <col min="5" max="7" width="11.875" style="21" customWidth="1"/>
    <col min="8" max="9" width="11.875" style="26" customWidth="1"/>
    <col min="10" max="16384" width="9" style="26"/>
  </cols>
  <sheetData>
    <row r="1" customHeight="1" spans="1:9">
      <c r="A1" s="21" t="s">
        <v>0</v>
      </c>
      <c r="B1" s="21"/>
      <c r="C1" s="21"/>
      <c r="D1" s="21"/>
      <c r="H1" s="21"/>
      <c r="I1" s="21"/>
    </row>
    <row r="2" customHeight="1" spans="1:9">
      <c r="A2" s="23" t="s">
        <v>1</v>
      </c>
      <c r="B2" s="29" t="s">
        <v>2</v>
      </c>
      <c r="C2" s="29" t="s">
        <v>3</v>
      </c>
      <c r="D2" s="29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</row>
    <row r="3" customHeight="1" spans="1:9">
      <c r="A3" s="23">
        <v>1</v>
      </c>
      <c r="B3" s="30">
        <v>582</v>
      </c>
      <c r="C3" s="30" t="s">
        <v>10</v>
      </c>
      <c r="D3" s="30" t="s">
        <v>11</v>
      </c>
      <c r="E3" s="23">
        <v>4686</v>
      </c>
      <c r="F3" s="23">
        <v>6232</v>
      </c>
      <c r="G3" s="23">
        <v>1472.95</v>
      </c>
      <c r="H3" s="23">
        <f>G3-E3</f>
        <v>-3213.05</v>
      </c>
      <c r="I3" s="23" t="s">
        <v>12</v>
      </c>
    </row>
    <row r="4" customHeight="1" spans="1:9">
      <c r="A4" s="23">
        <v>2</v>
      </c>
      <c r="B4" s="30">
        <v>730</v>
      </c>
      <c r="C4" s="30" t="s">
        <v>13</v>
      </c>
      <c r="D4" s="30" t="s">
        <v>11</v>
      </c>
      <c r="E4" s="23">
        <v>4140</v>
      </c>
      <c r="F4" s="23">
        <v>5506</v>
      </c>
      <c r="G4" s="23">
        <v>2292.14</v>
      </c>
      <c r="H4" s="23">
        <f t="shared" ref="H4:H35" si="0">G4-E4</f>
        <v>-1847.86</v>
      </c>
      <c r="I4" s="23" t="s">
        <v>12</v>
      </c>
    </row>
    <row r="5" customHeight="1" spans="1:9">
      <c r="A5" s="23">
        <v>3</v>
      </c>
      <c r="B5" s="30">
        <v>343</v>
      </c>
      <c r="C5" s="30" t="s">
        <v>14</v>
      </c>
      <c r="D5" s="30" t="s">
        <v>11</v>
      </c>
      <c r="E5" s="23">
        <v>4224</v>
      </c>
      <c r="F5" s="23">
        <v>5618</v>
      </c>
      <c r="G5" s="23">
        <v>2640.04</v>
      </c>
      <c r="H5" s="23">
        <f t="shared" si="0"/>
        <v>-1583.96</v>
      </c>
      <c r="I5" s="23" t="s">
        <v>12</v>
      </c>
    </row>
    <row r="6" customHeight="1" spans="1:9">
      <c r="A6" s="23">
        <v>4</v>
      </c>
      <c r="B6" s="30">
        <v>709</v>
      </c>
      <c r="C6" s="30" t="s">
        <v>15</v>
      </c>
      <c r="D6" s="30" t="s">
        <v>11</v>
      </c>
      <c r="E6" s="23">
        <v>4852</v>
      </c>
      <c r="F6" s="23">
        <v>6453</v>
      </c>
      <c r="G6" s="23">
        <v>4473.99000000001</v>
      </c>
      <c r="H6" s="23">
        <f t="shared" si="0"/>
        <v>-378.00999999999</v>
      </c>
      <c r="I6" s="23" t="s">
        <v>12</v>
      </c>
    </row>
    <row r="7" customHeight="1" spans="1:9">
      <c r="A7" s="23">
        <v>5</v>
      </c>
      <c r="B7" s="30">
        <v>365</v>
      </c>
      <c r="C7" s="30" t="s">
        <v>16</v>
      </c>
      <c r="D7" s="30" t="s">
        <v>11</v>
      </c>
      <c r="E7" s="23">
        <v>3124</v>
      </c>
      <c r="F7" s="23">
        <v>4155</v>
      </c>
      <c r="G7" s="23">
        <v>1413.46</v>
      </c>
      <c r="H7" s="23">
        <f t="shared" si="0"/>
        <v>-1710.54</v>
      </c>
      <c r="I7" s="23" t="s">
        <v>12</v>
      </c>
    </row>
    <row r="8" customHeight="1" spans="1:9">
      <c r="A8" s="23">
        <v>6</v>
      </c>
      <c r="B8" s="30">
        <v>102934</v>
      </c>
      <c r="C8" s="30" t="s">
        <v>17</v>
      </c>
      <c r="D8" s="30" t="s">
        <v>11</v>
      </c>
      <c r="E8" s="23">
        <v>3232</v>
      </c>
      <c r="F8" s="23">
        <v>4299</v>
      </c>
      <c r="G8" s="23">
        <v>2164.61</v>
      </c>
      <c r="H8" s="23">
        <f t="shared" si="0"/>
        <v>-1067.39</v>
      </c>
      <c r="I8" s="23" t="s">
        <v>12</v>
      </c>
    </row>
    <row r="9" customHeight="1" spans="1:9">
      <c r="A9" s="23">
        <v>7</v>
      </c>
      <c r="B9" s="30">
        <v>379</v>
      </c>
      <c r="C9" s="30" t="s">
        <v>18</v>
      </c>
      <c r="D9" s="30" t="s">
        <v>11</v>
      </c>
      <c r="E9" s="23">
        <v>3304</v>
      </c>
      <c r="F9" s="23">
        <v>4394</v>
      </c>
      <c r="G9" s="23">
        <v>1142.3</v>
      </c>
      <c r="H9" s="23">
        <f t="shared" si="0"/>
        <v>-2161.7</v>
      </c>
      <c r="I9" s="23" t="s">
        <v>12</v>
      </c>
    </row>
    <row r="10" customHeight="1" spans="1:9">
      <c r="A10" s="23">
        <v>8</v>
      </c>
      <c r="B10" s="30">
        <v>513</v>
      </c>
      <c r="C10" s="30" t="s">
        <v>19</v>
      </c>
      <c r="D10" s="30" t="s">
        <v>11</v>
      </c>
      <c r="E10" s="23">
        <v>3873</v>
      </c>
      <c r="F10" s="23">
        <v>5151</v>
      </c>
      <c r="G10" s="23">
        <v>1419.76</v>
      </c>
      <c r="H10" s="23">
        <f t="shared" si="0"/>
        <v>-2453.24</v>
      </c>
      <c r="I10" s="23" t="s">
        <v>12</v>
      </c>
    </row>
    <row r="11" customHeight="1" spans="1:9">
      <c r="A11" s="23">
        <v>9</v>
      </c>
      <c r="B11" s="30">
        <v>106569</v>
      </c>
      <c r="C11" s="30" t="s">
        <v>20</v>
      </c>
      <c r="D11" s="30" t="s">
        <v>11</v>
      </c>
      <c r="E11" s="23">
        <v>2017</v>
      </c>
      <c r="F11" s="23">
        <v>2683</v>
      </c>
      <c r="G11" s="23">
        <v>1340.86</v>
      </c>
      <c r="H11" s="23">
        <f t="shared" si="0"/>
        <v>-676.14</v>
      </c>
      <c r="I11" s="23" t="s">
        <v>12</v>
      </c>
    </row>
    <row r="12" customHeight="1" spans="1:9">
      <c r="A12" s="23">
        <v>10</v>
      </c>
      <c r="B12" s="30">
        <v>745</v>
      </c>
      <c r="C12" s="30" t="s">
        <v>21</v>
      </c>
      <c r="D12" s="30" t="s">
        <v>11</v>
      </c>
      <c r="E12" s="23">
        <v>2081</v>
      </c>
      <c r="F12" s="23">
        <v>2768</v>
      </c>
      <c r="G12" s="23">
        <v>1817.03</v>
      </c>
      <c r="H12" s="23">
        <f t="shared" si="0"/>
        <v>-263.97</v>
      </c>
      <c r="I12" s="23" t="s">
        <v>12</v>
      </c>
    </row>
    <row r="13" customHeight="1" spans="1:9">
      <c r="A13" s="23">
        <v>11</v>
      </c>
      <c r="B13" s="30">
        <v>106399</v>
      </c>
      <c r="C13" s="30" t="s">
        <v>22</v>
      </c>
      <c r="D13" s="30" t="s">
        <v>11</v>
      </c>
      <c r="E13" s="23">
        <v>2165</v>
      </c>
      <c r="F13" s="23">
        <v>2879</v>
      </c>
      <c r="G13" s="23">
        <v>1248.69</v>
      </c>
      <c r="H13" s="23">
        <f t="shared" si="0"/>
        <v>-916.31</v>
      </c>
      <c r="I13" s="23" t="s">
        <v>12</v>
      </c>
    </row>
    <row r="14" customHeight="1" spans="1:9">
      <c r="A14" s="23">
        <v>12</v>
      </c>
      <c r="B14" s="30">
        <v>357</v>
      </c>
      <c r="C14" s="30" t="s">
        <v>23</v>
      </c>
      <c r="D14" s="30" t="s">
        <v>11</v>
      </c>
      <c r="E14" s="23">
        <v>2417</v>
      </c>
      <c r="F14" s="23">
        <v>3215</v>
      </c>
      <c r="G14" s="23">
        <v>990.31</v>
      </c>
      <c r="H14" s="23">
        <f t="shared" si="0"/>
        <v>-1426.69</v>
      </c>
      <c r="I14" s="23" t="s">
        <v>12</v>
      </c>
    </row>
    <row r="15" customHeight="1" spans="1:9">
      <c r="A15" s="23">
        <v>13</v>
      </c>
      <c r="B15" s="30">
        <v>103198</v>
      </c>
      <c r="C15" s="30" t="s">
        <v>24</v>
      </c>
      <c r="D15" s="30" t="s">
        <v>11</v>
      </c>
      <c r="E15" s="23">
        <v>2564</v>
      </c>
      <c r="F15" s="23">
        <v>3410</v>
      </c>
      <c r="G15" s="23">
        <v>1777.34</v>
      </c>
      <c r="H15" s="23">
        <f t="shared" si="0"/>
        <v>-786.66</v>
      </c>
      <c r="I15" s="23" t="s">
        <v>12</v>
      </c>
    </row>
    <row r="16" customHeight="1" spans="1:9">
      <c r="A16" s="23">
        <v>14</v>
      </c>
      <c r="B16" s="31">
        <v>107658</v>
      </c>
      <c r="C16" s="31" t="s">
        <v>25</v>
      </c>
      <c r="D16" s="30" t="s">
        <v>11</v>
      </c>
      <c r="E16" s="23">
        <v>3235</v>
      </c>
      <c r="F16" s="23">
        <v>4303</v>
      </c>
      <c r="G16" s="23">
        <v>3460.34</v>
      </c>
      <c r="H16" s="23">
        <f t="shared" si="0"/>
        <v>225.34</v>
      </c>
      <c r="I16" s="23" t="s">
        <v>5</v>
      </c>
    </row>
    <row r="17" customHeight="1" spans="1:9">
      <c r="A17" s="23">
        <v>15</v>
      </c>
      <c r="B17" s="30">
        <v>359</v>
      </c>
      <c r="C17" s="30" t="s">
        <v>26</v>
      </c>
      <c r="D17" s="30" t="s">
        <v>11</v>
      </c>
      <c r="E17" s="23">
        <v>1721</v>
      </c>
      <c r="F17" s="23">
        <v>2289</v>
      </c>
      <c r="G17" s="23">
        <v>939.92</v>
      </c>
      <c r="H17" s="23">
        <f t="shared" si="0"/>
        <v>-781.08</v>
      </c>
      <c r="I17" s="23" t="s">
        <v>12</v>
      </c>
    </row>
    <row r="18" customHeight="1" spans="1:9">
      <c r="A18" s="23">
        <v>16</v>
      </c>
      <c r="B18" s="32">
        <v>105267</v>
      </c>
      <c r="C18" s="32" t="s">
        <v>27</v>
      </c>
      <c r="D18" s="30" t="s">
        <v>11</v>
      </c>
      <c r="E18" s="23">
        <v>1930</v>
      </c>
      <c r="F18" s="23">
        <v>2567</v>
      </c>
      <c r="G18" s="23">
        <v>2157.15</v>
      </c>
      <c r="H18" s="23">
        <f t="shared" si="0"/>
        <v>227.15</v>
      </c>
      <c r="I18" s="23" t="s">
        <v>5</v>
      </c>
    </row>
    <row r="19" customHeight="1" spans="1:9">
      <c r="A19" s="23">
        <v>17</v>
      </c>
      <c r="B19" s="30">
        <v>339</v>
      </c>
      <c r="C19" s="30" t="s">
        <v>28</v>
      </c>
      <c r="D19" s="30" t="s">
        <v>11</v>
      </c>
      <c r="E19" s="23">
        <v>2165</v>
      </c>
      <c r="F19" s="23">
        <v>2879</v>
      </c>
      <c r="G19" s="23">
        <v>1030.79</v>
      </c>
      <c r="H19" s="23">
        <f t="shared" si="0"/>
        <v>-1134.21</v>
      </c>
      <c r="I19" s="23" t="s">
        <v>12</v>
      </c>
    </row>
    <row r="20" customHeight="1" spans="1:9">
      <c r="A20" s="23">
        <v>18</v>
      </c>
      <c r="B20" s="30">
        <v>727</v>
      </c>
      <c r="C20" s="30" t="s">
        <v>29</v>
      </c>
      <c r="D20" s="30" t="s">
        <v>11</v>
      </c>
      <c r="E20" s="23">
        <v>2166</v>
      </c>
      <c r="F20" s="23">
        <v>2881</v>
      </c>
      <c r="G20" s="23">
        <v>1070.89</v>
      </c>
      <c r="H20" s="23">
        <f t="shared" si="0"/>
        <v>-1095.11</v>
      </c>
      <c r="I20" s="23" t="s">
        <v>12</v>
      </c>
    </row>
    <row r="21" customHeight="1" spans="1:9">
      <c r="A21" s="23">
        <v>19</v>
      </c>
      <c r="B21" s="30">
        <v>726</v>
      </c>
      <c r="C21" s="30" t="s">
        <v>30</v>
      </c>
      <c r="D21" s="30" t="s">
        <v>11</v>
      </c>
      <c r="E21" s="23">
        <v>3204</v>
      </c>
      <c r="F21" s="23">
        <v>4261</v>
      </c>
      <c r="G21" s="23">
        <v>3797.48</v>
      </c>
      <c r="H21" s="23">
        <f t="shared" si="0"/>
        <v>593.48</v>
      </c>
      <c r="I21" s="23" t="s">
        <v>5</v>
      </c>
    </row>
    <row r="22" customHeight="1" spans="1:9">
      <c r="A22" s="23">
        <v>20</v>
      </c>
      <c r="B22" s="30">
        <v>311</v>
      </c>
      <c r="C22" s="30" t="s">
        <v>31</v>
      </c>
      <c r="D22" s="30" t="s">
        <v>11</v>
      </c>
      <c r="E22" s="23">
        <v>1104</v>
      </c>
      <c r="F22" s="23">
        <v>1468</v>
      </c>
      <c r="G22" s="23">
        <v>829.99</v>
      </c>
      <c r="H22" s="23">
        <f t="shared" si="0"/>
        <v>-274.01</v>
      </c>
      <c r="I22" s="23" t="s">
        <v>12</v>
      </c>
    </row>
    <row r="23" customHeight="1" spans="1:9">
      <c r="A23" s="23">
        <v>21</v>
      </c>
      <c r="B23" s="30">
        <v>104429</v>
      </c>
      <c r="C23" s="30" t="s">
        <v>32</v>
      </c>
      <c r="D23" s="30" t="s">
        <v>11</v>
      </c>
      <c r="E23" s="23">
        <v>1279</v>
      </c>
      <c r="F23" s="23">
        <v>1701</v>
      </c>
      <c r="G23" s="23">
        <v>822.64</v>
      </c>
      <c r="H23" s="23">
        <f t="shared" si="0"/>
        <v>-456.36</v>
      </c>
      <c r="I23" s="23" t="s">
        <v>12</v>
      </c>
    </row>
    <row r="24" customHeight="1" spans="1:9">
      <c r="A24" s="23">
        <v>22</v>
      </c>
      <c r="B24" s="31">
        <v>108277</v>
      </c>
      <c r="C24" s="31" t="s">
        <v>33</v>
      </c>
      <c r="D24" s="30" t="s">
        <v>11</v>
      </c>
      <c r="E24" s="23">
        <v>1500</v>
      </c>
      <c r="F24" s="23">
        <v>1995</v>
      </c>
      <c r="G24" s="23">
        <v>1266.08</v>
      </c>
      <c r="H24" s="23">
        <f t="shared" si="0"/>
        <v>-233.92</v>
      </c>
      <c r="I24" s="23" t="s">
        <v>12</v>
      </c>
    </row>
    <row r="25" customHeight="1" spans="1:9">
      <c r="A25" s="23">
        <v>23</v>
      </c>
      <c r="B25" s="30">
        <v>752</v>
      </c>
      <c r="C25" s="30" t="s">
        <v>34</v>
      </c>
      <c r="D25" s="30" t="s">
        <v>11</v>
      </c>
      <c r="E25" s="23">
        <v>1739</v>
      </c>
      <c r="F25" s="23">
        <v>2313</v>
      </c>
      <c r="G25" s="23">
        <v>883.05</v>
      </c>
      <c r="H25" s="23">
        <f t="shared" si="0"/>
        <v>-855.95</v>
      </c>
      <c r="I25" s="23" t="s">
        <v>12</v>
      </c>
    </row>
    <row r="26" customHeight="1" spans="1:9">
      <c r="A26" s="23">
        <v>24</v>
      </c>
      <c r="B26" s="30">
        <v>347</v>
      </c>
      <c r="C26" s="30" t="s">
        <v>35</v>
      </c>
      <c r="D26" s="30" t="s">
        <v>11</v>
      </c>
      <c r="E26" s="23">
        <v>2009</v>
      </c>
      <c r="F26" s="23">
        <v>2672</v>
      </c>
      <c r="G26" s="23">
        <v>932.09</v>
      </c>
      <c r="H26" s="23">
        <f t="shared" si="0"/>
        <v>-1076.91</v>
      </c>
      <c r="I26" s="23" t="s">
        <v>12</v>
      </c>
    </row>
    <row r="27" customHeight="1" spans="1:9">
      <c r="A27" s="23">
        <v>25</v>
      </c>
      <c r="B27" s="30">
        <v>102565</v>
      </c>
      <c r="C27" s="30" t="s">
        <v>36</v>
      </c>
      <c r="D27" s="30" t="s">
        <v>11</v>
      </c>
      <c r="E27" s="23">
        <v>2004</v>
      </c>
      <c r="F27" s="23">
        <v>2665</v>
      </c>
      <c r="G27" s="23">
        <v>2411.01</v>
      </c>
      <c r="H27" s="23">
        <f t="shared" si="0"/>
        <v>407.01</v>
      </c>
      <c r="I27" s="23" t="s">
        <v>5</v>
      </c>
    </row>
    <row r="28" customHeight="1" spans="1:9">
      <c r="A28" s="23">
        <v>26</v>
      </c>
      <c r="B28" s="30">
        <v>570</v>
      </c>
      <c r="C28" s="30" t="s">
        <v>37</v>
      </c>
      <c r="D28" s="30" t="s">
        <v>11</v>
      </c>
      <c r="E28" s="23">
        <v>1992</v>
      </c>
      <c r="F28" s="23">
        <v>2649</v>
      </c>
      <c r="G28" s="23">
        <v>1459.86</v>
      </c>
      <c r="H28" s="23">
        <f t="shared" si="0"/>
        <v>-532.14</v>
      </c>
      <c r="I28" s="23" t="s">
        <v>12</v>
      </c>
    </row>
    <row r="29" customHeight="1" spans="1:9">
      <c r="A29" s="23">
        <v>27</v>
      </c>
      <c r="B29" s="33">
        <v>111219</v>
      </c>
      <c r="C29" s="33" t="s">
        <v>38</v>
      </c>
      <c r="D29" s="34" t="s">
        <v>11</v>
      </c>
      <c r="E29" s="23">
        <v>1540</v>
      </c>
      <c r="F29" s="23">
        <v>2048</v>
      </c>
      <c r="G29" s="23">
        <v>1120.98</v>
      </c>
      <c r="H29" s="23">
        <f t="shared" si="0"/>
        <v>-419.02</v>
      </c>
      <c r="I29" s="23" t="s">
        <v>12</v>
      </c>
    </row>
    <row r="30" customHeight="1" spans="1:9">
      <c r="A30" s="23">
        <v>28</v>
      </c>
      <c r="B30" s="30">
        <v>106066</v>
      </c>
      <c r="C30" s="30" t="s">
        <v>39</v>
      </c>
      <c r="D30" s="30" t="s">
        <v>40</v>
      </c>
      <c r="E30" s="23">
        <v>1680</v>
      </c>
      <c r="F30" s="23">
        <v>2234</v>
      </c>
      <c r="G30" s="23">
        <v>1539.2</v>
      </c>
      <c r="H30" s="23">
        <f t="shared" si="0"/>
        <v>-140.8</v>
      </c>
      <c r="I30" s="23" t="s">
        <v>12</v>
      </c>
    </row>
    <row r="31" customHeight="1" spans="1:9">
      <c r="A31" s="23">
        <v>29</v>
      </c>
      <c r="B31" s="30">
        <v>307</v>
      </c>
      <c r="C31" s="30" t="s">
        <v>41</v>
      </c>
      <c r="D31" s="30" t="s">
        <v>42</v>
      </c>
      <c r="E31" s="23">
        <v>6984</v>
      </c>
      <c r="F31" s="23">
        <v>9289</v>
      </c>
      <c r="G31" s="23">
        <v>3708.79</v>
      </c>
      <c r="H31" s="23">
        <f t="shared" si="0"/>
        <v>-3275.21</v>
      </c>
      <c r="I31" s="23" t="s">
        <v>12</v>
      </c>
    </row>
    <row r="32" customHeight="1" spans="1:9">
      <c r="A32" s="23">
        <v>30</v>
      </c>
      <c r="B32" s="30">
        <v>712</v>
      </c>
      <c r="C32" s="30" t="s">
        <v>43</v>
      </c>
      <c r="D32" s="30" t="s">
        <v>44</v>
      </c>
      <c r="E32" s="23">
        <v>4023</v>
      </c>
      <c r="F32" s="23">
        <v>5351</v>
      </c>
      <c r="G32" s="23">
        <v>2882.15</v>
      </c>
      <c r="H32" s="23">
        <f t="shared" si="0"/>
        <v>-1140.85</v>
      </c>
      <c r="I32" s="23" t="s">
        <v>12</v>
      </c>
    </row>
    <row r="33" customHeight="1" spans="1:9">
      <c r="A33" s="23">
        <v>31</v>
      </c>
      <c r="B33" s="30">
        <v>707</v>
      </c>
      <c r="C33" s="30" t="s">
        <v>45</v>
      </c>
      <c r="D33" s="30" t="s">
        <v>44</v>
      </c>
      <c r="E33" s="23">
        <v>4725</v>
      </c>
      <c r="F33" s="23">
        <v>6284</v>
      </c>
      <c r="G33" s="23">
        <v>2905.76</v>
      </c>
      <c r="H33" s="23">
        <f t="shared" si="0"/>
        <v>-1819.24</v>
      </c>
      <c r="I33" s="23" t="s">
        <v>12</v>
      </c>
    </row>
    <row r="34" customHeight="1" spans="1:9">
      <c r="A34" s="23">
        <v>32</v>
      </c>
      <c r="B34" s="30">
        <v>750</v>
      </c>
      <c r="C34" s="30" t="s">
        <v>46</v>
      </c>
      <c r="D34" s="30" t="s">
        <v>44</v>
      </c>
      <c r="E34" s="23">
        <v>6154</v>
      </c>
      <c r="F34" s="23">
        <v>8185</v>
      </c>
      <c r="G34" s="23">
        <v>3326.27</v>
      </c>
      <c r="H34" s="23">
        <f t="shared" si="0"/>
        <v>-2827.73</v>
      </c>
      <c r="I34" s="23" t="s">
        <v>12</v>
      </c>
    </row>
    <row r="35" customHeight="1" spans="1:9">
      <c r="A35" s="23">
        <v>33</v>
      </c>
      <c r="B35" s="30">
        <v>105751</v>
      </c>
      <c r="C35" s="30" t="s">
        <v>47</v>
      </c>
      <c r="D35" s="30" t="s">
        <v>44</v>
      </c>
      <c r="E35" s="23">
        <v>3095</v>
      </c>
      <c r="F35" s="23">
        <v>4116</v>
      </c>
      <c r="G35" s="23">
        <v>3622.34</v>
      </c>
      <c r="H35" s="23">
        <f t="shared" si="0"/>
        <v>527.34</v>
      </c>
      <c r="I35" s="23" t="s">
        <v>5</v>
      </c>
    </row>
    <row r="36" customHeight="1" spans="1:9">
      <c r="A36" s="23">
        <v>34</v>
      </c>
      <c r="B36" s="30">
        <v>387</v>
      </c>
      <c r="C36" s="30" t="s">
        <v>48</v>
      </c>
      <c r="D36" s="30" t="s">
        <v>44</v>
      </c>
      <c r="E36" s="23">
        <v>3592</v>
      </c>
      <c r="F36" s="23">
        <v>4777</v>
      </c>
      <c r="G36" s="23">
        <v>2176.48</v>
      </c>
      <c r="H36" s="23">
        <f t="shared" ref="H36:H67" si="1">G36-E36</f>
        <v>-1415.52</v>
      </c>
      <c r="I36" s="23" t="s">
        <v>12</v>
      </c>
    </row>
    <row r="37" customHeight="1" spans="1:9">
      <c r="A37" s="23">
        <v>35</v>
      </c>
      <c r="B37" s="30">
        <v>377</v>
      </c>
      <c r="C37" s="30" t="s">
        <v>49</v>
      </c>
      <c r="D37" s="30" t="s">
        <v>44</v>
      </c>
      <c r="E37" s="23">
        <v>3628</v>
      </c>
      <c r="F37" s="23">
        <v>4825</v>
      </c>
      <c r="G37" s="23">
        <v>1535.79</v>
      </c>
      <c r="H37" s="23">
        <f t="shared" si="1"/>
        <v>-2092.21</v>
      </c>
      <c r="I37" s="23" t="s">
        <v>12</v>
      </c>
    </row>
    <row r="38" customHeight="1" spans="1:9">
      <c r="A38" s="23">
        <v>36</v>
      </c>
      <c r="B38" s="30">
        <v>724</v>
      </c>
      <c r="C38" s="30" t="s">
        <v>50</v>
      </c>
      <c r="D38" s="30" t="s">
        <v>44</v>
      </c>
      <c r="E38" s="23">
        <v>3813</v>
      </c>
      <c r="F38" s="23">
        <v>5071</v>
      </c>
      <c r="G38" s="23">
        <v>1919.51</v>
      </c>
      <c r="H38" s="23">
        <f t="shared" si="1"/>
        <v>-1893.49</v>
      </c>
      <c r="I38" s="23" t="s">
        <v>12</v>
      </c>
    </row>
    <row r="39" customHeight="1" spans="1:9">
      <c r="A39" s="23">
        <v>37</v>
      </c>
      <c r="B39" s="30">
        <v>598</v>
      </c>
      <c r="C39" s="30" t="s">
        <v>51</v>
      </c>
      <c r="D39" s="30" t="s">
        <v>44</v>
      </c>
      <c r="E39" s="23">
        <v>3930</v>
      </c>
      <c r="F39" s="23">
        <v>5227</v>
      </c>
      <c r="G39" s="23">
        <v>1681.72</v>
      </c>
      <c r="H39" s="23">
        <f t="shared" si="1"/>
        <v>-2248.28</v>
      </c>
      <c r="I39" s="23" t="s">
        <v>12</v>
      </c>
    </row>
    <row r="40" customHeight="1" spans="1:9">
      <c r="A40" s="23">
        <v>38</v>
      </c>
      <c r="B40" s="30">
        <v>737</v>
      </c>
      <c r="C40" s="30" t="s">
        <v>52</v>
      </c>
      <c r="D40" s="30" t="s">
        <v>44</v>
      </c>
      <c r="E40" s="23">
        <v>3956</v>
      </c>
      <c r="F40" s="23">
        <v>5261</v>
      </c>
      <c r="G40" s="23">
        <v>2065.61</v>
      </c>
      <c r="H40" s="23">
        <f t="shared" si="1"/>
        <v>-1890.39</v>
      </c>
      <c r="I40" s="23" t="s">
        <v>12</v>
      </c>
    </row>
    <row r="41" customHeight="1" spans="1:9">
      <c r="A41" s="23">
        <v>39</v>
      </c>
      <c r="B41" s="30">
        <v>546</v>
      </c>
      <c r="C41" s="30" t="s">
        <v>53</v>
      </c>
      <c r="D41" s="30" t="s">
        <v>44</v>
      </c>
      <c r="E41" s="23">
        <v>3964</v>
      </c>
      <c r="F41" s="23">
        <v>5272</v>
      </c>
      <c r="G41" s="23">
        <v>3955.43</v>
      </c>
      <c r="H41" s="23">
        <f t="shared" si="1"/>
        <v>-8.57000000000016</v>
      </c>
      <c r="I41" s="23" t="s">
        <v>12</v>
      </c>
    </row>
    <row r="42" customHeight="1" spans="1:9">
      <c r="A42" s="23">
        <v>40</v>
      </c>
      <c r="B42" s="30">
        <v>103639</v>
      </c>
      <c r="C42" s="30" t="s">
        <v>54</v>
      </c>
      <c r="D42" s="30" t="s">
        <v>44</v>
      </c>
      <c r="E42" s="23">
        <v>2025</v>
      </c>
      <c r="F42" s="23">
        <v>2693</v>
      </c>
      <c r="G42" s="23">
        <v>1642.91</v>
      </c>
      <c r="H42" s="23">
        <f t="shared" si="1"/>
        <v>-382.09</v>
      </c>
      <c r="I42" s="23" t="s">
        <v>12</v>
      </c>
    </row>
    <row r="43" customHeight="1" spans="1:9">
      <c r="A43" s="23">
        <v>41</v>
      </c>
      <c r="B43" s="30">
        <v>399</v>
      </c>
      <c r="C43" s="30" t="s">
        <v>55</v>
      </c>
      <c r="D43" s="30" t="s">
        <v>44</v>
      </c>
      <c r="E43" s="23">
        <v>2207</v>
      </c>
      <c r="F43" s="23">
        <v>2935</v>
      </c>
      <c r="G43" s="23">
        <v>484.62</v>
      </c>
      <c r="H43" s="23">
        <f t="shared" si="1"/>
        <v>-1722.38</v>
      </c>
      <c r="I43" s="23" t="s">
        <v>12</v>
      </c>
    </row>
    <row r="44" customHeight="1" spans="1:9">
      <c r="A44" s="23">
        <v>42</v>
      </c>
      <c r="B44" s="30">
        <v>743</v>
      </c>
      <c r="C44" s="30" t="s">
        <v>56</v>
      </c>
      <c r="D44" s="30" t="s">
        <v>44</v>
      </c>
      <c r="E44" s="23">
        <v>2256</v>
      </c>
      <c r="F44" s="23">
        <v>3000</v>
      </c>
      <c r="G44" s="23">
        <v>1807.92</v>
      </c>
      <c r="H44" s="23">
        <f t="shared" si="1"/>
        <v>-448.08</v>
      </c>
      <c r="I44" s="23" t="s">
        <v>12</v>
      </c>
    </row>
    <row r="45" customHeight="1" spans="1:9">
      <c r="A45" s="23">
        <v>43</v>
      </c>
      <c r="B45" s="30">
        <v>106485</v>
      </c>
      <c r="C45" s="30" t="s">
        <v>57</v>
      </c>
      <c r="D45" s="30" t="s">
        <v>44</v>
      </c>
      <c r="E45" s="23">
        <v>1592</v>
      </c>
      <c r="F45" s="23">
        <v>2117</v>
      </c>
      <c r="G45" s="23">
        <v>575.9</v>
      </c>
      <c r="H45" s="23">
        <f t="shared" si="1"/>
        <v>-1016.1</v>
      </c>
      <c r="I45" s="23" t="s">
        <v>12</v>
      </c>
    </row>
    <row r="46" customHeight="1" spans="1:9">
      <c r="A46" s="23">
        <v>44</v>
      </c>
      <c r="B46" s="30">
        <v>733</v>
      </c>
      <c r="C46" s="30" t="s">
        <v>58</v>
      </c>
      <c r="D46" s="30" t="s">
        <v>44</v>
      </c>
      <c r="E46" s="23">
        <v>3074</v>
      </c>
      <c r="F46" s="23">
        <v>4088</v>
      </c>
      <c r="G46" s="23">
        <v>887.52</v>
      </c>
      <c r="H46" s="23">
        <f t="shared" si="1"/>
        <v>-2186.48</v>
      </c>
      <c r="I46" s="23" t="s">
        <v>12</v>
      </c>
    </row>
    <row r="47" customHeight="1" spans="1:9">
      <c r="A47" s="23">
        <v>45</v>
      </c>
      <c r="B47" s="30">
        <v>753</v>
      </c>
      <c r="C47" s="30" t="s">
        <v>59</v>
      </c>
      <c r="D47" s="30" t="s">
        <v>44</v>
      </c>
      <c r="E47" s="23">
        <v>1224</v>
      </c>
      <c r="F47" s="23">
        <v>1628</v>
      </c>
      <c r="G47" s="23">
        <v>295.67</v>
      </c>
      <c r="H47" s="23">
        <f t="shared" si="1"/>
        <v>-928.33</v>
      </c>
      <c r="I47" s="23" t="s">
        <v>12</v>
      </c>
    </row>
    <row r="48" customHeight="1" spans="1:9">
      <c r="A48" s="23">
        <v>46</v>
      </c>
      <c r="B48" s="30">
        <v>740</v>
      </c>
      <c r="C48" s="30" t="s">
        <v>60</v>
      </c>
      <c r="D48" s="30" t="s">
        <v>44</v>
      </c>
      <c r="E48" s="23">
        <v>1811</v>
      </c>
      <c r="F48" s="23">
        <v>2409</v>
      </c>
      <c r="G48" s="23">
        <v>640.42</v>
      </c>
      <c r="H48" s="23">
        <f t="shared" si="1"/>
        <v>-1170.58</v>
      </c>
      <c r="I48" s="23" t="s">
        <v>12</v>
      </c>
    </row>
    <row r="49" customHeight="1" spans="1:9">
      <c r="A49" s="23">
        <v>47</v>
      </c>
      <c r="B49" s="30">
        <v>573</v>
      </c>
      <c r="C49" s="30" t="s">
        <v>61</v>
      </c>
      <c r="D49" s="30" t="s">
        <v>44</v>
      </c>
      <c r="E49" s="23">
        <v>1982</v>
      </c>
      <c r="F49" s="23">
        <v>2636</v>
      </c>
      <c r="G49" s="23">
        <v>1110.52</v>
      </c>
      <c r="H49" s="23">
        <f t="shared" si="1"/>
        <v>-871.48</v>
      </c>
      <c r="I49" s="23" t="s">
        <v>12</v>
      </c>
    </row>
    <row r="50" customHeight="1" spans="1:9">
      <c r="A50" s="23">
        <v>48</v>
      </c>
      <c r="B50" s="30">
        <v>545</v>
      </c>
      <c r="C50" s="30" t="s">
        <v>62</v>
      </c>
      <c r="D50" s="30" t="s">
        <v>44</v>
      </c>
      <c r="E50" s="23">
        <v>1242</v>
      </c>
      <c r="F50" s="23">
        <v>1652</v>
      </c>
      <c r="G50" s="23">
        <v>368.7</v>
      </c>
      <c r="H50" s="23">
        <f t="shared" si="1"/>
        <v>-873.3</v>
      </c>
      <c r="I50" s="23" t="s">
        <v>12</v>
      </c>
    </row>
    <row r="51" customHeight="1" spans="1:9">
      <c r="A51" s="23">
        <v>49</v>
      </c>
      <c r="B51" s="35">
        <v>105396</v>
      </c>
      <c r="C51" s="35" t="s">
        <v>63</v>
      </c>
      <c r="D51" s="30" t="s">
        <v>44</v>
      </c>
      <c r="E51" s="23">
        <v>1374</v>
      </c>
      <c r="F51" s="23">
        <v>1827</v>
      </c>
      <c r="G51" s="23">
        <v>503.74</v>
      </c>
      <c r="H51" s="23">
        <f t="shared" si="1"/>
        <v>-870.26</v>
      </c>
      <c r="I51" s="23" t="s">
        <v>12</v>
      </c>
    </row>
    <row r="52" customHeight="1" spans="1:9">
      <c r="A52" s="23">
        <v>50</v>
      </c>
      <c r="B52" s="30">
        <v>105910</v>
      </c>
      <c r="C52" s="30" t="s">
        <v>64</v>
      </c>
      <c r="D52" s="30" t="s">
        <v>44</v>
      </c>
      <c r="E52" s="23">
        <v>1380</v>
      </c>
      <c r="F52" s="23">
        <v>1835</v>
      </c>
      <c r="G52" s="23">
        <v>1051.61</v>
      </c>
      <c r="H52" s="23">
        <f t="shared" si="1"/>
        <v>-328.39</v>
      </c>
      <c r="I52" s="23" t="s">
        <v>12</v>
      </c>
    </row>
    <row r="53" customHeight="1" spans="1:9">
      <c r="A53" s="23">
        <v>51</v>
      </c>
      <c r="B53" s="30">
        <v>104430</v>
      </c>
      <c r="C53" s="30" t="s">
        <v>65</v>
      </c>
      <c r="D53" s="30" t="s">
        <v>44</v>
      </c>
      <c r="E53" s="23">
        <v>1562</v>
      </c>
      <c r="F53" s="23">
        <v>2077</v>
      </c>
      <c r="G53" s="23">
        <v>745.52</v>
      </c>
      <c r="H53" s="23">
        <f t="shared" si="1"/>
        <v>-816.48</v>
      </c>
      <c r="I53" s="23" t="s">
        <v>12</v>
      </c>
    </row>
    <row r="54" customHeight="1" spans="1:9">
      <c r="A54" s="23">
        <v>52</v>
      </c>
      <c r="B54" s="31">
        <v>106568</v>
      </c>
      <c r="C54" s="31" t="s">
        <v>66</v>
      </c>
      <c r="D54" s="30" t="s">
        <v>44</v>
      </c>
      <c r="E54" s="23">
        <v>1727</v>
      </c>
      <c r="F54" s="23">
        <v>2297</v>
      </c>
      <c r="G54" s="23">
        <v>1044.93</v>
      </c>
      <c r="H54" s="23">
        <f t="shared" si="1"/>
        <v>-682.07</v>
      </c>
      <c r="I54" s="23" t="s">
        <v>12</v>
      </c>
    </row>
    <row r="55" customHeight="1" spans="1:9">
      <c r="A55" s="23">
        <v>53</v>
      </c>
      <c r="B55" s="30">
        <v>571</v>
      </c>
      <c r="C55" s="30" t="s">
        <v>67</v>
      </c>
      <c r="D55" s="30" t="s">
        <v>44</v>
      </c>
      <c r="E55" s="23">
        <v>4735</v>
      </c>
      <c r="F55" s="23">
        <v>6298</v>
      </c>
      <c r="G55" s="23">
        <v>3146.79</v>
      </c>
      <c r="H55" s="23">
        <f t="shared" si="1"/>
        <v>-1588.21</v>
      </c>
      <c r="I55" s="23" t="s">
        <v>12</v>
      </c>
    </row>
    <row r="56" customHeight="1" spans="1:9">
      <c r="A56" s="23">
        <v>54</v>
      </c>
      <c r="B56" s="30">
        <v>585</v>
      </c>
      <c r="C56" s="30" t="s">
        <v>68</v>
      </c>
      <c r="D56" s="30" t="s">
        <v>69</v>
      </c>
      <c r="E56" s="23">
        <v>3776</v>
      </c>
      <c r="F56" s="23">
        <v>5022</v>
      </c>
      <c r="G56" s="23">
        <v>2501.77</v>
      </c>
      <c r="H56" s="23">
        <f t="shared" si="1"/>
        <v>-1274.23</v>
      </c>
      <c r="I56" s="23" t="s">
        <v>12</v>
      </c>
    </row>
    <row r="57" customHeight="1" spans="1:9">
      <c r="A57" s="23">
        <v>55</v>
      </c>
      <c r="B57" s="30">
        <v>581</v>
      </c>
      <c r="C57" s="30" t="s">
        <v>70</v>
      </c>
      <c r="D57" s="30" t="s">
        <v>69</v>
      </c>
      <c r="E57" s="23">
        <v>4024</v>
      </c>
      <c r="F57" s="23">
        <v>5352</v>
      </c>
      <c r="G57" s="23">
        <v>3153.72</v>
      </c>
      <c r="H57" s="23">
        <f t="shared" si="1"/>
        <v>-870.28</v>
      </c>
      <c r="I57" s="23" t="s">
        <v>12</v>
      </c>
    </row>
    <row r="58" customHeight="1" spans="1:9">
      <c r="A58" s="23">
        <v>56</v>
      </c>
      <c r="B58" s="30">
        <v>103199</v>
      </c>
      <c r="C58" s="30" t="s">
        <v>71</v>
      </c>
      <c r="D58" s="30" t="s">
        <v>69</v>
      </c>
      <c r="E58" s="23">
        <v>2824</v>
      </c>
      <c r="F58" s="23">
        <v>3756</v>
      </c>
      <c r="G58" s="23">
        <v>1763.21</v>
      </c>
      <c r="H58" s="23">
        <f t="shared" si="1"/>
        <v>-1060.79</v>
      </c>
      <c r="I58" s="23" t="s">
        <v>12</v>
      </c>
    </row>
    <row r="59" customHeight="1" spans="1:9">
      <c r="A59" s="23">
        <v>57</v>
      </c>
      <c r="B59" s="36">
        <v>337</v>
      </c>
      <c r="C59" s="36" t="s">
        <v>72</v>
      </c>
      <c r="D59" s="30" t="s">
        <v>69</v>
      </c>
      <c r="E59" s="23">
        <v>4905</v>
      </c>
      <c r="F59" s="23">
        <v>6524</v>
      </c>
      <c r="G59" s="23">
        <v>4206.55</v>
      </c>
      <c r="H59" s="23">
        <f t="shared" si="1"/>
        <v>-698.45</v>
      </c>
      <c r="I59" s="23" t="s">
        <v>12</v>
      </c>
    </row>
    <row r="60" customHeight="1" spans="1:9">
      <c r="A60" s="23">
        <v>58</v>
      </c>
      <c r="B60" s="30">
        <v>373</v>
      </c>
      <c r="C60" s="30" t="s">
        <v>73</v>
      </c>
      <c r="D60" s="30" t="s">
        <v>69</v>
      </c>
      <c r="E60" s="23">
        <v>4129</v>
      </c>
      <c r="F60" s="23">
        <v>5492</v>
      </c>
      <c r="G60" s="23">
        <v>2180.38</v>
      </c>
      <c r="H60" s="23">
        <f t="shared" si="1"/>
        <v>-1948.62</v>
      </c>
      <c r="I60" s="23" t="s">
        <v>12</v>
      </c>
    </row>
    <row r="61" s="26" customFormat="1" customHeight="1" spans="1:9">
      <c r="A61" s="23">
        <v>59</v>
      </c>
      <c r="B61" s="30">
        <v>517</v>
      </c>
      <c r="C61" s="30" t="s">
        <v>74</v>
      </c>
      <c r="D61" s="30" t="s">
        <v>69</v>
      </c>
      <c r="E61" s="23">
        <v>4232</v>
      </c>
      <c r="F61" s="23">
        <v>5629</v>
      </c>
      <c r="G61" s="23">
        <v>3456.11</v>
      </c>
      <c r="H61" s="23">
        <f t="shared" si="1"/>
        <v>-775.89</v>
      </c>
      <c r="I61" s="23" t="s">
        <v>12</v>
      </c>
    </row>
    <row r="62" customHeight="1" spans="1:9">
      <c r="A62" s="23">
        <v>60</v>
      </c>
      <c r="B62" s="30">
        <v>742</v>
      </c>
      <c r="C62" s="30" t="s">
        <v>75</v>
      </c>
      <c r="D62" s="30" t="s">
        <v>69</v>
      </c>
      <c r="E62" s="23">
        <v>3024</v>
      </c>
      <c r="F62" s="23">
        <v>4022</v>
      </c>
      <c r="G62" s="23">
        <v>564.65</v>
      </c>
      <c r="H62" s="23">
        <f t="shared" si="1"/>
        <v>-2459.35</v>
      </c>
      <c r="I62" s="23" t="s">
        <v>12</v>
      </c>
    </row>
    <row r="63" customHeight="1" spans="1:9">
      <c r="A63" s="23">
        <v>61</v>
      </c>
      <c r="B63" s="30">
        <v>747</v>
      </c>
      <c r="C63" s="30" t="s">
        <v>76</v>
      </c>
      <c r="D63" s="30" t="s">
        <v>69</v>
      </c>
      <c r="E63" s="23">
        <v>3124</v>
      </c>
      <c r="F63" s="23">
        <v>4155</v>
      </c>
      <c r="G63" s="23">
        <v>767.38</v>
      </c>
      <c r="H63" s="23">
        <f t="shared" si="1"/>
        <v>-2356.62</v>
      </c>
      <c r="I63" s="23" t="s">
        <v>12</v>
      </c>
    </row>
    <row r="64" customHeight="1" spans="1:9">
      <c r="A64" s="23">
        <v>62</v>
      </c>
      <c r="B64" s="30">
        <v>511</v>
      </c>
      <c r="C64" s="30" t="s">
        <v>77</v>
      </c>
      <c r="D64" s="30" t="s">
        <v>69</v>
      </c>
      <c r="E64" s="23">
        <v>3898</v>
      </c>
      <c r="F64" s="23">
        <v>5184</v>
      </c>
      <c r="G64" s="23">
        <v>1788.08</v>
      </c>
      <c r="H64" s="23">
        <f t="shared" si="1"/>
        <v>-2109.92</v>
      </c>
      <c r="I64" s="23" t="s">
        <v>12</v>
      </c>
    </row>
    <row r="65" customHeight="1" spans="1:9">
      <c r="A65" s="23">
        <v>63</v>
      </c>
      <c r="B65" s="30">
        <v>578</v>
      </c>
      <c r="C65" s="30" t="s">
        <v>78</v>
      </c>
      <c r="D65" s="30" t="s">
        <v>69</v>
      </c>
      <c r="E65" s="23">
        <v>3922</v>
      </c>
      <c r="F65" s="23">
        <v>5216</v>
      </c>
      <c r="G65" s="23">
        <v>1840.5</v>
      </c>
      <c r="H65" s="23">
        <f t="shared" si="1"/>
        <v>-2081.5</v>
      </c>
      <c r="I65" s="23" t="s">
        <v>12</v>
      </c>
    </row>
    <row r="66" customHeight="1" spans="1:9">
      <c r="A66" s="23">
        <v>64</v>
      </c>
      <c r="B66" s="30">
        <v>391</v>
      </c>
      <c r="C66" s="30" t="s">
        <v>79</v>
      </c>
      <c r="D66" s="30" t="s">
        <v>69</v>
      </c>
      <c r="E66" s="23">
        <v>2004</v>
      </c>
      <c r="F66" s="23">
        <v>2665</v>
      </c>
      <c r="G66" s="23">
        <v>1035.47</v>
      </c>
      <c r="H66" s="23">
        <f t="shared" si="1"/>
        <v>-968.53</v>
      </c>
      <c r="I66" s="23" t="s">
        <v>12</v>
      </c>
    </row>
    <row r="67" customHeight="1" spans="1:9">
      <c r="A67" s="23">
        <v>65</v>
      </c>
      <c r="B67" s="30">
        <v>744</v>
      </c>
      <c r="C67" s="30" t="s">
        <v>80</v>
      </c>
      <c r="D67" s="30" t="s">
        <v>69</v>
      </c>
      <c r="E67" s="23">
        <v>2326</v>
      </c>
      <c r="F67" s="23">
        <v>3094</v>
      </c>
      <c r="G67" s="23">
        <v>1012.74</v>
      </c>
      <c r="H67" s="23">
        <f t="shared" si="1"/>
        <v>-1313.26</v>
      </c>
      <c r="I67" s="23" t="s">
        <v>12</v>
      </c>
    </row>
    <row r="68" customHeight="1" spans="1:9">
      <c r="A68" s="23">
        <v>66</v>
      </c>
      <c r="B68" s="30">
        <v>515</v>
      </c>
      <c r="C68" s="30" t="s">
        <v>81</v>
      </c>
      <c r="D68" s="30" t="s">
        <v>69</v>
      </c>
      <c r="E68" s="23">
        <v>2583</v>
      </c>
      <c r="F68" s="23">
        <v>3435</v>
      </c>
      <c r="G68" s="23">
        <v>1520.62</v>
      </c>
      <c r="H68" s="23">
        <f t="shared" ref="H68:H99" si="2">G68-E68</f>
        <v>-1062.38</v>
      </c>
      <c r="I68" s="23" t="s">
        <v>12</v>
      </c>
    </row>
    <row r="69" customHeight="1" spans="1:9">
      <c r="A69" s="23">
        <v>67</v>
      </c>
      <c r="B69" s="30">
        <v>102479</v>
      </c>
      <c r="C69" s="30" t="s">
        <v>82</v>
      </c>
      <c r="D69" s="30" t="s">
        <v>69</v>
      </c>
      <c r="E69" s="23">
        <v>2678</v>
      </c>
      <c r="F69" s="23">
        <v>3562</v>
      </c>
      <c r="G69" s="23">
        <v>1914.03</v>
      </c>
      <c r="H69" s="23">
        <f t="shared" si="2"/>
        <v>-763.97</v>
      </c>
      <c r="I69" s="23" t="s">
        <v>12</v>
      </c>
    </row>
    <row r="70" customHeight="1" spans="1:9">
      <c r="A70" s="23">
        <v>68</v>
      </c>
      <c r="B70" s="30">
        <v>355</v>
      </c>
      <c r="C70" s="30" t="s">
        <v>83</v>
      </c>
      <c r="D70" s="30" t="s">
        <v>69</v>
      </c>
      <c r="E70" s="23">
        <v>2718</v>
      </c>
      <c r="F70" s="23">
        <v>3615</v>
      </c>
      <c r="G70" s="23">
        <v>1466.37</v>
      </c>
      <c r="H70" s="23">
        <f t="shared" si="2"/>
        <v>-1251.63</v>
      </c>
      <c r="I70" s="23" t="s">
        <v>12</v>
      </c>
    </row>
    <row r="71" customHeight="1" spans="1:9">
      <c r="A71" s="23">
        <v>69</v>
      </c>
      <c r="B71" s="30">
        <v>572</v>
      </c>
      <c r="C71" s="30" t="s">
        <v>84</v>
      </c>
      <c r="D71" s="30" t="s">
        <v>69</v>
      </c>
      <c r="E71" s="23">
        <v>2744</v>
      </c>
      <c r="F71" s="23">
        <v>3650</v>
      </c>
      <c r="G71" s="23">
        <v>1429.3</v>
      </c>
      <c r="H71" s="23">
        <f t="shared" si="2"/>
        <v>-1314.7</v>
      </c>
      <c r="I71" s="23" t="s">
        <v>12</v>
      </c>
    </row>
    <row r="72" customHeight="1" spans="1:9">
      <c r="A72" s="23">
        <v>70</v>
      </c>
      <c r="B72" s="30">
        <v>308</v>
      </c>
      <c r="C72" s="30" t="s">
        <v>85</v>
      </c>
      <c r="D72" s="30" t="s">
        <v>69</v>
      </c>
      <c r="E72" s="23">
        <v>1969</v>
      </c>
      <c r="F72" s="23">
        <v>2619</v>
      </c>
      <c r="G72" s="23">
        <v>1187.65</v>
      </c>
      <c r="H72" s="23">
        <f t="shared" si="2"/>
        <v>-781.35</v>
      </c>
      <c r="I72" s="23" t="s">
        <v>12</v>
      </c>
    </row>
    <row r="73" customHeight="1" spans="1:9">
      <c r="A73" s="23">
        <v>71</v>
      </c>
      <c r="B73" s="30">
        <v>723</v>
      </c>
      <c r="C73" s="30" t="s">
        <v>86</v>
      </c>
      <c r="D73" s="30" t="s">
        <v>69</v>
      </c>
      <c r="E73" s="23">
        <v>2292</v>
      </c>
      <c r="F73" s="23">
        <v>3048</v>
      </c>
      <c r="G73" s="23">
        <v>1069.3</v>
      </c>
      <c r="H73" s="23">
        <f t="shared" si="2"/>
        <v>-1222.7</v>
      </c>
      <c r="I73" s="23" t="s">
        <v>12</v>
      </c>
    </row>
    <row r="74" customHeight="1" spans="1:9">
      <c r="A74" s="23">
        <v>72</v>
      </c>
      <c r="B74" s="33">
        <v>106865</v>
      </c>
      <c r="C74" s="33" t="s">
        <v>87</v>
      </c>
      <c r="D74" s="30" t="s">
        <v>69</v>
      </c>
      <c r="E74" s="23">
        <v>1114</v>
      </c>
      <c r="F74" s="23">
        <v>1482</v>
      </c>
      <c r="G74" s="23">
        <v>1814.57</v>
      </c>
      <c r="H74" s="23">
        <f t="shared" si="2"/>
        <v>700.57</v>
      </c>
      <c r="I74" s="23" t="s">
        <v>6</v>
      </c>
    </row>
    <row r="75" customHeight="1" spans="1:9">
      <c r="A75" s="23">
        <v>73</v>
      </c>
      <c r="B75" s="30">
        <v>349</v>
      </c>
      <c r="C75" s="30" t="s">
        <v>88</v>
      </c>
      <c r="D75" s="30" t="s">
        <v>69</v>
      </c>
      <c r="E75" s="23">
        <v>1686</v>
      </c>
      <c r="F75" s="23">
        <v>2242</v>
      </c>
      <c r="G75" s="23">
        <v>739.66</v>
      </c>
      <c r="H75" s="23">
        <f t="shared" si="2"/>
        <v>-946.34</v>
      </c>
      <c r="I75" s="23" t="s">
        <v>12</v>
      </c>
    </row>
    <row r="76" customHeight="1" spans="1:9">
      <c r="A76" s="23">
        <v>74</v>
      </c>
      <c r="B76" s="30">
        <v>102478</v>
      </c>
      <c r="C76" s="30" t="s">
        <v>89</v>
      </c>
      <c r="D76" s="30" t="s">
        <v>69</v>
      </c>
      <c r="E76" s="23">
        <v>1301</v>
      </c>
      <c r="F76" s="23">
        <v>1730</v>
      </c>
      <c r="G76" s="23">
        <v>635.8</v>
      </c>
      <c r="H76" s="23">
        <f t="shared" si="2"/>
        <v>-665.2</v>
      </c>
      <c r="I76" s="23" t="s">
        <v>12</v>
      </c>
    </row>
    <row r="77" customHeight="1" spans="1:9">
      <c r="A77" s="23">
        <v>75</v>
      </c>
      <c r="B77" s="31">
        <v>107829</v>
      </c>
      <c r="C77" s="31" t="s">
        <v>90</v>
      </c>
      <c r="D77" s="34" t="s">
        <v>69</v>
      </c>
      <c r="E77" s="23">
        <v>1375</v>
      </c>
      <c r="F77" s="23">
        <v>1829</v>
      </c>
      <c r="G77" s="23">
        <v>1011.79</v>
      </c>
      <c r="H77" s="23">
        <f t="shared" si="2"/>
        <v>-363.21</v>
      </c>
      <c r="I77" s="23" t="s">
        <v>12</v>
      </c>
    </row>
    <row r="78" customHeight="1" spans="1:9">
      <c r="A78" s="23">
        <v>76</v>
      </c>
      <c r="B78" s="30">
        <v>102935</v>
      </c>
      <c r="C78" s="30" t="s">
        <v>91</v>
      </c>
      <c r="D78" s="30" t="s">
        <v>69</v>
      </c>
      <c r="E78" s="23">
        <v>1634</v>
      </c>
      <c r="F78" s="23">
        <v>2173</v>
      </c>
      <c r="G78" s="23">
        <v>883.85</v>
      </c>
      <c r="H78" s="23">
        <f t="shared" si="2"/>
        <v>-750.15</v>
      </c>
      <c r="I78" s="23" t="s">
        <v>12</v>
      </c>
    </row>
    <row r="79" customHeight="1" spans="1:9">
      <c r="A79" s="23">
        <v>77</v>
      </c>
      <c r="B79" s="30">
        <v>385</v>
      </c>
      <c r="C79" s="30" t="s">
        <v>92</v>
      </c>
      <c r="D79" s="30" t="s">
        <v>93</v>
      </c>
      <c r="E79" s="23">
        <v>4160</v>
      </c>
      <c r="F79" s="23">
        <v>5533</v>
      </c>
      <c r="G79" s="23">
        <v>1789.78</v>
      </c>
      <c r="H79" s="23">
        <f t="shared" si="2"/>
        <v>-2370.22</v>
      </c>
      <c r="I79" s="23" t="s">
        <v>12</v>
      </c>
    </row>
    <row r="80" customHeight="1" spans="1:9">
      <c r="A80" s="23">
        <v>78</v>
      </c>
      <c r="B80" s="30">
        <v>341</v>
      </c>
      <c r="C80" s="30" t="s">
        <v>94</v>
      </c>
      <c r="D80" s="30" t="s">
        <v>93</v>
      </c>
      <c r="E80" s="23">
        <v>4224</v>
      </c>
      <c r="F80" s="23">
        <v>5618</v>
      </c>
      <c r="G80" s="23">
        <v>2366.24</v>
      </c>
      <c r="H80" s="23">
        <f t="shared" si="2"/>
        <v>-1857.76</v>
      </c>
      <c r="I80" s="23" t="s">
        <v>12</v>
      </c>
    </row>
    <row r="81" customHeight="1" spans="1:9">
      <c r="A81" s="23">
        <v>79</v>
      </c>
      <c r="B81" s="30">
        <v>717</v>
      </c>
      <c r="C81" s="30" t="s">
        <v>95</v>
      </c>
      <c r="D81" s="30" t="s">
        <v>93</v>
      </c>
      <c r="E81" s="23">
        <v>3024</v>
      </c>
      <c r="F81" s="23">
        <v>4022</v>
      </c>
      <c r="G81" s="23">
        <v>1189.58</v>
      </c>
      <c r="H81" s="23">
        <f t="shared" si="2"/>
        <v>-1834.42</v>
      </c>
      <c r="I81" s="23" t="s">
        <v>12</v>
      </c>
    </row>
    <row r="82" customHeight="1" spans="1:9">
      <c r="A82" s="23">
        <v>80</v>
      </c>
      <c r="B82" s="37">
        <v>746</v>
      </c>
      <c r="C82" s="37" t="s">
        <v>96</v>
      </c>
      <c r="D82" s="37" t="s">
        <v>93</v>
      </c>
      <c r="E82" s="23">
        <v>3242</v>
      </c>
      <c r="F82" s="23">
        <v>4312</v>
      </c>
      <c r="G82" s="23">
        <v>2372.53</v>
      </c>
      <c r="H82" s="23">
        <f t="shared" si="2"/>
        <v>-869.47</v>
      </c>
      <c r="I82" s="23" t="s">
        <v>12</v>
      </c>
    </row>
    <row r="83" customHeight="1" spans="1:9">
      <c r="A83" s="23">
        <v>81</v>
      </c>
      <c r="B83" s="30">
        <v>721</v>
      </c>
      <c r="C83" s="30" t="s">
        <v>97</v>
      </c>
      <c r="D83" s="30" t="s">
        <v>93</v>
      </c>
      <c r="E83" s="23">
        <v>3274</v>
      </c>
      <c r="F83" s="23">
        <v>4354</v>
      </c>
      <c r="G83" s="23">
        <v>1861.41</v>
      </c>
      <c r="H83" s="23">
        <f t="shared" si="2"/>
        <v>-1412.59</v>
      </c>
      <c r="I83" s="23" t="s">
        <v>12</v>
      </c>
    </row>
    <row r="84" customHeight="1" spans="1:9">
      <c r="A84" s="23">
        <v>82</v>
      </c>
      <c r="B84" s="30">
        <v>514</v>
      </c>
      <c r="C84" s="30" t="s">
        <v>98</v>
      </c>
      <c r="D84" s="30" t="s">
        <v>93</v>
      </c>
      <c r="E84" s="23">
        <v>3370</v>
      </c>
      <c r="F84" s="23">
        <v>4482</v>
      </c>
      <c r="G84" s="23">
        <v>2773.5</v>
      </c>
      <c r="H84" s="23">
        <f t="shared" si="2"/>
        <v>-596.5</v>
      </c>
      <c r="I84" s="23" t="s">
        <v>12</v>
      </c>
    </row>
    <row r="85" customHeight="1" spans="1:9">
      <c r="A85" s="23">
        <v>83</v>
      </c>
      <c r="B85" s="30">
        <v>716</v>
      </c>
      <c r="C85" s="30" t="s">
        <v>99</v>
      </c>
      <c r="D85" s="30" t="s">
        <v>93</v>
      </c>
      <c r="E85" s="23">
        <v>3882</v>
      </c>
      <c r="F85" s="23">
        <v>5163</v>
      </c>
      <c r="G85" s="23">
        <v>1522.75</v>
      </c>
      <c r="H85" s="23">
        <f t="shared" si="2"/>
        <v>-2359.25</v>
      </c>
      <c r="I85" s="23" t="s">
        <v>12</v>
      </c>
    </row>
    <row r="86" customHeight="1" spans="1:9">
      <c r="A86" s="23">
        <v>84</v>
      </c>
      <c r="B86" s="31">
        <v>107728</v>
      </c>
      <c r="C86" s="31" t="s">
        <v>100</v>
      </c>
      <c r="D86" s="30" t="s">
        <v>93</v>
      </c>
      <c r="E86" s="23">
        <v>2016</v>
      </c>
      <c r="F86" s="23">
        <v>2681</v>
      </c>
      <c r="G86" s="23">
        <v>638.44</v>
      </c>
      <c r="H86" s="23">
        <f t="shared" si="2"/>
        <v>-1377.56</v>
      </c>
      <c r="I86" s="23" t="s">
        <v>12</v>
      </c>
    </row>
    <row r="87" customHeight="1" spans="1:9">
      <c r="A87" s="23">
        <v>85</v>
      </c>
      <c r="B87" s="30">
        <v>102564</v>
      </c>
      <c r="C87" s="30" t="s">
        <v>101</v>
      </c>
      <c r="D87" s="30" t="s">
        <v>93</v>
      </c>
      <c r="E87" s="23">
        <v>2074</v>
      </c>
      <c r="F87" s="23">
        <v>2758</v>
      </c>
      <c r="G87" s="23">
        <v>922.27</v>
      </c>
      <c r="H87" s="23">
        <f t="shared" si="2"/>
        <v>-1151.73</v>
      </c>
      <c r="I87" s="23" t="s">
        <v>12</v>
      </c>
    </row>
    <row r="88" customHeight="1" spans="1:9">
      <c r="A88" s="23">
        <v>86</v>
      </c>
      <c r="B88" s="30">
        <v>549</v>
      </c>
      <c r="C88" s="30" t="s">
        <v>102</v>
      </c>
      <c r="D88" s="30" t="s">
        <v>93</v>
      </c>
      <c r="E88" s="23">
        <v>2046</v>
      </c>
      <c r="F88" s="23">
        <v>2721</v>
      </c>
      <c r="G88" s="23">
        <v>1414.74</v>
      </c>
      <c r="H88" s="23">
        <f t="shared" si="2"/>
        <v>-631.26</v>
      </c>
      <c r="I88" s="23" t="s">
        <v>12</v>
      </c>
    </row>
    <row r="89" customHeight="1" spans="1:9">
      <c r="A89" s="23">
        <v>87</v>
      </c>
      <c r="B89" s="31">
        <v>108656</v>
      </c>
      <c r="C89" s="31" t="s">
        <v>103</v>
      </c>
      <c r="D89" s="30" t="s">
        <v>93</v>
      </c>
      <c r="E89" s="23">
        <v>2124</v>
      </c>
      <c r="F89" s="23">
        <v>2825</v>
      </c>
      <c r="G89" s="23">
        <v>504.9</v>
      </c>
      <c r="H89" s="23">
        <f t="shared" si="2"/>
        <v>-1619.1</v>
      </c>
      <c r="I89" s="23" t="s">
        <v>12</v>
      </c>
    </row>
    <row r="90" customHeight="1" spans="1:9">
      <c r="A90" s="23">
        <v>88</v>
      </c>
      <c r="B90" s="30">
        <v>371</v>
      </c>
      <c r="C90" s="30" t="s">
        <v>104</v>
      </c>
      <c r="D90" s="30" t="s">
        <v>93</v>
      </c>
      <c r="E90" s="23">
        <v>2124</v>
      </c>
      <c r="F90" s="23">
        <v>2825</v>
      </c>
      <c r="G90" s="23">
        <v>91.1</v>
      </c>
      <c r="H90" s="23">
        <f t="shared" si="2"/>
        <v>-2032.9</v>
      </c>
      <c r="I90" s="23" t="s">
        <v>12</v>
      </c>
    </row>
    <row r="91" customHeight="1" spans="1:9">
      <c r="A91" s="23">
        <v>89</v>
      </c>
      <c r="B91" s="30">
        <v>539</v>
      </c>
      <c r="C91" s="30" t="s">
        <v>105</v>
      </c>
      <c r="D91" s="30" t="s">
        <v>93</v>
      </c>
      <c r="E91" s="23">
        <v>2124</v>
      </c>
      <c r="F91" s="23">
        <v>2825</v>
      </c>
      <c r="G91" s="23">
        <v>1210.8</v>
      </c>
      <c r="H91" s="23">
        <f t="shared" si="2"/>
        <v>-913.2</v>
      </c>
      <c r="I91" s="23" t="s">
        <v>12</v>
      </c>
    </row>
    <row r="92" customHeight="1" spans="1:9">
      <c r="A92" s="23">
        <v>90</v>
      </c>
      <c r="B92" s="30">
        <v>594</v>
      </c>
      <c r="C92" s="30" t="s">
        <v>106</v>
      </c>
      <c r="D92" s="30" t="s">
        <v>93</v>
      </c>
      <c r="E92" s="23">
        <v>2544</v>
      </c>
      <c r="F92" s="23">
        <v>3384</v>
      </c>
      <c r="G92" s="23">
        <v>1468.87</v>
      </c>
      <c r="H92" s="23">
        <f t="shared" si="2"/>
        <v>-1075.13</v>
      </c>
      <c r="I92" s="23" t="s">
        <v>12</v>
      </c>
    </row>
    <row r="93" customHeight="1" spans="1:9">
      <c r="A93" s="23">
        <v>91</v>
      </c>
      <c r="B93" s="30">
        <v>748</v>
      </c>
      <c r="C93" s="30" t="s">
        <v>107</v>
      </c>
      <c r="D93" s="30" t="s">
        <v>93</v>
      </c>
      <c r="E93" s="23">
        <v>2682</v>
      </c>
      <c r="F93" s="23">
        <v>3567</v>
      </c>
      <c r="G93" s="23">
        <v>1734.16</v>
      </c>
      <c r="H93" s="23">
        <f t="shared" si="2"/>
        <v>-947.84</v>
      </c>
      <c r="I93" s="23" t="s">
        <v>12</v>
      </c>
    </row>
    <row r="94" customHeight="1" spans="1:9">
      <c r="A94" s="23">
        <v>92</v>
      </c>
      <c r="B94" s="30">
        <v>732</v>
      </c>
      <c r="C94" s="30" t="s">
        <v>108</v>
      </c>
      <c r="D94" s="30" t="s">
        <v>93</v>
      </c>
      <c r="E94" s="23">
        <v>1544</v>
      </c>
      <c r="F94" s="23">
        <v>2054</v>
      </c>
      <c r="G94" s="23">
        <v>814.14</v>
      </c>
      <c r="H94" s="23">
        <f t="shared" si="2"/>
        <v>-729.86</v>
      </c>
      <c r="I94" s="23" t="s">
        <v>12</v>
      </c>
    </row>
    <row r="95" customHeight="1" spans="1:9">
      <c r="A95" s="23">
        <v>93</v>
      </c>
      <c r="B95" s="30">
        <v>720</v>
      </c>
      <c r="C95" s="30" t="s">
        <v>109</v>
      </c>
      <c r="D95" s="30" t="s">
        <v>93</v>
      </c>
      <c r="E95" s="23">
        <v>2304</v>
      </c>
      <c r="F95" s="23">
        <v>3064</v>
      </c>
      <c r="G95" s="23">
        <v>1336.54</v>
      </c>
      <c r="H95" s="23">
        <f t="shared" si="2"/>
        <v>-967.46</v>
      </c>
      <c r="I95" s="23" t="s">
        <v>12</v>
      </c>
    </row>
    <row r="96" customHeight="1" spans="1:9">
      <c r="A96" s="23">
        <v>94</v>
      </c>
      <c r="B96" s="30">
        <v>591</v>
      </c>
      <c r="C96" s="30" t="s">
        <v>110</v>
      </c>
      <c r="D96" s="30" t="s">
        <v>93</v>
      </c>
      <c r="E96" s="23">
        <v>1149</v>
      </c>
      <c r="F96" s="23">
        <v>1528</v>
      </c>
      <c r="G96" s="23">
        <v>1126.42</v>
      </c>
      <c r="H96" s="23">
        <f t="shared" si="2"/>
        <v>-22.5799999999999</v>
      </c>
      <c r="I96" s="23" t="s">
        <v>12</v>
      </c>
    </row>
    <row r="97" customHeight="1" spans="1:9">
      <c r="A97" s="23">
        <v>95</v>
      </c>
      <c r="B97" s="30">
        <v>102567</v>
      </c>
      <c r="C97" s="30" t="s">
        <v>111</v>
      </c>
      <c r="D97" s="30" t="s">
        <v>93</v>
      </c>
      <c r="E97" s="23">
        <v>1374</v>
      </c>
      <c r="F97" s="23">
        <v>1827</v>
      </c>
      <c r="G97" s="23">
        <v>406.13</v>
      </c>
      <c r="H97" s="23">
        <f t="shared" si="2"/>
        <v>-967.87</v>
      </c>
      <c r="I97" s="23" t="s">
        <v>12</v>
      </c>
    </row>
    <row r="98" customHeight="1" spans="1:9">
      <c r="A98" s="23">
        <v>96</v>
      </c>
      <c r="B98" s="30">
        <v>104533</v>
      </c>
      <c r="C98" s="30" t="s">
        <v>112</v>
      </c>
      <c r="D98" s="30" t="s">
        <v>93</v>
      </c>
      <c r="E98" s="23">
        <v>2399</v>
      </c>
      <c r="F98" s="23">
        <v>3191</v>
      </c>
      <c r="G98" s="23">
        <v>1107.25</v>
      </c>
      <c r="H98" s="23">
        <f t="shared" si="2"/>
        <v>-1291.75</v>
      </c>
      <c r="I98" s="23" t="s">
        <v>12</v>
      </c>
    </row>
    <row r="99" customHeight="1" spans="1:9">
      <c r="A99" s="23">
        <v>97</v>
      </c>
      <c r="B99" s="38">
        <v>111064</v>
      </c>
      <c r="C99" s="39" t="s">
        <v>113</v>
      </c>
      <c r="D99" s="40" t="s">
        <v>114</v>
      </c>
      <c r="E99" s="23">
        <v>1104</v>
      </c>
      <c r="F99" s="23">
        <v>1468</v>
      </c>
      <c r="G99" s="23">
        <v>84.61</v>
      </c>
      <c r="H99" s="23">
        <f t="shared" si="2"/>
        <v>-1019.39</v>
      </c>
      <c r="I99" s="23" t="s">
        <v>12</v>
      </c>
    </row>
    <row r="100" customHeight="1" spans="1:9">
      <c r="A100" s="23">
        <v>98</v>
      </c>
      <c r="B100" s="40">
        <v>111400</v>
      </c>
      <c r="C100" s="40" t="s">
        <v>115</v>
      </c>
      <c r="D100" s="40" t="s">
        <v>114</v>
      </c>
      <c r="E100" s="23">
        <v>1104</v>
      </c>
      <c r="F100" s="23">
        <v>1468</v>
      </c>
      <c r="G100" s="23">
        <v>985.61</v>
      </c>
      <c r="H100" s="23">
        <f t="shared" ref="H100:H117" si="3">G100-E100</f>
        <v>-118.39</v>
      </c>
      <c r="I100" s="23" t="s">
        <v>12</v>
      </c>
    </row>
    <row r="101" customHeight="1" spans="1:9">
      <c r="A101" s="23">
        <v>99</v>
      </c>
      <c r="B101" s="30">
        <v>754</v>
      </c>
      <c r="C101" s="30" t="s">
        <v>116</v>
      </c>
      <c r="D101" s="30" t="s">
        <v>117</v>
      </c>
      <c r="E101" s="23">
        <v>2900</v>
      </c>
      <c r="F101" s="23">
        <v>3857</v>
      </c>
      <c r="G101" s="23">
        <v>1984.15</v>
      </c>
      <c r="H101" s="23">
        <f t="shared" si="3"/>
        <v>-915.85</v>
      </c>
      <c r="I101" s="23" t="s">
        <v>12</v>
      </c>
    </row>
    <row r="102" customHeight="1" spans="1:9">
      <c r="A102" s="23">
        <v>100</v>
      </c>
      <c r="B102" s="30">
        <v>104428</v>
      </c>
      <c r="C102" s="30" t="s">
        <v>118</v>
      </c>
      <c r="D102" s="30" t="s">
        <v>117</v>
      </c>
      <c r="E102" s="23">
        <v>2076</v>
      </c>
      <c r="F102" s="23">
        <v>2761</v>
      </c>
      <c r="G102" s="23">
        <v>2151.49</v>
      </c>
      <c r="H102" s="23">
        <f t="shared" si="3"/>
        <v>75.4899999999998</v>
      </c>
      <c r="I102" s="23" t="s">
        <v>5</v>
      </c>
    </row>
    <row r="103" customHeight="1" spans="1:9">
      <c r="A103" s="23">
        <v>101</v>
      </c>
      <c r="B103" s="30">
        <v>52</v>
      </c>
      <c r="C103" s="30" t="s">
        <v>119</v>
      </c>
      <c r="D103" s="30" t="s">
        <v>117</v>
      </c>
      <c r="E103" s="23">
        <v>2098</v>
      </c>
      <c r="F103" s="23">
        <v>2790</v>
      </c>
      <c r="G103" s="23">
        <v>1079.44</v>
      </c>
      <c r="H103" s="23">
        <f t="shared" si="3"/>
        <v>-1018.56</v>
      </c>
      <c r="I103" s="23" t="s">
        <v>12</v>
      </c>
    </row>
    <row r="104" customHeight="1" spans="1:9">
      <c r="A104" s="23">
        <v>102</v>
      </c>
      <c r="B104" s="30">
        <v>587</v>
      </c>
      <c r="C104" s="30" t="s">
        <v>120</v>
      </c>
      <c r="D104" s="30" t="s">
        <v>117</v>
      </c>
      <c r="E104" s="23">
        <v>2004</v>
      </c>
      <c r="F104" s="23">
        <v>2665</v>
      </c>
      <c r="G104" s="23">
        <v>1910.24</v>
      </c>
      <c r="H104" s="23">
        <f t="shared" si="3"/>
        <v>-93.76</v>
      </c>
      <c r="I104" s="23" t="s">
        <v>12</v>
      </c>
    </row>
    <row r="105" customHeight="1" spans="1:9">
      <c r="A105" s="23">
        <v>103</v>
      </c>
      <c r="B105" s="30">
        <v>101453</v>
      </c>
      <c r="C105" s="30" t="s">
        <v>121</v>
      </c>
      <c r="D105" s="30" t="s">
        <v>117</v>
      </c>
      <c r="E105" s="23">
        <v>2124</v>
      </c>
      <c r="F105" s="23">
        <v>2825</v>
      </c>
      <c r="G105" s="23">
        <v>1686.4</v>
      </c>
      <c r="H105" s="23">
        <f t="shared" si="3"/>
        <v>-437.6</v>
      </c>
      <c r="I105" s="23" t="s">
        <v>12</v>
      </c>
    </row>
    <row r="106" customHeight="1" spans="1:9">
      <c r="A106" s="23">
        <v>104</v>
      </c>
      <c r="B106" s="30">
        <v>367</v>
      </c>
      <c r="C106" s="30" t="s">
        <v>122</v>
      </c>
      <c r="D106" s="30" t="s">
        <v>117</v>
      </c>
      <c r="E106" s="23">
        <v>2767</v>
      </c>
      <c r="F106" s="23">
        <v>3680</v>
      </c>
      <c r="G106" s="23">
        <v>2303.81</v>
      </c>
      <c r="H106" s="23">
        <f t="shared" si="3"/>
        <v>-463.19</v>
      </c>
      <c r="I106" s="23" t="s">
        <v>12</v>
      </c>
    </row>
    <row r="107" customHeight="1" spans="1:9">
      <c r="A107" s="23">
        <v>105</v>
      </c>
      <c r="B107" s="30">
        <v>54</v>
      </c>
      <c r="C107" s="30" t="s">
        <v>123</v>
      </c>
      <c r="D107" s="30" t="s">
        <v>117</v>
      </c>
      <c r="E107" s="23">
        <v>3082</v>
      </c>
      <c r="F107" s="23">
        <v>4099</v>
      </c>
      <c r="G107" s="23">
        <v>1571.2</v>
      </c>
      <c r="H107" s="23">
        <f t="shared" si="3"/>
        <v>-1510.8</v>
      </c>
      <c r="I107" s="23" t="s">
        <v>12</v>
      </c>
    </row>
    <row r="108" customHeight="1" spans="1:9">
      <c r="A108" s="23">
        <v>106</v>
      </c>
      <c r="B108" s="30">
        <v>56</v>
      </c>
      <c r="C108" s="30" t="s">
        <v>124</v>
      </c>
      <c r="D108" s="30" t="s">
        <v>117</v>
      </c>
      <c r="E108" s="23">
        <v>1526</v>
      </c>
      <c r="F108" s="23">
        <v>2030</v>
      </c>
      <c r="G108" s="23">
        <v>533.8</v>
      </c>
      <c r="H108" s="23">
        <f t="shared" si="3"/>
        <v>-992.2</v>
      </c>
      <c r="I108" s="23" t="s">
        <v>12</v>
      </c>
    </row>
    <row r="109" customHeight="1" spans="1:9">
      <c r="A109" s="23">
        <v>107</v>
      </c>
      <c r="B109" s="30">
        <v>329</v>
      </c>
      <c r="C109" s="30" t="s">
        <v>125</v>
      </c>
      <c r="D109" s="30" t="s">
        <v>117</v>
      </c>
      <c r="E109" s="23">
        <v>1587</v>
      </c>
      <c r="F109" s="23">
        <v>2111</v>
      </c>
      <c r="G109" s="23">
        <v>558.66</v>
      </c>
      <c r="H109" s="23">
        <f t="shared" si="3"/>
        <v>-1028.34</v>
      </c>
      <c r="I109" s="23" t="s">
        <v>12</v>
      </c>
    </row>
    <row r="110" customHeight="1" spans="1:9">
      <c r="A110" s="23">
        <v>108</v>
      </c>
      <c r="B110" s="30">
        <v>704</v>
      </c>
      <c r="C110" s="30" t="s">
        <v>126</v>
      </c>
      <c r="D110" s="30" t="s">
        <v>117</v>
      </c>
      <c r="E110" s="23">
        <v>1453</v>
      </c>
      <c r="F110" s="23">
        <v>1932</v>
      </c>
      <c r="G110" s="23">
        <v>1269.18</v>
      </c>
      <c r="H110" s="23">
        <f t="shared" si="3"/>
        <v>-183.82</v>
      </c>
      <c r="I110" s="23" t="s">
        <v>12</v>
      </c>
    </row>
    <row r="111" customHeight="1" spans="1:9">
      <c r="A111" s="23">
        <v>109</v>
      </c>
      <c r="B111" s="30">
        <v>351</v>
      </c>
      <c r="C111" s="30" t="s">
        <v>127</v>
      </c>
      <c r="D111" s="30" t="s">
        <v>117</v>
      </c>
      <c r="E111" s="23">
        <v>1731</v>
      </c>
      <c r="F111" s="23">
        <v>2302</v>
      </c>
      <c r="G111" s="23">
        <v>635.15</v>
      </c>
      <c r="H111" s="23">
        <f t="shared" si="3"/>
        <v>-1095.85</v>
      </c>
      <c r="I111" s="23" t="s">
        <v>12</v>
      </c>
    </row>
    <row r="112" customHeight="1" spans="1:9">
      <c r="A112" s="23">
        <v>110</v>
      </c>
      <c r="B112" s="30">
        <v>710</v>
      </c>
      <c r="C112" s="30" t="s">
        <v>128</v>
      </c>
      <c r="D112" s="30" t="s">
        <v>117</v>
      </c>
      <c r="E112" s="23">
        <v>1979</v>
      </c>
      <c r="F112" s="23">
        <v>2632</v>
      </c>
      <c r="G112" s="23">
        <v>1707.05</v>
      </c>
      <c r="H112" s="23">
        <f t="shared" si="3"/>
        <v>-271.95</v>
      </c>
      <c r="I112" s="23" t="s">
        <v>12</v>
      </c>
    </row>
    <row r="113" customHeight="1" spans="1:9">
      <c r="A113" s="23">
        <v>111</v>
      </c>
      <c r="B113" s="30">
        <v>706</v>
      </c>
      <c r="C113" s="30" t="s">
        <v>129</v>
      </c>
      <c r="D113" s="30" t="s">
        <v>117</v>
      </c>
      <c r="E113" s="23">
        <v>2505</v>
      </c>
      <c r="F113" s="23">
        <v>3332</v>
      </c>
      <c r="G113" s="23">
        <v>2147.18</v>
      </c>
      <c r="H113" s="23">
        <f t="shared" si="3"/>
        <v>-357.82</v>
      </c>
      <c r="I113" s="23" t="s">
        <v>12</v>
      </c>
    </row>
    <row r="114" customHeight="1" spans="1:9">
      <c r="A114" s="23">
        <v>112</v>
      </c>
      <c r="B114" s="30">
        <v>738</v>
      </c>
      <c r="C114" s="30" t="s">
        <v>130</v>
      </c>
      <c r="D114" s="30" t="s">
        <v>117</v>
      </c>
      <c r="E114" s="23">
        <v>2006</v>
      </c>
      <c r="F114" s="23">
        <v>2668</v>
      </c>
      <c r="G114" s="23">
        <v>1501.37</v>
      </c>
      <c r="H114" s="23">
        <f t="shared" si="3"/>
        <v>-504.63</v>
      </c>
      <c r="I114" s="23" t="s">
        <v>12</v>
      </c>
    </row>
    <row r="115" customHeight="1" spans="1:9">
      <c r="A115" s="23">
        <v>113</v>
      </c>
      <c r="B115" s="30">
        <v>104838</v>
      </c>
      <c r="C115" s="30" t="s">
        <v>131</v>
      </c>
      <c r="D115" s="30" t="s">
        <v>117</v>
      </c>
      <c r="E115" s="23">
        <v>1930</v>
      </c>
      <c r="F115" s="23">
        <v>2567</v>
      </c>
      <c r="G115" s="23">
        <v>990.46</v>
      </c>
      <c r="H115" s="23">
        <f t="shared" si="3"/>
        <v>-939.54</v>
      </c>
      <c r="I115" s="23" t="s">
        <v>12</v>
      </c>
    </row>
    <row r="116" customHeight="1" spans="1:9">
      <c r="A116" s="23">
        <v>114</v>
      </c>
      <c r="B116" s="30">
        <v>713</v>
      </c>
      <c r="C116" s="30" t="s">
        <v>132</v>
      </c>
      <c r="D116" s="30" t="s">
        <v>117</v>
      </c>
      <c r="E116" s="23">
        <v>1860</v>
      </c>
      <c r="F116" s="23">
        <v>2474</v>
      </c>
      <c r="G116" s="23">
        <v>2441.65</v>
      </c>
      <c r="H116" s="23">
        <f t="shared" si="3"/>
        <v>581.65</v>
      </c>
      <c r="I116" s="23" t="s">
        <v>5</v>
      </c>
    </row>
    <row r="117" customHeight="1" spans="1:9">
      <c r="A117" s="23">
        <v>115</v>
      </c>
      <c r="B117" s="33">
        <v>110378</v>
      </c>
      <c r="C117" s="33" t="s">
        <v>133</v>
      </c>
      <c r="D117" s="30" t="s">
        <v>117</v>
      </c>
      <c r="E117" s="23">
        <v>1226</v>
      </c>
      <c r="F117" s="23">
        <v>1631</v>
      </c>
      <c r="G117" s="23">
        <v>497.65</v>
      </c>
      <c r="H117" s="23">
        <f t="shared" si="3"/>
        <v>-728.35</v>
      </c>
      <c r="I117" s="23" t="s">
        <v>12</v>
      </c>
    </row>
    <row r="118" customHeight="1" spans="1:9">
      <c r="A118" s="23"/>
      <c r="B118" s="41"/>
      <c r="C118" s="41" t="s">
        <v>134</v>
      </c>
      <c r="D118" s="42"/>
      <c r="E118" s="23">
        <f>SUM(E3:E117)</f>
        <v>301026</v>
      </c>
      <c r="F118" s="23">
        <f>SUM(F3:F117)</f>
        <v>400360</v>
      </c>
      <c r="G118" s="23">
        <f>SUM(G3:G117)</f>
        <v>182635.72</v>
      </c>
      <c r="H118" s="43">
        <f>G118/E118</f>
        <v>0.606710782457329</v>
      </c>
      <c r="I118" s="23"/>
    </row>
    <row r="119" customHeight="1" spans="1:9">
      <c r="A119" s="23" t="s">
        <v>135</v>
      </c>
      <c r="B119" s="23"/>
      <c r="C119" s="23"/>
      <c r="D119" s="23"/>
      <c r="E119" s="23"/>
      <c r="F119" s="23"/>
      <c r="G119" s="23"/>
      <c r="H119" s="23"/>
      <c r="I119" s="23"/>
    </row>
  </sheetData>
  <sortState ref="A2:E117">
    <sortCondition ref="D19" descending="1"/>
  </sortState>
  <mergeCells count="2">
    <mergeCell ref="A1:I1"/>
    <mergeCell ref="A119:I1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8"/>
  <sheetViews>
    <sheetView tabSelected="1" topLeftCell="B347" workbookViewId="0">
      <selection activeCell="M364" sqref="M364"/>
    </sheetView>
  </sheetViews>
  <sheetFormatPr defaultColWidth="9" defaultRowHeight="19" customHeight="1"/>
  <cols>
    <col min="1" max="1" width="9" style="21"/>
    <col min="2" max="2" width="6.75" style="21" customWidth="1"/>
    <col min="3" max="3" width="9" style="22"/>
    <col min="4" max="4" width="28.375" style="22" customWidth="1"/>
    <col min="5" max="5" width="9" style="22"/>
    <col min="6" max="6" width="16.375" style="22" customWidth="1"/>
    <col min="7" max="7" width="9" style="22"/>
    <col min="8" max="9" width="14.375" style="22" customWidth="1"/>
    <col min="10" max="10" width="14.375" style="21" customWidth="1"/>
    <col min="11" max="11" width="15.625" style="21" customWidth="1"/>
    <col min="12" max="12" width="10.5" style="21" customWidth="1"/>
    <col min="13" max="16384" width="9" style="21"/>
  </cols>
  <sheetData>
    <row r="1" ht="27" customHeight="1" spans="2:13">
      <c r="B1" s="23" t="s">
        <v>136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customHeight="1" spans="1:13">
      <c r="A2" s="24" t="s">
        <v>1</v>
      </c>
      <c r="B2" s="23" t="s">
        <v>1</v>
      </c>
      <c r="C2" s="23" t="s">
        <v>137</v>
      </c>
      <c r="D2" s="23" t="s">
        <v>138</v>
      </c>
      <c r="E2" s="23" t="s">
        <v>139</v>
      </c>
      <c r="F2" s="23" t="s">
        <v>140</v>
      </c>
      <c r="G2" s="23" t="s">
        <v>141</v>
      </c>
      <c r="H2" s="23" t="s">
        <v>142</v>
      </c>
      <c r="I2" s="23" t="s">
        <v>143</v>
      </c>
      <c r="J2" s="23" t="s">
        <v>144</v>
      </c>
      <c r="K2" s="23" t="s">
        <v>145</v>
      </c>
      <c r="L2" s="23" t="s">
        <v>146</v>
      </c>
      <c r="M2" s="23" t="s">
        <v>147</v>
      </c>
    </row>
    <row r="3" customHeight="1" spans="1:13">
      <c r="A3" s="24">
        <v>1</v>
      </c>
      <c r="B3" s="23">
        <v>1</v>
      </c>
      <c r="C3" s="23">
        <v>750</v>
      </c>
      <c r="D3" s="23" t="s">
        <v>46</v>
      </c>
      <c r="E3" s="23">
        <v>4033</v>
      </c>
      <c r="F3" s="23" t="s">
        <v>148</v>
      </c>
      <c r="G3" s="23" t="s">
        <v>149</v>
      </c>
      <c r="H3" s="23">
        <v>1118.9</v>
      </c>
      <c r="I3" s="23">
        <v>1488.2</v>
      </c>
      <c r="J3" s="23" t="s">
        <v>12</v>
      </c>
      <c r="K3" s="23">
        <v>1085.08</v>
      </c>
      <c r="L3" s="23"/>
      <c r="M3" s="23">
        <f>ROUND((K3-H3)*0.05,0)</f>
        <v>-2</v>
      </c>
    </row>
    <row r="4" customHeight="1" spans="1:13">
      <c r="A4" s="24">
        <v>2</v>
      </c>
      <c r="B4" s="23">
        <v>2</v>
      </c>
      <c r="C4" s="23">
        <v>750</v>
      </c>
      <c r="D4" s="23" t="s">
        <v>46</v>
      </c>
      <c r="E4" s="23">
        <v>11051</v>
      </c>
      <c r="F4" s="23" t="s">
        <v>150</v>
      </c>
      <c r="G4" s="23" t="s">
        <v>151</v>
      </c>
      <c r="H4" s="23">
        <v>1118.9</v>
      </c>
      <c r="I4" s="23">
        <v>1488.2</v>
      </c>
      <c r="J4" s="23" t="s">
        <v>12</v>
      </c>
      <c r="K4" s="23">
        <v>630.25</v>
      </c>
      <c r="L4" s="23"/>
      <c r="M4" s="23">
        <f t="shared" ref="M4:M67" si="0">ROUND((K4-H4)*0.05,0)</f>
        <v>-24</v>
      </c>
    </row>
    <row r="5" customHeight="1" spans="1:13">
      <c r="A5" s="24">
        <v>3</v>
      </c>
      <c r="B5" s="23">
        <v>3</v>
      </c>
      <c r="C5" s="23">
        <v>750</v>
      </c>
      <c r="D5" s="23" t="s">
        <v>46</v>
      </c>
      <c r="E5" s="23">
        <v>11463</v>
      </c>
      <c r="F5" s="23" t="s">
        <v>152</v>
      </c>
      <c r="G5" s="23" t="s">
        <v>151</v>
      </c>
      <c r="H5" s="23">
        <v>1118.9</v>
      </c>
      <c r="I5" s="23">
        <v>1488.2</v>
      </c>
      <c r="J5" s="23" t="s">
        <v>12</v>
      </c>
      <c r="K5" s="23">
        <v>985.08</v>
      </c>
      <c r="L5" s="23"/>
      <c r="M5" s="23">
        <f t="shared" si="0"/>
        <v>-7</v>
      </c>
    </row>
    <row r="6" customHeight="1" spans="1:13">
      <c r="A6" s="23">
        <v>4</v>
      </c>
      <c r="B6" s="23">
        <v>4</v>
      </c>
      <c r="C6" s="23">
        <v>750</v>
      </c>
      <c r="D6" s="23" t="s">
        <v>46</v>
      </c>
      <c r="E6" s="23">
        <v>12254</v>
      </c>
      <c r="F6" s="23" t="s">
        <v>153</v>
      </c>
      <c r="G6" s="23" t="s">
        <v>151</v>
      </c>
      <c r="H6" s="23">
        <v>1118.9</v>
      </c>
      <c r="I6" s="23">
        <v>1488.2</v>
      </c>
      <c r="J6" s="23" t="s">
        <v>12</v>
      </c>
      <c r="K6" s="23">
        <v>373.92</v>
      </c>
      <c r="L6" s="23"/>
      <c r="M6" s="23">
        <f t="shared" si="0"/>
        <v>-37</v>
      </c>
    </row>
    <row r="7" customHeight="1" spans="1:13">
      <c r="A7" s="23">
        <v>5</v>
      </c>
      <c r="B7" s="23">
        <v>5</v>
      </c>
      <c r="C7" s="23">
        <v>750</v>
      </c>
      <c r="D7" s="23" t="s">
        <v>46</v>
      </c>
      <c r="E7" s="23">
        <v>12757</v>
      </c>
      <c r="F7" s="23" t="s">
        <v>154</v>
      </c>
      <c r="G7" s="23" t="s">
        <v>155</v>
      </c>
      <c r="H7" s="23">
        <v>783.28</v>
      </c>
      <c r="I7" s="23">
        <v>1041.7</v>
      </c>
      <c r="J7" s="23" t="s">
        <v>12</v>
      </c>
      <c r="K7" s="23">
        <v>28.9</v>
      </c>
      <c r="L7" s="23"/>
      <c r="M7" s="25">
        <f>ROUND((K7-H7)*0.05/2,0)</f>
        <v>-19</v>
      </c>
    </row>
    <row r="8" customHeight="1" spans="1:13">
      <c r="A8" s="23">
        <v>6</v>
      </c>
      <c r="B8" s="23">
        <v>6</v>
      </c>
      <c r="C8" s="23">
        <v>750</v>
      </c>
      <c r="D8" s="23" t="s">
        <v>46</v>
      </c>
      <c r="E8" s="23">
        <v>12474</v>
      </c>
      <c r="F8" s="23" t="s">
        <v>156</v>
      </c>
      <c r="G8" s="23" t="s">
        <v>155</v>
      </c>
      <c r="H8" s="23">
        <v>895.12</v>
      </c>
      <c r="I8" s="23">
        <v>1190.5</v>
      </c>
      <c r="J8" s="23" t="s">
        <v>12</v>
      </c>
      <c r="K8" s="23">
        <v>442.36</v>
      </c>
      <c r="L8" s="23"/>
      <c r="M8" s="25">
        <f>ROUND((K8-H8)*0.05/2,0)</f>
        <v>-11</v>
      </c>
    </row>
    <row r="9" customHeight="1" spans="1:13">
      <c r="A9" s="23">
        <v>7</v>
      </c>
      <c r="B9" s="23">
        <v>7</v>
      </c>
      <c r="C9" s="23">
        <v>106485</v>
      </c>
      <c r="D9" s="23" t="s">
        <v>157</v>
      </c>
      <c r="E9" s="23">
        <v>11319</v>
      </c>
      <c r="F9" s="23" t="s">
        <v>158</v>
      </c>
      <c r="G9" s="23" t="s">
        <v>151</v>
      </c>
      <c r="H9" s="23">
        <v>796</v>
      </c>
      <c r="I9" s="23">
        <v>1058.5</v>
      </c>
      <c r="J9" s="23" t="s">
        <v>12</v>
      </c>
      <c r="K9" s="23">
        <v>336.49</v>
      </c>
      <c r="L9" s="23"/>
      <c r="M9" s="23">
        <f t="shared" si="0"/>
        <v>-23</v>
      </c>
    </row>
    <row r="10" customHeight="1" spans="1:13">
      <c r="A10" s="23">
        <v>8</v>
      </c>
      <c r="B10" s="23">
        <v>8</v>
      </c>
      <c r="C10" s="23">
        <v>106485</v>
      </c>
      <c r="D10" s="23" t="s">
        <v>157</v>
      </c>
      <c r="E10" s="23">
        <v>12495</v>
      </c>
      <c r="F10" s="23" t="s">
        <v>159</v>
      </c>
      <c r="G10" s="23" t="s">
        <v>155</v>
      </c>
      <c r="H10" s="23">
        <v>796</v>
      </c>
      <c r="I10" s="23">
        <v>1058.5</v>
      </c>
      <c r="J10" s="23" t="s">
        <v>12</v>
      </c>
      <c r="K10" s="23">
        <v>45.89</v>
      </c>
      <c r="L10" s="23"/>
      <c r="M10" s="25">
        <f>ROUND((K10-H10)*0.05/2,0)</f>
        <v>-19</v>
      </c>
    </row>
    <row r="11" customHeight="1" spans="1:13">
      <c r="A11" s="23">
        <v>9</v>
      </c>
      <c r="B11" s="23">
        <v>9</v>
      </c>
      <c r="C11" s="23">
        <v>515</v>
      </c>
      <c r="D11" s="23" t="s">
        <v>160</v>
      </c>
      <c r="E11" s="23">
        <v>7917</v>
      </c>
      <c r="F11" s="23" t="s">
        <v>161</v>
      </c>
      <c r="G11" s="23" t="s">
        <v>151</v>
      </c>
      <c r="H11" s="23">
        <v>1033</v>
      </c>
      <c r="I11" s="23">
        <v>1374</v>
      </c>
      <c r="J11" s="23" t="s">
        <v>12</v>
      </c>
      <c r="K11" s="23">
        <v>556.92</v>
      </c>
      <c r="L11" s="23"/>
      <c r="M11" s="23">
        <f t="shared" si="0"/>
        <v>-24</v>
      </c>
    </row>
    <row r="12" customHeight="1" spans="1:13">
      <c r="A12" s="23">
        <v>10</v>
      </c>
      <c r="B12" s="23">
        <v>10</v>
      </c>
      <c r="C12" s="23">
        <v>515</v>
      </c>
      <c r="D12" s="23" t="s">
        <v>160</v>
      </c>
      <c r="E12" s="23">
        <v>7006</v>
      </c>
      <c r="F12" s="23" t="s">
        <v>162</v>
      </c>
      <c r="G12" s="23" t="s">
        <v>149</v>
      </c>
      <c r="H12" s="23">
        <v>930</v>
      </c>
      <c r="I12" s="23">
        <v>1237</v>
      </c>
      <c r="J12" s="23" t="s">
        <v>12</v>
      </c>
      <c r="K12" s="23">
        <v>729.43</v>
      </c>
      <c r="L12" s="23"/>
      <c r="M12" s="23">
        <f t="shared" si="0"/>
        <v>-10</v>
      </c>
    </row>
    <row r="13" customHeight="1" spans="1:13">
      <c r="A13" s="23">
        <v>11</v>
      </c>
      <c r="B13" s="23">
        <v>11</v>
      </c>
      <c r="C13" s="23">
        <v>515</v>
      </c>
      <c r="D13" s="23" t="s">
        <v>160</v>
      </c>
      <c r="E13" s="23">
        <v>12895</v>
      </c>
      <c r="F13" s="23" t="s">
        <v>163</v>
      </c>
      <c r="G13" s="23" t="s">
        <v>155</v>
      </c>
      <c r="H13" s="23">
        <v>620</v>
      </c>
      <c r="I13" s="23">
        <v>824</v>
      </c>
      <c r="J13" s="23" t="s">
        <v>12</v>
      </c>
      <c r="K13" s="23">
        <v>95.67</v>
      </c>
      <c r="L13" s="23"/>
      <c r="M13" s="25">
        <f>ROUND((K13-H13)*0.05/2,0)</f>
        <v>-13</v>
      </c>
    </row>
    <row r="14" customHeight="1" spans="1:13">
      <c r="A14" s="23">
        <v>12</v>
      </c>
      <c r="B14" s="23">
        <v>12</v>
      </c>
      <c r="C14" s="23">
        <v>581</v>
      </c>
      <c r="D14" s="23" t="s">
        <v>164</v>
      </c>
      <c r="E14" s="23">
        <v>990487</v>
      </c>
      <c r="F14" s="23" t="s">
        <v>165</v>
      </c>
      <c r="G14" s="23" t="s">
        <v>166</v>
      </c>
      <c r="H14" s="23">
        <v>804.8</v>
      </c>
      <c r="I14" s="23">
        <v>1070.4</v>
      </c>
      <c r="J14" s="23" t="s">
        <v>12</v>
      </c>
      <c r="K14" s="23">
        <v>971.9</v>
      </c>
      <c r="L14" s="23"/>
      <c r="M14" s="23"/>
    </row>
    <row r="15" customHeight="1" spans="1:13">
      <c r="A15" s="23">
        <v>13</v>
      </c>
      <c r="B15" s="23">
        <v>13</v>
      </c>
      <c r="C15" s="23">
        <v>581</v>
      </c>
      <c r="D15" s="23" t="s">
        <v>164</v>
      </c>
      <c r="E15" s="23">
        <v>5641</v>
      </c>
      <c r="F15" s="23" t="s">
        <v>167</v>
      </c>
      <c r="G15" s="23" t="s">
        <v>149</v>
      </c>
      <c r="H15" s="23">
        <v>804.8</v>
      </c>
      <c r="I15" s="23">
        <v>1070.4</v>
      </c>
      <c r="J15" s="23" t="s">
        <v>12</v>
      </c>
      <c r="K15" s="23">
        <v>954.14</v>
      </c>
      <c r="L15" s="23"/>
      <c r="M15" s="23"/>
    </row>
    <row r="16" customHeight="1" spans="1:13">
      <c r="A16" s="23">
        <v>14</v>
      </c>
      <c r="B16" s="23">
        <v>14</v>
      </c>
      <c r="C16" s="23">
        <v>581</v>
      </c>
      <c r="D16" s="23" t="s">
        <v>164</v>
      </c>
      <c r="E16" s="23">
        <v>7279</v>
      </c>
      <c r="F16" s="23" t="s">
        <v>168</v>
      </c>
      <c r="G16" s="23" t="s">
        <v>151</v>
      </c>
      <c r="H16" s="23">
        <v>804.8</v>
      </c>
      <c r="I16" s="23">
        <v>1070.4</v>
      </c>
      <c r="J16" s="23" t="s">
        <v>12</v>
      </c>
      <c r="K16" s="23">
        <v>911.48</v>
      </c>
      <c r="L16" s="23"/>
      <c r="M16" s="23"/>
    </row>
    <row r="17" customHeight="1" spans="1:13">
      <c r="A17" s="23">
        <v>15</v>
      </c>
      <c r="B17" s="23">
        <v>15</v>
      </c>
      <c r="C17" s="23">
        <v>581</v>
      </c>
      <c r="D17" s="23" t="s">
        <v>164</v>
      </c>
      <c r="E17" s="23">
        <v>12874</v>
      </c>
      <c r="F17" s="23" t="s">
        <v>169</v>
      </c>
      <c r="G17" s="23" t="s">
        <v>170</v>
      </c>
      <c r="H17" s="23">
        <v>804.8</v>
      </c>
      <c r="I17" s="23">
        <v>1070.4</v>
      </c>
      <c r="J17" s="23" t="s">
        <v>12</v>
      </c>
      <c r="K17" s="23">
        <v>467.9</v>
      </c>
      <c r="L17" s="23"/>
      <c r="M17" s="23">
        <f t="shared" si="0"/>
        <v>-17</v>
      </c>
    </row>
    <row r="18" customHeight="1" spans="1:13">
      <c r="A18" s="23">
        <v>16</v>
      </c>
      <c r="B18" s="23">
        <v>16</v>
      </c>
      <c r="C18" s="23">
        <v>581</v>
      </c>
      <c r="D18" s="23" t="s">
        <v>164</v>
      </c>
      <c r="E18" s="23">
        <v>12920</v>
      </c>
      <c r="F18" s="23" t="s">
        <v>171</v>
      </c>
      <c r="G18" s="23" t="s">
        <v>172</v>
      </c>
      <c r="H18" s="23">
        <v>804.8</v>
      </c>
      <c r="I18" s="23">
        <v>1070.4</v>
      </c>
      <c r="J18" s="23" t="s">
        <v>12</v>
      </c>
      <c r="K18" s="23">
        <v>85</v>
      </c>
      <c r="L18" s="23"/>
      <c r="M18" s="23">
        <f t="shared" si="0"/>
        <v>-36</v>
      </c>
    </row>
    <row r="19" customHeight="1" spans="1:13">
      <c r="A19" s="23">
        <v>17</v>
      </c>
      <c r="B19" s="23">
        <v>17</v>
      </c>
      <c r="C19" s="23">
        <v>740</v>
      </c>
      <c r="D19" s="23" t="s">
        <v>173</v>
      </c>
      <c r="E19" s="23">
        <v>9749</v>
      </c>
      <c r="F19" s="23" t="s">
        <v>174</v>
      </c>
      <c r="G19" s="23" t="s">
        <v>151</v>
      </c>
      <c r="H19" s="23">
        <v>905.5</v>
      </c>
      <c r="I19" s="23">
        <v>1204.5</v>
      </c>
      <c r="J19" s="23" t="s">
        <v>12</v>
      </c>
      <c r="K19" s="23">
        <v>480.5</v>
      </c>
      <c r="L19" s="23"/>
      <c r="M19" s="23">
        <f t="shared" si="0"/>
        <v>-21</v>
      </c>
    </row>
    <row r="20" customHeight="1" spans="1:13">
      <c r="A20" s="23">
        <v>18</v>
      </c>
      <c r="B20" s="23">
        <v>18</v>
      </c>
      <c r="C20" s="23">
        <v>740</v>
      </c>
      <c r="D20" s="23" t="s">
        <v>173</v>
      </c>
      <c r="E20" s="23">
        <v>9328</v>
      </c>
      <c r="F20" s="23" t="s">
        <v>175</v>
      </c>
      <c r="G20" s="23" t="s">
        <v>149</v>
      </c>
      <c r="H20" s="23">
        <v>905.5</v>
      </c>
      <c r="I20" s="23">
        <v>1204.5</v>
      </c>
      <c r="J20" s="23" t="s">
        <v>12</v>
      </c>
      <c r="K20" s="23">
        <v>159.92</v>
      </c>
      <c r="L20" s="23"/>
      <c r="M20" s="23">
        <f t="shared" si="0"/>
        <v>-37</v>
      </c>
    </row>
    <row r="21" customHeight="1" spans="1:13">
      <c r="A21" s="23">
        <v>19</v>
      </c>
      <c r="B21" s="23">
        <v>19</v>
      </c>
      <c r="C21" s="23">
        <v>712</v>
      </c>
      <c r="D21" s="23" t="s">
        <v>176</v>
      </c>
      <c r="E21" s="23">
        <v>7050</v>
      </c>
      <c r="F21" s="23" t="s">
        <v>177</v>
      </c>
      <c r="G21" s="23" t="s">
        <v>149</v>
      </c>
      <c r="H21" s="23">
        <v>804.6</v>
      </c>
      <c r="I21" s="23">
        <v>1070.2</v>
      </c>
      <c r="J21" s="23" t="s">
        <v>12</v>
      </c>
      <c r="K21" s="23">
        <v>576.74</v>
      </c>
      <c r="L21" s="23"/>
      <c r="M21" s="23">
        <f t="shared" si="0"/>
        <v>-11</v>
      </c>
    </row>
    <row r="22" customHeight="1" spans="1:13">
      <c r="A22" s="23">
        <v>20</v>
      </c>
      <c r="B22" s="23">
        <v>20</v>
      </c>
      <c r="C22" s="23">
        <v>712</v>
      </c>
      <c r="D22" s="23" t="s">
        <v>176</v>
      </c>
      <c r="E22" s="23">
        <v>8972</v>
      </c>
      <c r="F22" s="23" t="s">
        <v>178</v>
      </c>
      <c r="G22" s="23" t="s">
        <v>151</v>
      </c>
      <c r="H22" s="23">
        <v>804.6</v>
      </c>
      <c r="I22" s="23">
        <v>1070.2</v>
      </c>
      <c r="J22" s="23" t="s">
        <v>12</v>
      </c>
      <c r="K22" s="23">
        <v>457.77</v>
      </c>
      <c r="L22" s="23"/>
      <c r="M22" s="23">
        <f t="shared" si="0"/>
        <v>-17</v>
      </c>
    </row>
    <row r="23" customHeight="1" spans="1:13">
      <c r="A23" s="23">
        <v>21</v>
      </c>
      <c r="B23" s="23">
        <v>21</v>
      </c>
      <c r="C23" s="23">
        <v>712</v>
      </c>
      <c r="D23" s="23" t="s">
        <v>176</v>
      </c>
      <c r="E23" s="23">
        <v>10650</v>
      </c>
      <c r="F23" s="23" t="s">
        <v>179</v>
      </c>
      <c r="G23" s="23" t="s">
        <v>151</v>
      </c>
      <c r="H23" s="23">
        <v>804.6</v>
      </c>
      <c r="I23" s="23">
        <v>1070.2</v>
      </c>
      <c r="J23" s="23" t="s">
        <v>12</v>
      </c>
      <c r="K23" s="23">
        <v>481.66</v>
      </c>
      <c r="L23" s="23"/>
      <c r="M23" s="23">
        <f t="shared" si="0"/>
        <v>-16</v>
      </c>
    </row>
    <row r="24" customHeight="1" spans="1:13">
      <c r="A24" s="23">
        <v>22</v>
      </c>
      <c r="B24" s="23">
        <v>22</v>
      </c>
      <c r="C24" s="23">
        <v>712</v>
      </c>
      <c r="D24" s="23" t="s">
        <v>176</v>
      </c>
      <c r="E24" s="23">
        <v>11383</v>
      </c>
      <c r="F24" s="23" t="s">
        <v>180</v>
      </c>
      <c r="G24" s="23" t="s">
        <v>151</v>
      </c>
      <c r="H24" s="23">
        <v>804.6</v>
      </c>
      <c r="I24" s="23">
        <v>1070.2</v>
      </c>
      <c r="J24" s="23" t="s">
        <v>12</v>
      </c>
      <c r="K24" s="23">
        <v>922.91</v>
      </c>
      <c r="L24" s="23"/>
      <c r="M24" s="23"/>
    </row>
    <row r="25" customHeight="1" spans="1:13">
      <c r="A25" s="23">
        <v>23</v>
      </c>
      <c r="B25" s="23">
        <v>23</v>
      </c>
      <c r="C25" s="23">
        <v>712</v>
      </c>
      <c r="D25" s="23" t="s">
        <v>176</v>
      </c>
      <c r="E25" s="23">
        <v>11487</v>
      </c>
      <c r="F25" s="23" t="s">
        <v>181</v>
      </c>
      <c r="G25" s="23" t="s">
        <v>151</v>
      </c>
      <c r="H25" s="23">
        <v>804.6</v>
      </c>
      <c r="I25" s="23">
        <v>1070.2</v>
      </c>
      <c r="J25" s="23" t="s">
        <v>12</v>
      </c>
      <c r="K25" s="23">
        <v>443.07</v>
      </c>
      <c r="L25" s="23"/>
      <c r="M25" s="23">
        <f t="shared" si="0"/>
        <v>-18</v>
      </c>
    </row>
    <row r="26" customHeight="1" spans="1:13">
      <c r="A26" s="23">
        <v>24</v>
      </c>
      <c r="B26" s="23">
        <v>24</v>
      </c>
      <c r="C26" s="23">
        <v>578</v>
      </c>
      <c r="D26" s="23" t="s">
        <v>182</v>
      </c>
      <c r="E26" s="23">
        <v>5519</v>
      </c>
      <c r="F26" s="23" t="s">
        <v>183</v>
      </c>
      <c r="G26" s="23" t="s">
        <v>184</v>
      </c>
      <c r="H26" s="23">
        <v>1148</v>
      </c>
      <c r="I26" s="23">
        <v>1526</v>
      </c>
      <c r="J26" s="23" t="s">
        <v>12</v>
      </c>
      <c r="K26" s="23">
        <v>296.16</v>
      </c>
      <c r="L26" s="23"/>
      <c r="M26" s="23">
        <f t="shared" si="0"/>
        <v>-43</v>
      </c>
    </row>
    <row r="27" customHeight="1" spans="1:13">
      <c r="A27" s="23">
        <v>25</v>
      </c>
      <c r="B27" s="23">
        <v>25</v>
      </c>
      <c r="C27" s="23">
        <v>578</v>
      </c>
      <c r="D27" s="23" t="s">
        <v>182</v>
      </c>
      <c r="E27" s="23">
        <v>9331</v>
      </c>
      <c r="F27" s="23" t="s">
        <v>185</v>
      </c>
      <c r="G27" s="23" t="s">
        <v>149</v>
      </c>
      <c r="H27" s="23">
        <v>860</v>
      </c>
      <c r="I27" s="23">
        <v>1145</v>
      </c>
      <c r="J27" s="23" t="s">
        <v>12</v>
      </c>
      <c r="K27" s="23">
        <v>581.64</v>
      </c>
      <c r="L27" s="23"/>
      <c r="M27" s="23">
        <f t="shared" si="0"/>
        <v>-14</v>
      </c>
    </row>
    <row r="28" customHeight="1" spans="1:13">
      <c r="A28" s="23">
        <v>26</v>
      </c>
      <c r="B28" s="23">
        <v>26</v>
      </c>
      <c r="C28" s="23">
        <v>578</v>
      </c>
      <c r="D28" s="23" t="s">
        <v>182</v>
      </c>
      <c r="E28" s="23">
        <v>9140</v>
      </c>
      <c r="F28" s="23" t="s">
        <v>186</v>
      </c>
      <c r="G28" s="23" t="s">
        <v>184</v>
      </c>
      <c r="H28" s="23">
        <v>1148</v>
      </c>
      <c r="I28" s="23">
        <v>1526</v>
      </c>
      <c r="J28" s="23" t="s">
        <v>12</v>
      </c>
      <c r="K28" s="23">
        <v>613</v>
      </c>
      <c r="L28" s="23"/>
      <c r="M28" s="23">
        <f t="shared" si="0"/>
        <v>-27</v>
      </c>
    </row>
    <row r="29" customHeight="1" spans="1:13">
      <c r="A29" s="23">
        <v>27</v>
      </c>
      <c r="B29" s="23">
        <v>27</v>
      </c>
      <c r="C29" s="23">
        <v>578</v>
      </c>
      <c r="D29" s="23" t="s">
        <v>182</v>
      </c>
      <c r="E29" s="23">
        <v>12472</v>
      </c>
      <c r="F29" s="23" t="s">
        <v>187</v>
      </c>
      <c r="G29" s="23" t="s">
        <v>155</v>
      </c>
      <c r="H29" s="23">
        <v>766</v>
      </c>
      <c r="I29" s="23">
        <v>1019</v>
      </c>
      <c r="J29" s="23" t="s">
        <v>12</v>
      </c>
      <c r="K29" s="23">
        <v>387.2</v>
      </c>
      <c r="L29" s="23"/>
      <c r="M29" s="25">
        <f>ROUND((K29-H29)*0.05/2,0)</f>
        <v>-9</v>
      </c>
    </row>
    <row r="30" customHeight="1" spans="1:13">
      <c r="A30" s="23">
        <v>28</v>
      </c>
      <c r="B30" s="23">
        <v>28</v>
      </c>
      <c r="C30" s="23">
        <v>103639</v>
      </c>
      <c r="D30" s="23" t="s">
        <v>188</v>
      </c>
      <c r="E30" s="23">
        <v>5347</v>
      </c>
      <c r="F30" s="23" t="s">
        <v>189</v>
      </c>
      <c r="G30" s="23" t="s">
        <v>149</v>
      </c>
      <c r="H30" s="23">
        <v>532.9</v>
      </c>
      <c r="I30" s="23">
        <v>708.6</v>
      </c>
      <c r="J30" s="23" t="s">
        <v>12</v>
      </c>
      <c r="K30" s="23">
        <v>420.06</v>
      </c>
      <c r="L30" s="23"/>
      <c r="M30" s="23">
        <f t="shared" si="0"/>
        <v>-6</v>
      </c>
    </row>
    <row r="31" customHeight="1" spans="1:13">
      <c r="A31" s="23">
        <v>29</v>
      </c>
      <c r="B31" s="23">
        <v>29</v>
      </c>
      <c r="C31" s="23">
        <v>103639</v>
      </c>
      <c r="D31" s="23" t="s">
        <v>188</v>
      </c>
      <c r="E31" s="23">
        <v>11382</v>
      </c>
      <c r="F31" s="23" t="s">
        <v>190</v>
      </c>
      <c r="G31" s="23" t="s">
        <v>151</v>
      </c>
      <c r="H31" s="23">
        <v>532.9</v>
      </c>
      <c r="I31" s="23">
        <v>708.6</v>
      </c>
      <c r="J31" s="23" t="s">
        <v>12</v>
      </c>
      <c r="K31" s="23">
        <v>384.52</v>
      </c>
      <c r="L31" s="23"/>
      <c r="M31" s="23">
        <f t="shared" si="0"/>
        <v>-7</v>
      </c>
    </row>
    <row r="32" customHeight="1" spans="1:13">
      <c r="A32" s="23">
        <v>30</v>
      </c>
      <c r="B32" s="23">
        <v>30</v>
      </c>
      <c r="C32" s="23">
        <v>103639</v>
      </c>
      <c r="D32" s="23" t="s">
        <v>188</v>
      </c>
      <c r="E32" s="23">
        <v>12454</v>
      </c>
      <c r="F32" s="23" t="s">
        <v>191</v>
      </c>
      <c r="G32" s="23" t="s">
        <v>155</v>
      </c>
      <c r="H32" s="23">
        <v>426.3</v>
      </c>
      <c r="I32" s="23">
        <v>567.2</v>
      </c>
      <c r="J32" s="23" t="s">
        <v>12</v>
      </c>
      <c r="K32" s="23">
        <v>469.77</v>
      </c>
      <c r="L32" s="23"/>
      <c r="M32" s="23"/>
    </row>
    <row r="33" customHeight="1" spans="1:13">
      <c r="A33" s="23">
        <v>31</v>
      </c>
      <c r="B33" s="23">
        <v>31</v>
      </c>
      <c r="C33" s="23">
        <v>103639</v>
      </c>
      <c r="D33" s="23" t="s">
        <v>188</v>
      </c>
      <c r="E33" s="23">
        <v>12164</v>
      </c>
      <c r="F33" s="23" t="s">
        <v>192</v>
      </c>
      <c r="G33" s="23" t="s">
        <v>151</v>
      </c>
      <c r="H33" s="23">
        <v>532.9</v>
      </c>
      <c r="I33" s="23">
        <v>708.6</v>
      </c>
      <c r="J33" s="23" t="s">
        <v>12</v>
      </c>
      <c r="K33" s="23">
        <v>364.45</v>
      </c>
      <c r="L33" s="23"/>
      <c r="M33" s="23">
        <f t="shared" si="0"/>
        <v>-8</v>
      </c>
    </row>
    <row r="34" customHeight="1" spans="1:13">
      <c r="A34" s="23">
        <v>32</v>
      </c>
      <c r="B34" s="23">
        <v>32</v>
      </c>
      <c r="C34" s="23">
        <v>707</v>
      </c>
      <c r="D34" s="23" t="s">
        <v>193</v>
      </c>
      <c r="E34" s="23">
        <v>9130</v>
      </c>
      <c r="F34" s="23" t="s">
        <v>194</v>
      </c>
      <c r="G34" s="23" t="s">
        <v>151</v>
      </c>
      <c r="H34" s="23">
        <v>1152</v>
      </c>
      <c r="I34" s="23">
        <v>1532</v>
      </c>
      <c r="J34" s="23" t="s">
        <v>12</v>
      </c>
      <c r="K34" s="23">
        <v>762.5</v>
      </c>
      <c r="L34" s="23"/>
      <c r="M34" s="23">
        <f t="shared" si="0"/>
        <v>-19</v>
      </c>
    </row>
    <row r="35" customHeight="1" spans="1:13">
      <c r="A35" s="23">
        <v>33</v>
      </c>
      <c r="B35" s="23">
        <v>33</v>
      </c>
      <c r="C35" s="23">
        <v>707</v>
      </c>
      <c r="D35" s="23" t="s">
        <v>193</v>
      </c>
      <c r="E35" s="23">
        <v>10951</v>
      </c>
      <c r="F35" s="23" t="s">
        <v>195</v>
      </c>
      <c r="G35" s="23" t="s">
        <v>149</v>
      </c>
      <c r="H35" s="23">
        <v>1037</v>
      </c>
      <c r="I35" s="23">
        <v>1381</v>
      </c>
      <c r="J35" s="23" t="s">
        <v>12</v>
      </c>
      <c r="K35" s="23">
        <v>1004.09</v>
      </c>
      <c r="L35" s="23"/>
      <c r="M35" s="23">
        <f t="shared" si="0"/>
        <v>-2</v>
      </c>
    </row>
    <row r="36" customHeight="1" spans="1:13">
      <c r="A36" s="23">
        <v>34</v>
      </c>
      <c r="B36" s="23">
        <v>34</v>
      </c>
      <c r="C36" s="23">
        <v>707</v>
      </c>
      <c r="D36" s="23" t="s">
        <v>193</v>
      </c>
      <c r="E36" s="23">
        <v>12937</v>
      </c>
      <c r="F36" s="23" t="s">
        <v>196</v>
      </c>
      <c r="G36" s="23" t="s">
        <v>170</v>
      </c>
      <c r="H36" s="23">
        <v>692</v>
      </c>
      <c r="I36" s="23">
        <v>920</v>
      </c>
      <c r="J36" s="23" t="s">
        <v>12</v>
      </c>
      <c r="K36" s="23">
        <v>320.5</v>
      </c>
      <c r="L36" s="23"/>
      <c r="M36" s="25">
        <f>ROUND((K36-H36)*0.05/2,0)</f>
        <v>-9</v>
      </c>
    </row>
    <row r="37" customHeight="1" spans="1:13">
      <c r="A37" s="23">
        <v>35</v>
      </c>
      <c r="B37" s="23">
        <v>35</v>
      </c>
      <c r="C37" s="23">
        <v>707</v>
      </c>
      <c r="D37" s="23" t="s">
        <v>193</v>
      </c>
      <c r="E37" s="23">
        <v>11797</v>
      </c>
      <c r="F37" s="23" t="s">
        <v>197</v>
      </c>
      <c r="G37" s="23" t="s">
        <v>151</v>
      </c>
      <c r="H37" s="23">
        <v>1152</v>
      </c>
      <c r="I37" s="23">
        <v>1532</v>
      </c>
      <c r="J37" s="23" t="s">
        <v>12</v>
      </c>
      <c r="K37" s="23">
        <v>724.87</v>
      </c>
      <c r="L37" s="23"/>
      <c r="M37" s="23">
        <f t="shared" si="0"/>
        <v>-21</v>
      </c>
    </row>
    <row r="38" customHeight="1" spans="1:13">
      <c r="A38" s="23">
        <v>36</v>
      </c>
      <c r="B38" s="23">
        <v>36</v>
      </c>
      <c r="C38" s="23">
        <v>707</v>
      </c>
      <c r="D38" s="23" t="s">
        <v>193</v>
      </c>
      <c r="E38" s="23">
        <v>12912</v>
      </c>
      <c r="F38" s="23" t="s">
        <v>198</v>
      </c>
      <c r="G38" s="23" t="s">
        <v>170</v>
      </c>
      <c r="H38" s="23">
        <v>692</v>
      </c>
      <c r="I38" s="23">
        <v>919</v>
      </c>
      <c r="J38" s="23" t="s">
        <v>12</v>
      </c>
      <c r="K38" s="23">
        <v>288.1</v>
      </c>
      <c r="L38" s="23"/>
      <c r="M38" s="25">
        <f>ROUND((K38-H38)*0.05/2,0)</f>
        <v>-10</v>
      </c>
    </row>
    <row r="39" customHeight="1" spans="1:13">
      <c r="A39" s="23">
        <v>37</v>
      </c>
      <c r="B39" s="23">
        <v>37</v>
      </c>
      <c r="C39" s="23">
        <v>743</v>
      </c>
      <c r="D39" s="23" t="s">
        <v>199</v>
      </c>
      <c r="E39" s="23">
        <v>10893</v>
      </c>
      <c r="F39" s="23" t="s">
        <v>200</v>
      </c>
      <c r="G39" s="23" t="s">
        <v>149</v>
      </c>
      <c r="H39" s="23">
        <v>752</v>
      </c>
      <c r="I39" s="23">
        <v>1000</v>
      </c>
      <c r="J39" s="23" t="s">
        <v>12</v>
      </c>
      <c r="K39" s="23">
        <v>636.46</v>
      </c>
      <c r="L39" s="23"/>
      <c r="M39" s="23">
        <f t="shared" si="0"/>
        <v>-6</v>
      </c>
    </row>
    <row r="40" customHeight="1" spans="1:13">
      <c r="A40" s="23">
        <v>38</v>
      </c>
      <c r="B40" s="23">
        <v>38</v>
      </c>
      <c r="C40" s="23">
        <v>743</v>
      </c>
      <c r="D40" s="23" t="s">
        <v>199</v>
      </c>
      <c r="E40" s="23">
        <v>12189</v>
      </c>
      <c r="F40" s="23" t="s">
        <v>201</v>
      </c>
      <c r="G40" s="23" t="s">
        <v>151</v>
      </c>
      <c r="H40" s="23">
        <v>752</v>
      </c>
      <c r="I40" s="23">
        <v>1000</v>
      </c>
      <c r="J40" s="23" t="s">
        <v>12</v>
      </c>
      <c r="K40" s="23">
        <v>298.41</v>
      </c>
      <c r="L40" s="23"/>
      <c r="M40" s="23">
        <f t="shared" si="0"/>
        <v>-23</v>
      </c>
    </row>
    <row r="41" customHeight="1" spans="1:13">
      <c r="A41" s="23">
        <v>39</v>
      </c>
      <c r="B41" s="23">
        <v>39</v>
      </c>
      <c r="C41" s="23">
        <v>743</v>
      </c>
      <c r="D41" s="23" t="s">
        <v>199</v>
      </c>
      <c r="E41" s="23">
        <v>11993</v>
      </c>
      <c r="F41" s="23" t="s">
        <v>202</v>
      </c>
      <c r="G41" s="23" t="s">
        <v>151</v>
      </c>
      <c r="H41" s="23">
        <v>752</v>
      </c>
      <c r="I41" s="23">
        <v>1000</v>
      </c>
      <c r="J41" s="23" t="s">
        <v>12</v>
      </c>
      <c r="K41" s="23">
        <v>873.05</v>
      </c>
      <c r="L41" s="23"/>
      <c r="M41" s="23"/>
    </row>
    <row r="42" customHeight="1" spans="1:13">
      <c r="A42" s="23">
        <v>40</v>
      </c>
      <c r="B42" s="23">
        <v>40</v>
      </c>
      <c r="C42" s="23">
        <v>103199</v>
      </c>
      <c r="D42" s="23" t="s">
        <v>203</v>
      </c>
      <c r="E42" s="23">
        <v>6306</v>
      </c>
      <c r="F42" s="23" t="s">
        <v>204</v>
      </c>
      <c r="G42" s="23" t="s">
        <v>205</v>
      </c>
      <c r="H42" s="23">
        <v>1086</v>
      </c>
      <c r="I42" s="23">
        <v>1444</v>
      </c>
      <c r="J42" s="23" t="s">
        <v>12</v>
      </c>
      <c r="K42" s="23">
        <v>603.4</v>
      </c>
      <c r="L42" s="23"/>
      <c r="M42" s="23">
        <f t="shared" si="0"/>
        <v>-24</v>
      </c>
    </row>
    <row r="43" customHeight="1" spans="1:13">
      <c r="A43" s="23">
        <v>41</v>
      </c>
      <c r="B43" s="23">
        <v>41</v>
      </c>
      <c r="C43" s="23">
        <v>103199</v>
      </c>
      <c r="D43" s="23" t="s">
        <v>203</v>
      </c>
      <c r="E43" s="23">
        <v>11880</v>
      </c>
      <c r="F43" s="23" t="s">
        <v>206</v>
      </c>
      <c r="G43" s="23" t="s">
        <v>149</v>
      </c>
      <c r="H43" s="23">
        <v>977</v>
      </c>
      <c r="I43" s="23">
        <v>1299</v>
      </c>
      <c r="J43" s="23" t="s">
        <v>12</v>
      </c>
      <c r="K43" s="23">
        <v>219.2</v>
      </c>
      <c r="L43" s="23"/>
      <c r="M43" s="23">
        <f t="shared" si="0"/>
        <v>-38</v>
      </c>
    </row>
    <row r="44" customHeight="1" spans="1:13">
      <c r="A44" s="23">
        <v>42</v>
      </c>
      <c r="B44" s="23">
        <v>42</v>
      </c>
      <c r="C44" s="23">
        <v>103199</v>
      </c>
      <c r="D44" s="23" t="s">
        <v>203</v>
      </c>
      <c r="E44" s="23">
        <v>12449</v>
      </c>
      <c r="F44" s="23" t="s">
        <v>207</v>
      </c>
      <c r="G44" s="23" t="s">
        <v>205</v>
      </c>
      <c r="H44" s="23">
        <v>761</v>
      </c>
      <c r="I44" s="23">
        <v>1013</v>
      </c>
      <c r="J44" s="23" t="s">
        <v>12</v>
      </c>
      <c r="K44" s="23">
        <v>473.7</v>
      </c>
      <c r="L44" s="23"/>
      <c r="M44" s="23">
        <f t="shared" si="0"/>
        <v>-14</v>
      </c>
    </row>
    <row r="45" customHeight="1" spans="1:13">
      <c r="A45" s="23">
        <v>45</v>
      </c>
      <c r="B45" s="23">
        <v>43</v>
      </c>
      <c r="C45" s="23">
        <v>585</v>
      </c>
      <c r="D45" s="23" t="s">
        <v>208</v>
      </c>
      <c r="E45" s="23">
        <v>6303</v>
      </c>
      <c r="F45" s="23" t="s">
        <v>209</v>
      </c>
      <c r="G45" s="23" t="s">
        <v>149</v>
      </c>
      <c r="H45" s="23">
        <v>872</v>
      </c>
      <c r="I45" s="23">
        <v>1158</v>
      </c>
      <c r="J45" s="23" t="s">
        <v>12</v>
      </c>
      <c r="K45" s="23">
        <v>400.7</v>
      </c>
      <c r="L45" s="23"/>
      <c r="M45" s="23">
        <f t="shared" si="0"/>
        <v>-24</v>
      </c>
    </row>
    <row r="46" customHeight="1" spans="1:13">
      <c r="A46" s="23">
        <v>46</v>
      </c>
      <c r="B46" s="23">
        <v>44</v>
      </c>
      <c r="C46" s="23">
        <v>585</v>
      </c>
      <c r="D46" s="23" t="s">
        <v>208</v>
      </c>
      <c r="E46" s="23">
        <v>7046</v>
      </c>
      <c r="F46" s="23" t="s">
        <v>210</v>
      </c>
      <c r="G46" s="23" t="s">
        <v>151</v>
      </c>
      <c r="H46" s="23">
        <v>968</v>
      </c>
      <c r="I46" s="23">
        <v>1288</v>
      </c>
      <c r="J46" s="23" t="s">
        <v>12</v>
      </c>
      <c r="K46" s="23">
        <v>573.07</v>
      </c>
      <c r="L46" s="23"/>
      <c r="M46" s="23">
        <f t="shared" si="0"/>
        <v>-20</v>
      </c>
    </row>
    <row r="47" customHeight="1" spans="1:13">
      <c r="A47" s="23">
        <v>47</v>
      </c>
      <c r="B47" s="23">
        <v>45</v>
      </c>
      <c r="C47" s="23">
        <v>585</v>
      </c>
      <c r="D47" s="23" t="s">
        <v>208</v>
      </c>
      <c r="E47" s="23">
        <v>12190</v>
      </c>
      <c r="F47" s="23" t="s">
        <v>211</v>
      </c>
      <c r="G47" s="23" t="s">
        <v>151</v>
      </c>
      <c r="H47" s="23">
        <v>968</v>
      </c>
      <c r="I47" s="23">
        <v>1288</v>
      </c>
      <c r="J47" s="23" t="s">
        <v>12</v>
      </c>
      <c r="K47" s="23">
        <v>762.33</v>
      </c>
      <c r="L47" s="23"/>
      <c r="M47" s="23">
        <f t="shared" si="0"/>
        <v>-10</v>
      </c>
    </row>
    <row r="48" customHeight="1" spans="1:13">
      <c r="A48" s="23">
        <v>48</v>
      </c>
      <c r="B48" s="23">
        <v>46</v>
      </c>
      <c r="C48" s="23">
        <v>585</v>
      </c>
      <c r="D48" s="23" t="s">
        <v>208</v>
      </c>
      <c r="E48" s="23">
        <v>12225</v>
      </c>
      <c r="F48" s="23" t="s">
        <v>212</v>
      </c>
      <c r="G48" s="23" t="s">
        <v>151</v>
      </c>
      <c r="H48" s="23">
        <v>968</v>
      </c>
      <c r="I48" s="23">
        <v>1288</v>
      </c>
      <c r="J48" s="23" t="s">
        <v>12</v>
      </c>
      <c r="K48" s="23">
        <v>528.97</v>
      </c>
      <c r="L48" s="23"/>
      <c r="M48" s="23">
        <f t="shared" si="0"/>
        <v>-22</v>
      </c>
    </row>
    <row r="49" customHeight="1" spans="1:13">
      <c r="A49" s="23">
        <v>49</v>
      </c>
      <c r="B49" s="23">
        <v>47</v>
      </c>
      <c r="C49" s="23">
        <v>511</v>
      </c>
      <c r="D49" s="23" t="s">
        <v>213</v>
      </c>
      <c r="E49" s="23">
        <v>5527</v>
      </c>
      <c r="F49" s="23" t="s">
        <v>214</v>
      </c>
      <c r="G49" s="23" t="s">
        <v>149</v>
      </c>
      <c r="H49" s="23">
        <v>1218</v>
      </c>
      <c r="I49" s="23">
        <v>1620</v>
      </c>
      <c r="J49" s="23" t="s">
        <v>12</v>
      </c>
      <c r="K49" s="23">
        <v>485.97</v>
      </c>
      <c r="L49" s="23"/>
      <c r="M49" s="23">
        <f t="shared" si="0"/>
        <v>-37</v>
      </c>
    </row>
    <row r="50" customHeight="1" spans="1:13">
      <c r="A50" s="23">
        <v>50</v>
      </c>
      <c r="B50" s="23">
        <v>48</v>
      </c>
      <c r="C50" s="23">
        <v>511</v>
      </c>
      <c r="D50" s="23" t="s">
        <v>213</v>
      </c>
      <c r="E50" s="23">
        <v>12844</v>
      </c>
      <c r="F50" s="23" t="s">
        <v>215</v>
      </c>
      <c r="G50" s="23" t="s">
        <v>216</v>
      </c>
      <c r="H50" s="23">
        <v>974</v>
      </c>
      <c r="I50" s="23">
        <v>1296</v>
      </c>
      <c r="J50" s="23" t="s">
        <v>12</v>
      </c>
      <c r="K50" s="23">
        <v>479.15</v>
      </c>
      <c r="L50" s="23"/>
      <c r="M50" s="25">
        <f>ROUND((K50-H50)*0.05/2,0)</f>
        <v>-12</v>
      </c>
    </row>
    <row r="51" customHeight="1" spans="1:13">
      <c r="A51" s="23">
        <v>51</v>
      </c>
      <c r="B51" s="23">
        <v>49</v>
      </c>
      <c r="C51" s="23">
        <v>511</v>
      </c>
      <c r="D51" s="23" t="s">
        <v>213</v>
      </c>
      <c r="E51" s="23">
        <v>12940</v>
      </c>
      <c r="F51" s="23" t="s">
        <v>217</v>
      </c>
      <c r="G51" s="23" t="s">
        <v>218</v>
      </c>
      <c r="H51" s="23">
        <v>608</v>
      </c>
      <c r="I51" s="23">
        <v>810</v>
      </c>
      <c r="J51" s="23" t="s">
        <v>12</v>
      </c>
      <c r="K51" s="23">
        <v>255.3</v>
      </c>
      <c r="L51" s="23"/>
      <c r="M51" s="25">
        <f>ROUND((K51-H51)*0.05/2,0)</f>
        <v>-9</v>
      </c>
    </row>
    <row r="52" customHeight="1" spans="1:13">
      <c r="A52" s="23">
        <v>52</v>
      </c>
      <c r="B52" s="23">
        <v>50</v>
      </c>
      <c r="C52" s="23">
        <v>511</v>
      </c>
      <c r="D52" s="23" t="s">
        <v>213</v>
      </c>
      <c r="E52" s="23">
        <v>12505</v>
      </c>
      <c r="F52" s="23" t="s">
        <v>219</v>
      </c>
      <c r="G52" s="23" t="s">
        <v>220</v>
      </c>
      <c r="H52" s="23">
        <v>1098</v>
      </c>
      <c r="I52" s="23">
        <v>1458</v>
      </c>
      <c r="J52" s="23" t="s">
        <v>12</v>
      </c>
      <c r="K52" s="23">
        <v>590.86</v>
      </c>
      <c r="L52" s="23"/>
      <c r="M52" s="25">
        <f>ROUND((K52-H52)*0.05/2,0)</f>
        <v>-13</v>
      </c>
    </row>
    <row r="53" customHeight="1" spans="1:13">
      <c r="A53" s="23">
        <v>53</v>
      </c>
      <c r="B53" s="23">
        <v>51</v>
      </c>
      <c r="C53" s="23">
        <v>754</v>
      </c>
      <c r="D53" s="23" t="s">
        <v>221</v>
      </c>
      <c r="E53" s="23">
        <v>4540</v>
      </c>
      <c r="F53" s="23" t="s">
        <v>222</v>
      </c>
      <c r="G53" s="23" t="s">
        <v>149</v>
      </c>
      <c r="H53" s="23">
        <v>766</v>
      </c>
      <c r="I53" s="23">
        <v>1000</v>
      </c>
      <c r="J53" s="23" t="s">
        <v>12</v>
      </c>
      <c r="K53" s="23">
        <v>747.3</v>
      </c>
      <c r="L53" s="23"/>
      <c r="M53" s="23">
        <f t="shared" si="0"/>
        <v>-1</v>
      </c>
    </row>
    <row r="54" customHeight="1" spans="1:13">
      <c r="A54" s="23">
        <v>54</v>
      </c>
      <c r="B54" s="23">
        <v>52</v>
      </c>
      <c r="C54" s="23">
        <v>754</v>
      </c>
      <c r="D54" s="23" t="s">
        <v>221</v>
      </c>
      <c r="E54" s="23">
        <v>10900</v>
      </c>
      <c r="F54" s="23" t="s">
        <v>223</v>
      </c>
      <c r="G54" s="23" t="s">
        <v>205</v>
      </c>
      <c r="H54" s="23">
        <v>767</v>
      </c>
      <c r="I54" s="23">
        <v>1000</v>
      </c>
      <c r="J54" s="23" t="s">
        <v>12</v>
      </c>
      <c r="K54" s="23">
        <v>530.87</v>
      </c>
      <c r="L54" s="23"/>
      <c r="M54" s="23">
        <f t="shared" si="0"/>
        <v>-12</v>
      </c>
    </row>
    <row r="55" customHeight="1" spans="1:13">
      <c r="A55" s="23">
        <v>55</v>
      </c>
      <c r="B55" s="23">
        <v>53</v>
      </c>
      <c r="C55" s="23">
        <v>754</v>
      </c>
      <c r="D55" s="23" t="s">
        <v>221</v>
      </c>
      <c r="E55" s="23">
        <v>11241</v>
      </c>
      <c r="F55" s="23" t="s">
        <v>224</v>
      </c>
      <c r="G55" s="23" t="s">
        <v>225</v>
      </c>
      <c r="H55" s="23">
        <v>600</v>
      </c>
      <c r="I55" s="23">
        <v>857</v>
      </c>
      <c r="J55" s="23" t="s">
        <v>12</v>
      </c>
      <c r="K55" s="23">
        <v>137.18</v>
      </c>
      <c r="L55" s="23"/>
      <c r="M55" s="23">
        <f t="shared" si="0"/>
        <v>-23</v>
      </c>
    </row>
    <row r="56" customHeight="1" spans="1:13">
      <c r="A56" s="23">
        <v>56</v>
      </c>
      <c r="B56" s="23">
        <v>54</v>
      </c>
      <c r="C56" s="23">
        <v>754</v>
      </c>
      <c r="D56" s="23" t="s">
        <v>221</v>
      </c>
      <c r="E56" s="23">
        <v>12377</v>
      </c>
      <c r="F56" s="23" t="s">
        <v>226</v>
      </c>
      <c r="G56" s="23" t="s">
        <v>205</v>
      </c>
      <c r="H56" s="23">
        <v>767</v>
      </c>
      <c r="I56" s="23">
        <v>1000</v>
      </c>
      <c r="J56" s="23" t="s">
        <v>12</v>
      </c>
      <c r="K56" s="23">
        <v>568.8</v>
      </c>
      <c r="L56" s="23"/>
      <c r="M56" s="23">
        <f t="shared" si="0"/>
        <v>-10</v>
      </c>
    </row>
    <row r="57" customHeight="1" spans="1:13">
      <c r="A57" s="23">
        <v>57</v>
      </c>
      <c r="B57" s="23">
        <v>55</v>
      </c>
      <c r="C57" s="23">
        <v>104838</v>
      </c>
      <c r="D57" s="23" t="s">
        <v>227</v>
      </c>
      <c r="E57" s="23">
        <v>10218</v>
      </c>
      <c r="F57" s="23" t="s">
        <v>228</v>
      </c>
      <c r="G57" s="23" t="s">
        <v>151</v>
      </c>
      <c r="H57" s="23">
        <v>643.4</v>
      </c>
      <c r="I57" s="23">
        <v>855.7</v>
      </c>
      <c r="J57" s="23" t="s">
        <v>12</v>
      </c>
      <c r="K57" s="23">
        <v>397.94</v>
      </c>
      <c r="L57" s="23"/>
      <c r="M57" s="23">
        <f t="shared" si="0"/>
        <v>-12</v>
      </c>
    </row>
    <row r="58" customHeight="1" spans="1:13">
      <c r="A58" s="23">
        <v>58</v>
      </c>
      <c r="B58" s="23">
        <v>56</v>
      </c>
      <c r="C58" s="23">
        <v>104838</v>
      </c>
      <c r="D58" s="23" t="s">
        <v>227</v>
      </c>
      <c r="E58" s="23">
        <v>10955</v>
      </c>
      <c r="F58" s="23" t="s">
        <v>229</v>
      </c>
      <c r="G58" s="23" t="s">
        <v>149</v>
      </c>
      <c r="H58" s="23">
        <v>643.3</v>
      </c>
      <c r="I58" s="23">
        <v>855.6</v>
      </c>
      <c r="J58" s="23" t="s">
        <v>12</v>
      </c>
      <c r="K58" s="23">
        <v>391.87</v>
      </c>
      <c r="L58" s="23"/>
      <c r="M58" s="23">
        <f t="shared" si="0"/>
        <v>-13</v>
      </c>
    </row>
    <row r="59" customHeight="1" spans="1:13">
      <c r="A59" s="23">
        <v>59</v>
      </c>
      <c r="B59" s="23">
        <v>57</v>
      </c>
      <c r="C59" s="23">
        <v>104838</v>
      </c>
      <c r="D59" s="23" t="s">
        <v>227</v>
      </c>
      <c r="E59" s="23">
        <v>12531</v>
      </c>
      <c r="F59" s="23" t="s">
        <v>230</v>
      </c>
      <c r="G59" s="23" t="s">
        <v>151</v>
      </c>
      <c r="H59" s="23">
        <v>643.3</v>
      </c>
      <c r="I59" s="23">
        <v>855.7</v>
      </c>
      <c r="J59" s="23" t="s">
        <v>12</v>
      </c>
      <c r="K59" s="23">
        <v>200.65</v>
      </c>
      <c r="L59" s="23"/>
      <c r="M59" s="23">
        <f t="shared" si="0"/>
        <v>-22</v>
      </c>
    </row>
    <row r="60" customHeight="1" spans="1:13">
      <c r="A60" s="23">
        <v>60</v>
      </c>
      <c r="B60" s="23">
        <v>58</v>
      </c>
      <c r="C60" s="23">
        <v>104428</v>
      </c>
      <c r="D60" s="23" t="s">
        <v>231</v>
      </c>
      <c r="E60" s="23">
        <v>6472</v>
      </c>
      <c r="F60" s="23" t="s">
        <v>232</v>
      </c>
      <c r="G60" s="23" t="s">
        <v>149</v>
      </c>
      <c r="H60" s="23">
        <v>692</v>
      </c>
      <c r="I60" s="23">
        <v>921</v>
      </c>
      <c r="J60" s="23" t="s">
        <v>5</v>
      </c>
      <c r="K60" s="23">
        <v>1127.25</v>
      </c>
      <c r="L60" s="23">
        <f>ROUND(K60*0.02,0)</f>
        <v>23</v>
      </c>
      <c r="M60" s="23"/>
    </row>
    <row r="61" customHeight="1" spans="1:13">
      <c r="A61" s="23">
        <v>61</v>
      </c>
      <c r="B61" s="23">
        <v>59</v>
      </c>
      <c r="C61" s="23">
        <v>104428</v>
      </c>
      <c r="D61" s="23" t="s">
        <v>231</v>
      </c>
      <c r="E61" s="23">
        <v>11446</v>
      </c>
      <c r="F61" s="23" t="s">
        <v>233</v>
      </c>
      <c r="G61" s="23" t="s">
        <v>151</v>
      </c>
      <c r="H61" s="23">
        <v>692</v>
      </c>
      <c r="I61" s="23">
        <v>920</v>
      </c>
      <c r="J61" s="23" t="s">
        <v>5</v>
      </c>
      <c r="K61" s="23">
        <v>499.96</v>
      </c>
      <c r="L61" s="23">
        <f>ROUND(K61*0.02,0)</f>
        <v>10</v>
      </c>
      <c r="M61" s="23">
        <f>ROUND((K61-H61)*0.05,0)</f>
        <v>-10</v>
      </c>
    </row>
    <row r="62" customHeight="1" spans="1:13">
      <c r="A62" s="23">
        <v>62</v>
      </c>
      <c r="B62" s="23">
        <v>60</v>
      </c>
      <c r="C62" s="23">
        <v>104428</v>
      </c>
      <c r="D62" s="23" t="s">
        <v>231</v>
      </c>
      <c r="E62" s="23">
        <v>12530</v>
      </c>
      <c r="F62" s="23" t="s">
        <v>234</v>
      </c>
      <c r="G62" s="23" t="s">
        <v>151</v>
      </c>
      <c r="H62" s="23">
        <v>692</v>
      </c>
      <c r="I62" s="23">
        <v>920</v>
      </c>
      <c r="J62" s="23" t="s">
        <v>5</v>
      </c>
      <c r="K62" s="23">
        <v>524.28</v>
      </c>
      <c r="L62" s="23">
        <f>ROUND(K62*0.02,0)</f>
        <v>10</v>
      </c>
      <c r="M62" s="23">
        <f>ROUND((K62-H62)*0.05,0)</f>
        <v>-8</v>
      </c>
    </row>
    <row r="63" customHeight="1" spans="1:13">
      <c r="A63" s="23">
        <v>63</v>
      </c>
      <c r="B63" s="23">
        <v>61</v>
      </c>
      <c r="C63" s="23">
        <v>52</v>
      </c>
      <c r="D63" s="23" t="s">
        <v>235</v>
      </c>
      <c r="E63" s="23">
        <v>11949</v>
      </c>
      <c r="F63" s="23" t="s">
        <v>236</v>
      </c>
      <c r="G63" s="23" t="s">
        <v>149</v>
      </c>
      <c r="H63" s="23">
        <v>755</v>
      </c>
      <c r="I63" s="23">
        <v>1005</v>
      </c>
      <c r="J63" s="23" t="s">
        <v>12</v>
      </c>
      <c r="K63" s="23">
        <v>499</v>
      </c>
      <c r="L63" s="23"/>
      <c r="M63" s="23">
        <f>ROUND((K63-H63)*0.05,0)</f>
        <v>-13</v>
      </c>
    </row>
    <row r="64" customHeight="1" spans="1:13">
      <c r="A64" s="23">
        <v>64</v>
      </c>
      <c r="B64" s="23">
        <v>62</v>
      </c>
      <c r="C64" s="23">
        <v>52</v>
      </c>
      <c r="D64" s="23" t="s">
        <v>235</v>
      </c>
      <c r="E64" s="23">
        <v>12186</v>
      </c>
      <c r="F64" s="23" t="s">
        <v>237</v>
      </c>
      <c r="G64" s="23" t="s">
        <v>151</v>
      </c>
      <c r="H64" s="23">
        <v>840</v>
      </c>
      <c r="I64" s="23">
        <v>1116</v>
      </c>
      <c r="J64" s="23" t="s">
        <v>12</v>
      </c>
      <c r="K64" s="23">
        <v>209.7</v>
      </c>
      <c r="L64" s="23"/>
      <c r="M64" s="23">
        <f>ROUND((K64-H64)*0.05,0)</f>
        <v>-32</v>
      </c>
    </row>
    <row r="65" customHeight="1" spans="1:13">
      <c r="A65" s="23">
        <v>65</v>
      </c>
      <c r="B65" s="23">
        <v>63</v>
      </c>
      <c r="C65" s="23">
        <v>52</v>
      </c>
      <c r="D65" s="23" t="s">
        <v>235</v>
      </c>
      <c r="E65" s="23">
        <v>12529</v>
      </c>
      <c r="F65" s="23" t="s">
        <v>238</v>
      </c>
      <c r="G65" s="23" t="s">
        <v>155</v>
      </c>
      <c r="H65" s="23">
        <v>503</v>
      </c>
      <c r="I65" s="23">
        <v>669</v>
      </c>
      <c r="J65" s="23" t="s">
        <v>12</v>
      </c>
      <c r="K65" s="23">
        <v>261.74</v>
      </c>
      <c r="L65" s="23"/>
      <c r="M65" s="25">
        <f>ROUND((K65-H65)*0.05/2,0)</f>
        <v>-6</v>
      </c>
    </row>
    <row r="66" customHeight="1" spans="1:13">
      <c r="A66" s="23">
        <v>66</v>
      </c>
      <c r="B66" s="23">
        <v>64</v>
      </c>
      <c r="C66" s="23">
        <v>713</v>
      </c>
      <c r="D66" s="23" t="s">
        <v>239</v>
      </c>
      <c r="E66" s="23">
        <v>6492</v>
      </c>
      <c r="F66" s="23" t="s">
        <v>240</v>
      </c>
      <c r="G66" s="23" t="s">
        <v>149</v>
      </c>
      <c r="H66" s="23">
        <v>930</v>
      </c>
      <c r="I66" s="23">
        <v>1237</v>
      </c>
      <c r="J66" s="23" t="s">
        <v>5</v>
      </c>
      <c r="K66" s="23">
        <v>1386.41</v>
      </c>
      <c r="L66" s="23">
        <f>ROUND(K66*0.02,0)</f>
        <v>28</v>
      </c>
      <c r="M66" s="23"/>
    </row>
    <row r="67" customHeight="1" spans="1:13">
      <c r="A67" s="23">
        <v>67</v>
      </c>
      <c r="B67" s="23">
        <v>65</v>
      </c>
      <c r="C67" s="23">
        <v>713</v>
      </c>
      <c r="D67" s="23" t="s">
        <v>239</v>
      </c>
      <c r="E67" s="23">
        <v>11961</v>
      </c>
      <c r="F67" s="23" t="s">
        <v>241</v>
      </c>
      <c r="G67" s="23" t="s">
        <v>151</v>
      </c>
      <c r="H67" s="23">
        <v>930</v>
      </c>
      <c r="I67" s="23">
        <v>1237</v>
      </c>
      <c r="J67" s="23" t="s">
        <v>5</v>
      </c>
      <c r="K67" s="23">
        <v>1055.24</v>
      </c>
      <c r="L67" s="23">
        <f>ROUND(K67*0.02,0)</f>
        <v>21</v>
      </c>
      <c r="M67" s="23"/>
    </row>
    <row r="68" customHeight="1" spans="1:13">
      <c r="A68" s="23">
        <v>68</v>
      </c>
      <c r="B68" s="23">
        <v>66</v>
      </c>
      <c r="C68" s="23">
        <v>587</v>
      </c>
      <c r="D68" s="23" t="s">
        <v>242</v>
      </c>
      <c r="E68" s="23">
        <v>6497</v>
      </c>
      <c r="F68" s="23" t="s">
        <v>243</v>
      </c>
      <c r="G68" s="23" t="s">
        <v>151</v>
      </c>
      <c r="H68" s="23">
        <v>750</v>
      </c>
      <c r="I68" s="23">
        <v>1000</v>
      </c>
      <c r="J68" s="23" t="s">
        <v>12</v>
      </c>
      <c r="K68" s="23">
        <v>528.66</v>
      </c>
      <c r="L68" s="23"/>
      <c r="M68" s="23">
        <f t="shared" ref="M66:M130" si="1">ROUND((K68-H68)*0.05,0)</f>
        <v>-11</v>
      </c>
    </row>
    <row r="69" customHeight="1" spans="1:13">
      <c r="A69" s="23">
        <v>69</v>
      </c>
      <c r="B69" s="23">
        <v>67</v>
      </c>
      <c r="C69" s="23">
        <v>587</v>
      </c>
      <c r="D69" s="23" t="s">
        <v>242</v>
      </c>
      <c r="E69" s="23">
        <v>8073</v>
      </c>
      <c r="F69" s="23" t="s">
        <v>244</v>
      </c>
      <c r="G69" s="23" t="s">
        <v>149</v>
      </c>
      <c r="H69" s="23">
        <v>750</v>
      </c>
      <c r="I69" s="23">
        <v>1000</v>
      </c>
      <c r="J69" s="23" t="s">
        <v>12</v>
      </c>
      <c r="K69" s="23">
        <v>1077.08</v>
      </c>
      <c r="L69" s="23"/>
      <c r="M69" s="23"/>
    </row>
    <row r="70" customHeight="1" spans="1:13">
      <c r="A70" s="23">
        <v>70</v>
      </c>
      <c r="B70" s="23">
        <v>68</v>
      </c>
      <c r="C70" s="23">
        <v>587</v>
      </c>
      <c r="D70" s="23" t="s">
        <v>242</v>
      </c>
      <c r="E70" s="23">
        <v>12109</v>
      </c>
      <c r="F70" s="23" t="s">
        <v>245</v>
      </c>
      <c r="G70" s="23" t="s">
        <v>151</v>
      </c>
      <c r="H70" s="23">
        <v>504</v>
      </c>
      <c r="I70" s="23">
        <v>665</v>
      </c>
      <c r="J70" s="23" t="s">
        <v>12</v>
      </c>
      <c r="K70" s="23">
        <v>304.5</v>
      </c>
      <c r="L70" s="23"/>
      <c r="M70" s="23">
        <f t="shared" si="1"/>
        <v>-10</v>
      </c>
    </row>
    <row r="71" customHeight="1" spans="1:13">
      <c r="A71" s="23">
        <v>71</v>
      </c>
      <c r="B71" s="23">
        <v>69</v>
      </c>
      <c r="C71" s="23">
        <v>704</v>
      </c>
      <c r="D71" s="23" t="s">
        <v>246</v>
      </c>
      <c r="E71" s="23">
        <v>6385</v>
      </c>
      <c r="F71" s="23" t="s">
        <v>247</v>
      </c>
      <c r="G71" s="23" t="s">
        <v>149</v>
      </c>
      <c r="H71" s="23">
        <v>484</v>
      </c>
      <c r="I71" s="23">
        <v>644</v>
      </c>
      <c r="J71" s="23" t="s">
        <v>12</v>
      </c>
      <c r="K71" s="23">
        <v>557.3</v>
      </c>
      <c r="L71" s="23"/>
      <c r="M71" s="23"/>
    </row>
    <row r="72" customHeight="1" spans="1:13">
      <c r="A72" s="23">
        <v>72</v>
      </c>
      <c r="B72" s="23">
        <v>70</v>
      </c>
      <c r="C72" s="23">
        <v>704</v>
      </c>
      <c r="D72" s="23" t="s">
        <v>246</v>
      </c>
      <c r="E72" s="23">
        <v>6505</v>
      </c>
      <c r="F72" s="23" t="s">
        <v>248</v>
      </c>
      <c r="G72" s="23" t="s">
        <v>151</v>
      </c>
      <c r="H72" s="23">
        <v>485</v>
      </c>
      <c r="I72" s="23">
        <v>644</v>
      </c>
      <c r="J72" s="23" t="s">
        <v>12</v>
      </c>
      <c r="K72" s="23">
        <v>352.76</v>
      </c>
      <c r="L72" s="23"/>
      <c r="M72" s="23">
        <f t="shared" si="1"/>
        <v>-7</v>
      </c>
    </row>
    <row r="73" customHeight="1" spans="1:13">
      <c r="A73" s="23">
        <v>73</v>
      </c>
      <c r="B73" s="23">
        <v>71</v>
      </c>
      <c r="C73" s="23">
        <v>704</v>
      </c>
      <c r="D73" s="23" t="s">
        <v>246</v>
      </c>
      <c r="E73" s="23">
        <v>10953</v>
      </c>
      <c r="F73" s="23" t="s">
        <v>249</v>
      </c>
      <c r="G73" s="23" t="s">
        <v>151</v>
      </c>
      <c r="H73" s="23">
        <v>484</v>
      </c>
      <c r="I73" s="23">
        <v>644</v>
      </c>
      <c r="J73" s="23" t="s">
        <v>12</v>
      </c>
      <c r="K73" s="23">
        <v>359.12</v>
      </c>
      <c r="L73" s="23"/>
      <c r="M73" s="23">
        <f t="shared" si="1"/>
        <v>-6</v>
      </c>
    </row>
    <row r="74" customHeight="1" spans="1:13">
      <c r="A74" s="23">
        <v>74</v>
      </c>
      <c r="B74" s="23">
        <v>72</v>
      </c>
      <c r="C74" s="23">
        <v>738</v>
      </c>
      <c r="D74" s="23" t="s">
        <v>250</v>
      </c>
      <c r="E74" s="23">
        <v>5698</v>
      </c>
      <c r="F74" s="23" t="s">
        <v>251</v>
      </c>
      <c r="G74" s="23" t="s">
        <v>151</v>
      </c>
      <c r="H74" s="23">
        <v>772</v>
      </c>
      <c r="I74" s="23">
        <v>1026</v>
      </c>
      <c r="J74" s="23" t="s">
        <v>12</v>
      </c>
      <c r="K74" s="23">
        <v>452.8</v>
      </c>
      <c r="L74" s="23"/>
      <c r="M74" s="23">
        <f t="shared" si="1"/>
        <v>-16</v>
      </c>
    </row>
    <row r="75" customHeight="1" spans="1:13">
      <c r="A75" s="23">
        <v>75</v>
      </c>
      <c r="B75" s="23">
        <v>73</v>
      </c>
      <c r="C75" s="23">
        <v>738</v>
      </c>
      <c r="D75" s="23" t="s">
        <v>250</v>
      </c>
      <c r="E75" s="23">
        <v>6506</v>
      </c>
      <c r="F75" s="23" t="s">
        <v>252</v>
      </c>
      <c r="G75" s="23" t="s">
        <v>149</v>
      </c>
      <c r="H75" s="23">
        <v>772</v>
      </c>
      <c r="I75" s="23">
        <v>1026</v>
      </c>
      <c r="J75" s="23" t="s">
        <v>12</v>
      </c>
      <c r="K75" s="23">
        <v>702.51</v>
      </c>
      <c r="L75" s="23"/>
      <c r="M75" s="23">
        <f t="shared" si="1"/>
        <v>-3</v>
      </c>
    </row>
    <row r="76" customHeight="1" spans="1:13">
      <c r="A76" s="23">
        <v>76</v>
      </c>
      <c r="B76" s="23">
        <v>74</v>
      </c>
      <c r="C76" s="23">
        <v>738</v>
      </c>
      <c r="D76" s="23" t="s">
        <v>250</v>
      </c>
      <c r="E76" s="23">
        <v>12955</v>
      </c>
      <c r="F76" s="23" t="s">
        <v>253</v>
      </c>
      <c r="G76" s="23" t="s">
        <v>170</v>
      </c>
      <c r="H76" s="23">
        <v>462</v>
      </c>
      <c r="I76" s="23">
        <v>616</v>
      </c>
      <c r="J76" s="23" t="s">
        <v>12</v>
      </c>
      <c r="K76" s="23">
        <v>346.06</v>
      </c>
      <c r="L76" s="23"/>
      <c r="M76" s="23">
        <f t="shared" si="1"/>
        <v>-6</v>
      </c>
    </row>
    <row r="77" customHeight="1" spans="1:13">
      <c r="A77" s="23">
        <v>77</v>
      </c>
      <c r="B77" s="23">
        <v>75</v>
      </c>
      <c r="C77" s="23">
        <v>710</v>
      </c>
      <c r="D77" s="23" t="s">
        <v>254</v>
      </c>
      <c r="E77" s="23">
        <v>9527</v>
      </c>
      <c r="F77" s="23" t="s">
        <v>255</v>
      </c>
      <c r="G77" s="23" t="s">
        <v>149</v>
      </c>
      <c r="H77" s="23">
        <v>989.5</v>
      </c>
      <c r="I77" s="23">
        <v>1316</v>
      </c>
      <c r="J77" s="23" t="s">
        <v>12</v>
      </c>
      <c r="K77" s="23">
        <v>782.35</v>
      </c>
      <c r="L77" s="23"/>
      <c r="M77" s="23">
        <f t="shared" si="1"/>
        <v>-10</v>
      </c>
    </row>
    <row r="78" customHeight="1" spans="1:13">
      <c r="A78" s="23">
        <v>78</v>
      </c>
      <c r="B78" s="23">
        <v>76</v>
      </c>
      <c r="C78" s="23">
        <v>710</v>
      </c>
      <c r="D78" s="23" t="s">
        <v>254</v>
      </c>
      <c r="E78" s="23">
        <v>11459</v>
      </c>
      <c r="F78" s="23" t="s">
        <v>256</v>
      </c>
      <c r="G78" s="23" t="s">
        <v>151</v>
      </c>
      <c r="H78" s="23">
        <v>989.5</v>
      </c>
      <c r="I78" s="23">
        <v>1316</v>
      </c>
      <c r="J78" s="23" t="s">
        <v>12</v>
      </c>
      <c r="K78" s="23">
        <v>886.2</v>
      </c>
      <c r="L78" s="23"/>
      <c r="M78" s="23">
        <f t="shared" si="1"/>
        <v>-5</v>
      </c>
    </row>
    <row r="79" customHeight="1" spans="1:13">
      <c r="A79" s="23">
        <v>79</v>
      </c>
      <c r="B79" s="23">
        <v>77</v>
      </c>
      <c r="C79" s="23">
        <v>110378</v>
      </c>
      <c r="D79" s="23" t="s">
        <v>257</v>
      </c>
      <c r="E79" s="23">
        <v>5521</v>
      </c>
      <c r="F79" s="23" t="s">
        <v>258</v>
      </c>
      <c r="G79" s="23" t="s">
        <v>149</v>
      </c>
      <c r="H79" s="23">
        <v>409</v>
      </c>
      <c r="I79" s="23">
        <v>545</v>
      </c>
      <c r="J79" s="23" t="s">
        <v>12</v>
      </c>
      <c r="K79" s="23">
        <v>48.5</v>
      </c>
      <c r="L79" s="23"/>
      <c r="M79" s="23">
        <f t="shared" si="1"/>
        <v>-18</v>
      </c>
    </row>
    <row r="80" customHeight="1" spans="1:13">
      <c r="A80" s="23">
        <v>80</v>
      </c>
      <c r="B80" s="23">
        <v>78</v>
      </c>
      <c r="C80" s="23">
        <v>110378</v>
      </c>
      <c r="D80" s="23" t="s">
        <v>257</v>
      </c>
      <c r="E80" s="23">
        <v>12745</v>
      </c>
      <c r="F80" s="23" t="s">
        <v>259</v>
      </c>
      <c r="G80" s="23" t="s">
        <v>151</v>
      </c>
      <c r="H80" s="23">
        <v>409</v>
      </c>
      <c r="I80" s="23">
        <v>545</v>
      </c>
      <c r="J80" s="23" t="s">
        <v>12</v>
      </c>
      <c r="K80" s="23">
        <v>97.67</v>
      </c>
      <c r="L80" s="23"/>
      <c r="M80" s="23">
        <f t="shared" si="1"/>
        <v>-16</v>
      </c>
    </row>
    <row r="81" customHeight="1" spans="1:13">
      <c r="A81" s="23">
        <v>81</v>
      </c>
      <c r="B81" s="23">
        <v>79</v>
      </c>
      <c r="C81" s="23">
        <v>110378</v>
      </c>
      <c r="D81" s="23" t="s">
        <v>257</v>
      </c>
      <c r="E81" s="23">
        <v>12718</v>
      </c>
      <c r="F81" s="23" t="s">
        <v>260</v>
      </c>
      <c r="G81" s="23" t="s">
        <v>151</v>
      </c>
      <c r="H81" s="23">
        <v>408</v>
      </c>
      <c r="I81" s="23">
        <v>541</v>
      </c>
      <c r="J81" s="23" t="s">
        <v>12</v>
      </c>
      <c r="K81" s="23">
        <v>351.48</v>
      </c>
      <c r="L81" s="23"/>
      <c r="M81" s="23">
        <f t="shared" si="1"/>
        <v>-3</v>
      </c>
    </row>
    <row r="82" customHeight="1" spans="1:13">
      <c r="A82" s="23">
        <v>82</v>
      </c>
      <c r="B82" s="23">
        <v>80</v>
      </c>
      <c r="C82" s="23">
        <v>706</v>
      </c>
      <c r="D82" s="23" t="s">
        <v>261</v>
      </c>
      <c r="E82" s="23">
        <v>6121</v>
      </c>
      <c r="F82" s="23" t="s">
        <v>262</v>
      </c>
      <c r="G82" s="23" t="s">
        <v>151</v>
      </c>
      <c r="H82" s="23">
        <v>835</v>
      </c>
      <c r="I82" s="23">
        <v>1110</v>
      </c>
      <c r="J82" s="23" t="s">
        <v>12</v>
      </c>
      <c r="K82" s="23">
        <v>610.67</v>
      </c>
      <c r="L82" s="23"/>
      <c r="M82" s="23">
        <f t="shared" si="1"/>
        <v>-11</v>
      </c>
    </row>
    <row r="83" customHeight="1" spans="1:13">
      <c r="A83" s="23">
        <v>83</v>
      </c>
      <c r="B83" s="23">
        <v>81</v>
      </c>
      <c r="C83" s="23">
        <v>706</v>
      </c>
      <c r="D83" s="23" t="s">
        <v>261</v>
      </c>
      <c r="E83" s="23">
        <v>10772</v>
      </c>
      <c r="F83" s="23" t="s">
        <v>263</v>
      </c>
      <c r="G83" s="23" t="s">
        <v>151</v>
      </c>
      <c r="H83" s="23">
        <v>835</v>
      </c>
      <c r="I83" s="23">
        <v>1111</v>
      </c>
      <c r="J83" s="23" t="s">
        <v>12</v>
      </c>
      <c r="K83" s="23">
        <v>654.89</v>
      </c>
      <c r="L83" s="23"/>
      <c r="M83" s="23">
        <f t="shared" si="1"/>
        <v>-9</v>
      </c>
    </row>
    <row r="84" customHeight="1" spans="1:13">
      <c r="A84" s="23">
        <v>84</v>
      </c>
      <c r="B84" s="23">
        <v>82</v>
      </c>
      <c r="C84" s="23">
        <v>706</v>
      </c>
      <c r="D84" s="23" t="s">
        <v>261</v>
      </c>
      <c r="E84" s="23">
        <v>11985</v>
      </c>
      <c r="F84" s="23" t="s">
        <v>264</v>
      </c>
      <c r="G84" s="23" t="s">
        <v>149</v>
      </c>
      <c r="H84" s="23">
        <v>835</v>
      </c>
      <c r="I84" s="23">
        <v>1111</v>
      </c>
      <c r="J84" s="23" t="s">
        <v>12</v>
      </c>
      <c r="K84" s="23">
        <v>881.62</v>
      </c>
      <c r="L84" s="23"/>
      <c r="M84" s="23"/>
    </row>
    <row r="85" customHeight="1" spans="1:13">
      <c r="A85" s="23">
        <v>85</v>
      </c>
      <c r="B85" s="23">
        <v>83</v>
      </c>
      <c r="C85" s="23">
        <v>351</v>
      </c>
      <c r="D85" s="23" t="s">
        <v>265</v>
      </c>
      <c r="E85" s="23">
        <v>8594</v>
      </c>
      <c r="F85" s="23" t="s">
        <v>266</v>
      </c>
      <c r="G85" s="23" t="s">
        <v>149</v>
      </c>
      <c r="H85" s="23">
        <v>700</v>
      </c>
      <c r="I85" s="23">
        <v>850</v>
      </c>
      <c r="J85" s="23" t="s">
        <v>12</v>
      </c>
      <c r="K85" s="23">
        <v>379.7</v>
      </c>
      <c r="L85" s="23"/>
      <c r="M85" s="23">
        <f t="shared" si="1"/>
        <v>-16</v>
      </c>
    </row>
    <row r="86" customHeight="1" spans="1:13">
      <c r="A86" s="23">
        <v>86</v>
      </c>
      <c r="B86" s="23">
        <v>84</v>
      </c>
      <c r="C86" s="23">
        <v>351</v>
      </c>
      <c r="D86" s="23" t="s">
        <v>265</v>
      </c>
      <c r="E86" s="23">
        <v>8606</v>
      </c>
      <c r="F86" s="23" t="s">
        <v>267</v>
      </c>
      <c r="G86" s="23" t="s">
        <v>151</v>
      </c>
      <c r="H86" s="23">
        <v>700</v>
      </c>
      <c r="I86" s="23">
        <v>850</v>
      </c>
      <c r="J86" s="23" t="s">
        <v>12</v>
      </c>
      <c r="K86" s="23">
        <v>198.4</v>
      </c>
      <c r="L86" s="23"/>
      <c r="M86" s="23">
        <f t="shared" si="1"/>
        <v>-25</v>
      </c>
    </row>
    <row r="87" customHeight="1" spans="1:13">
      <c r="A87" s="23">
        <v>87</v>
      </c>
      <c r="B87" s="23">
        <v>85</v>
      </c>
      <c r="C87" s="23">
        <v>351</v>
      </c>
      <c r="D87" s="23" t="s">
        <v>265</v>
      </c>
      <c r="E87" s="23">
        <v>12901</v>
      </c>
      <c r="F87" s="23" t="s">
        <v>268</v>
      </c>
      <c r="G87" s="23" t="s">
        <v>170</v>
      </c>
      <c r="H87" s="23">
        <v>331</v>
      </c>
      <c r="I87" s="23">
        <v>602</v>
      </c>
      <c r="J87" s="23" t="s">
        <v>12</v>
      </c>
      <c r="K87" s="23">
        <v>57.05</v>
      </c>
      <c r="L87" s="23"/>
      <c r="M87" s="23">
        <f t="shared" si="1"/>
        <v>-14</v>
      </c>
    </row>
    <row r="88" customHeight="1" spans="1:13">
      <c r="A88" s="23">
        <v>88</v>
      </c>
      <c r="B88" s="23">
        <v>86</v>
      </c>
      <c r="C88" s="23">
        <v>752</v>
      </c>
      <c r="D88" s="23" t="s">
        <v>269</v>
      </c>
      <c r="E88" s="23">
        <v>11318</v>
      </c>
      <c r="F88" s="23" t="s">
        <v>270</v>
      </c>
      <c r="G88" s="23" t="s">
        <v>149</v>
      </c>
      <c r="H88" s="23">
        <v>773</v>
      </c>
      <c r="I88" s="23">
        <v>1028</v>
      </c>
      <c r="J88" s="23" t="s">
        <v>12</v>
      </c>
      <c r="K88" s="23">
        <v>578.54</v>
      </c>
      <c r="L88" s="23"/>
      <c r="M88" s="23">
        <f t="shared" si="1"/>
        <v>-10</v>
      </c>
    </row>
    <row r="89" customHeight="1" spans="1:13">
      <c r="A89" s="23">
        <v>89</v>
      </c>
      <c r="B89" s="23">
        <v>87</v>
      </c>
      <c r="C89" s="23">
        <v>752</v>
      </c>
      <c r="D89" s="23" t="s">
        <v>269</v>
      </c>
      <c r="E89" s="23">
        <v>12054</v>
      </c>
      <c r="F89" s="23" t="s">
        <v>271</v>
      </c>
      <c r="G89" s="23" t="s">
        <v>151</v>
      </c>
      <c r="H89" s="23">
        <v>773</v>
      </c>
      <c r="I89" s="23">
        <v>1028</v>
      </c>
      <c r="J89" s="23" t="s">
        <v>12</v>
      </c>
      <c r="K89" s="23">
        <v>191.91</v>
      </c>
      <c r="L89" s="23"/>
      <c r="M89" s="23">
        <f t="shared" si="1"/>
        <v>-29</v>
      </c>
    </row>
    <row r="90" customHeight="1" spans="1:13">
      <c r="A90" s="23">
        <v>90</v>
      </c>
      <c r="B90" s="23">
        <v>88</v>
      </c>
      <c r="C90" s="23">
        <v>752</v>
      </c>
      <c r="D90" s="23" t="s">
        <v>269</v>
      </c>
      <c r="E90" s="23">
        <v>12906</v>
      </c>
      <c r="F90" s="23" t="s">
        <v>272</v>
      </c>
      <c r="G90" s="23" t="s">
        <v>273</v>
      </c>
      <c r="H90" s="23">
        <v>193</v>
      </c>
      <c r="I90" s="23">
        <v>257</v>
      </c>
      <c r="J90" s="23" t="s">
        <v>12</v>
      </c>
      <c r="K90" s="23">
        <v>112.6</v>
      </c>
      <c r="L90" s="23"/>
      <c r="M90" s="25">
        <f>ROUND((K90-H90)*0.05/2,0)</f>
        <v>-2</v>
      </c>
    </row>
    <row r="91" customHeight="1" spans="1:13">
      <c r="A91" s="23">
        <v>91</v>
      </c>
      <c r="B91" s="23">
        <v>89</v>
      </c>
      <c r="C91" s="23">
        <v>594</v>
      </c>
      <c r="D91" s="23" t="s">
        <v>274</v>
      </c>
      <c r="E91" s="23">
        <v>6148</v>
      </c>
      <c r="F91" s="23" t="s">
        <v>275</v>
      </c>
      <c r="G91" s="23" t="s">
        <v>276</v>
      </c>
      <c r="H91" s="23">
        <v>1156</v>
      </c>
      <c r="I91" s="23">
        <v>1538</v>
      </c>
      <c r="J91" s="23" t="s">
        <v>12</v>
      </c>
      <c r="K91" s="23">
        <v>403.39</v>
      </c>
      <c r="L91" s="23"/>
      <c r="M91" s="23">
        <f t="shared" si="1"/>
        <v>-38</v>
      </c>
    </row>
    <row r="92" customHeight="1" spans="1:13">
      <c r="A92" s="23">
        <v>92</v>
      </c>
      <c r="B92" s="23">
        <v>90</v>
      </c>
      <c r="C92" s="23">
        <v>594</v>
      </c>
      <c r="D92" s="23" t="s">
        <v>274</v>
      </c>
      <c r="E92" s="23">
        <v>6232</v>
      </c>
      <c r="F92" s="23" t="s">
        <v>277</v>
      </c>
      <c r="G92" s="23" t="s">
        <v>184</v>
      </c>
      <c r="H92" s="23">
        <v>1388</v>
      </c>
      <c r="I92" s="23">
        <v>1846</v>
      </c>
      <c r="J92" s="23" t="s">
        <v>12</v>
      </c>
      <c r="K92" s="23">
        <v>1065.48</v>
      </c>
      <c r="L92" s="23"/>
      <c r="M92" s="23">
        <f t="shared" si="1"/>
        <v>-16</v>
      </c>
    </row>
    <row r="93" customHeight="1" spans="1:13">
      <c r="A93" s="23">
        <v>93</v>
      </c>
      <c r="B93" s="23">
        <v>91</v>
      </c>
      <c r="C93" s="23">
        <v>107728</v>
      </c>
      <c r="D93" s="23" t="s">
        <v>100</v>
      </c>
      <c r="E93" s="23">
        <v>11012</v>
      </c>
      <c r="F93" s="23" t="s">
        <v>278</v>
      </c>
      <c r="G93" s="23" t="s">
        <v>149</v>
      </c>
      <c r="H93" s="23">
        <v>672</v>
      </c>
      <c r="I93" s="23">
        <v>894</v>
      </c>
      <c r="J93" s="23" t="s">
        <v>12</v>
      </c>
      <c r="K93" s="23">
        <v>256.55</v>
      </c>
      <c r="L93" s="23"/>
      <c r="M93" s="23">
        <f t="shared" si="1"/>
        <v>-21</v>
      </c>
    </row>
    <row r="94" customHeight="1" spans="1:13">
      <c r="A94" s="23">
        <v>94</v>
      </c>
      <c r="B94" s="23">
        <v>92</v>
      </c>
      <c r="C94" s="23">
        <v>107728</v>
      </c>
      <c r="D94" s="23" t="s">
        <v>100</v>
      </c>
      <c r="E94" s="23">
        <v>12094</v>
      </c>
      <c r="F94" s="23" t="s">
        <v>279</v>
      </c>
      <c r="G94" s="23" t="s">
        <v>151</v>
      </c>
      <c r="H94" s="23">
        <v>747</v>
      </c>
      <c r="I94" s="23">
        <v>993</v>
      </c>
      <c r="J94" s="23" t="s">
        <v>12</v>
      </c>
      <c r="K94" s="23">
        <v>361.89</v>
      </c>
      <c r="L94" s="23"/>
      <c r="M94" s="23">
        <f t="shared" si="1"/>
        <v>-19</v>
      </c>
    </row>
    <row r="95" customHeight="1" spans="1:13">
      <c r="A95" s="23">
        <v>95</v>
      </c>
      <c r="B95" s="23">
        <v>93</v>
      </c>
      <c r="C95" s="23">
        <v>107728</v>
      </c>
      <c r="D95" s="23" t="s">
        <v>100</v>
      </c>
      <c r="E95" s="23">
        <v>12532</v>
      </c>
      <c r="F95" s="23" t="s">
        <v>280</v>
      </c>
      <c r="G95" s="23" t="s">
        <v>151</v>
      </c>
      <c r="H95" s="23">
        <v>597</v>
      </c>
      <c r="I95" s="23">
        <v>794</v>
      </c>
      <c r="J95" s="23" t="s">
        <v>12</v>
      </c>
      <c r="K95" s="23">
        <v>20</v>
      </c>
      <c r="L95" s="23"/>
      <c r="M95" s="23">
        <f t="shared" si="1"/>
        <v>-29</v>
      </c>
    </row>
    <row r="96" customHeight="1" spans="1:13">
      <c r="A96" s="23">
        <v>96</v>
      </c>
      <c r="B96" s="23">
        <v>94</v>
      </c>
      <c r="C96" s="23">
        <v>549</v>
      </c>
      <c r="D96" s="23" t="s">
        <v>281</v>
      </c>
      <c r="E96" s="23">
        <v>7687</v>
      </c>
      <c r="F96" s="23" t="s">
        <v>282</v>
      </c>
      <c r="G96" s="23" t="s">
        <v>151</v>
      </c>
      <c r="H96" s="23">
        <v>568</v>
      </c>
      <c r="I96" s="23">
        <v>755</v>
      </c>
      <c r="J96" s="23" t="s">
        <v>12</v>
      </c>
      <c r="K96" s="23">
        <v>403.43</v>
      </c>
      <c r="L96" s="23"/>
      <c r="M96" s="23">
        <f t="shared" si="1"/>
        <v>-8</v>
      </c>
    </row>
    <row r="97" customHeight="1" spans="1:13">
      <c r="A97" s="23">
        <v>97</v>
      </c>
      <c r="B97" s="23">
        <v>95</v>
      </c>
      <c r="C97" s="23">
        <v>549</v>
      </c>
      <c r="D97" s="23" t="s">
        <v>281</v>
      </c>
      <c r="E97" s="23">
        <v>7947</v>
      </c>
      <c r="F97" s="23" t="s">
        <v>283</v>
      </c>
      <c r="G97" s="23" t="s">
        <v>149</v>
      </c>
      <c r="H97" s="23">
        <v>511</v>
      </c>
      <c r="I97" s="23">
        <v>679</v>
      </c>
      <c r="J97" s="23" t="s">
        <v>12</v>
      </c>
      <c r="K97" s="23">
        <v>368.26</v>
      </c>
      <c r="L97" s="23"/>
      <c r="M97" s="23">
        <f t="shared" si="1"/>
        <v>-7</v>
      </c>
    </row>
    <row r="98" customHeight="1" spans="1:13">
      <c r="A98" s="23">
        <v>98</v>
      </c>
      <c r="B98" s="23">
        <v>96</v>
      </c>
      <c r="C98" s="23">
        <v>549</v>
      </c>
      <c r="D98" s="23" t="s">
        <v>281</v>
      </c>
      <c r="E98" s="23">
        <v>12184</v>
      </c>
      <c r="F98" s="23" t="s">
        <v>284</v>
      </c>
      <c r="G98" s="23" t="s">
        <v>151</v>
      </c>
      <c r="H98" s="23">
        <v>568</v>
      </c>
      <c r="I98" s="23">
        <v>755</v>
      </c>
      <c r="J98" s="23" t="s">
        <v>12</v>
      </c>
      <c r="K98" s="23">
        <v>313.47</v>
      </c>
      <c r="L98" s="23"/>
      <c r="M98" s="23">
        <f t="shared" si="1"/>
        <v>-13</v>
      </c>
    </row>
    <row r="99" customHeight="1" spans="1:13">
      <c r="A99" s="23">
        <v>99</v>
      </c>
      <c r="B99" s="23">
        <v>97</v>
      </c>
      <c r="C99" s="23">
        <v>549</v>
      </c>
      <c r="D99" s="23" t="s">
        <v>281</v>
      </c>
      <c r="E99" s="23">
        <v>12538</v>
      </c>
      <c r="F99" s="23" t="s">
        <v>285</v>
      </c>
      <c r="G99" s="23" t="s">
        <v>286</v>
      </c>
      <c r="H99" s="23">
        <v>399</v>
      </c>
      <c r="I99" s="23">
        <v>532</v>
      </c>
      <c r="J99" s="23" t="s">
        <v>12</v>
      </c>
      <c r="K99" s="23">
        <v>329.58</v>
      </c>
      <c r="L99" s="23"/>
      <c r="M99" s="25">
        <f>ROUND((K99-H99)*0.05/2,0)</f>
        <v>-2</v>
      </c>
    </row>
    <row r="100" customHeight="1" spans="1:13">
      <c r="A100" s="23">
        <v>100</v>
      </c>
      <c r="B100" s="23">
        <v>98</v>
      </c>
      <c r="C100" s="23">
        <v>748</v>
      </c>
      <c r="D100" s="23" t="s">
        <v>287</v>
      </c>
      <c r="E100" s="23">
        <v>6537</v>
      </c>
      <c r="F100" s="23" t="s">
        <v>288</v>
      </c>
      <c r="G100" s="23" t="s">
        <v>289</v>
      </c>
      <c r="H100" s="23">
        <v>832</v>
      </c>
      <c r="I100" s="23">
        <v>1107</v>
      </c>
      <c r="J100" s="23" t="s">
        <v>12</v>
      </c>
      <c r="K100" s="23">
        <v>824.9</v>
      </c>
      <c r="L100" s="23"/>
      <c r="M100" s="23"/>
    </row>
    <row r="101" customHeight="1" spans="1:13">
      <c r="A101" s="23">
        <v>101</v>
      </c>
      <c r="B101" s="23">
        <v>99</v>
      </c>
      <c r="C101" s="23">
        <v>748</v>
      </c>
      <c r="D101" s="23" t="s">
        <v>287</v>
      </c>
      <c r="E101" s="23">
        <v>11903</v>
      </c>
      <c r="F101" s="23" t="s">
        <v>290</v>
      </c>
      <c r="G101" s="23" t="s">
        <v>151</v>
      </c>
      <c r="H101" s="23">
        <v>925</v>
      </c>
      <c r="I101" s="23">
        <v>1230</v>
      </c>
      <c r="J101" s="23" t="s">
        <v>12</v>
      </c>
      <c r="K101" s="23">
        <v>450.2</v>
      </c>
      <c r="L101" s="23"/>
      <c r="M101" s="23">
        <f t="shared" si="1"/>
        <v>-24</v>
      </c>
    </row>
    <row r="102" customHeight="1" spans="1:13">
      <c r="A102" s="23">
        <v>102</v>
      </c>
      <c r="B102" s="23">
        <v>100</v>
      </c>
      <c r="C102" s="23">
        <v>748</v>
      </c>
      <c r="D102" s="23" t="s">
        <v>287</v>
      </c>
      <c r="E102" s="23">
        <v>11977</v>
      </c>
      <c r="F102" s="23" t="s">
        <v>291</v>
      </c>
      <c r="G102" s="23" t="s">
        <v>205</v>
      </c>
      <c r="H102" s="23">
        <v>925</v>
      </c>
      <c r="I102" s="23">
        <v>1230</v>
      </c>
      <c r="J102" s="23" t="s">
        <v>12</v>
      </c>
      <c r="K102" s="23">
        <v>459.06</v>
      </c>
      <c r="L102" s="23"/>
      <c r="M102" s="23">
        <f t="shared" si="1"/>
        <v>-23</v>
      </c>
    </row>
    <row r="103" customHeight="1" spans="1:13">
      <c r="A103" s="23">
        <v>103</v>
      </c>
      <c r="B103" s="23">
        <v>101</v>
      </c>
      <c r="C103" s="23">
        <v>746</v>
      </c>
      <c r="D103" s="23" t="s">
        <v>292</v>
      </c>
      <c r="E103" s="23">
        <v>4028</v>
      </c>
      <c r="F103" s="23" t="s">
        <v>293</v>
      </c>
      <c r="G103" s="23" t="s">
        <v>149</v>
      </c>
      <c r="H103" s="23">
        <v>810.5</v>
      </c>
      <c r="I103" s="23">
        <v>1078</v>
      </c>
      <c r="J103" s="23" t="s">
        <v>12</v>
      </c>
      <c r="K103" s="23">
        <v>952.91</v>
      </c>
      <c r="L103" s="23"/>
      <c r="M103" s="23"/>
    </row>
    <row r="104" customHeight="1" spans="1:13">
      <c r="A104" s="23">
        <v>104</v>
      </c>
      <c r="B104" s="23">
        <v>102</v>
      </c>
      <c r="C104" s="23">
        <v>746</v>
      </c>
      <c r="D104" s="23" t="s">
        <v>292</v>
      </c>
      <c r="E104" s="23">
        <v>7386</v>
      </c>
      <c r="F104" s="23" t="s">
        <v>294</v>
      </c>
      <c r="G104" s="23" t="s">
        <v>151</v>
      </c>
      <c r="H104" s="23">
        <v>810.5</v>
      </c>
      <c r="I104" s="23">
        <v>1078</v>
      </c>
      <c r="J104" s="23" t="s">
        <v>12</v>
      </c>
      <c r="K104" s="23">
        <v>397.61</v>
      </c>
      <c r="L104" s="23"/>
      <c r="M104" s="23">
        <f t="shared" si="1"/>
        <v>-21</v>
      </c>
    </row>
    <row r="105" customHeight="1" spans="1:13">
      <c r="A105" s="23">
        <v>105</v>
      </c>
      <c r="B105" s="23">
        <v>103</v>
      </c>
      <c r="C105" s="23">
        <v>746</v>
      </c>
      <c r="D105" s="23" t="s">
        <v>292</v>
      </c>
      <c r="E105" s="23">
        <v>8068</v>
      </c>
      <c r="F105" s="23" t="s">
        <v>295</v>
      </c>
      <c r="G105" s="23" t="s">
        <v>151</v>
      </c>
      <c r="H105" s="23">
        <v>810.5</v>
      </c>
      <c r="I105" s="23">
        <v>1078</v>
      </c>
      <c r="J105" s="23" t="s">
        <v>12</v>
      </c>
      <c r="K105" s="23">
        <v>720.09</v>
      </c>
      <c r="L105" s="23"/>
      <c r="M105" s="23">
        <f t="shared" si="1"/>
        <v>-5</v>
      </c>
    </row>
    <row r="106" customHeight="1" spans="1:13">
      <c r="A106" s="23">
        <v>106</v>
      </c>
      <c r="B106" s="23">
        <v>104</v>
      </c>
      <c r="C106" s="23">
        <v>746</v>
      </c>
      <c r="D106" s="23" t="s">
        <v>292</v>
      </c>
      <c r="E106" s="23">
        <v>12113</v>
      </c>
      <c r="F106" s="23" t="s">
        <v>296</v>
      </c>
      <c r="G106" s="23" t="s">
        <v>151</v>
      </c>
      <c r="H106" s="23">
        <v>810.5</v>
      </c>
      <c r="I106" s="23">
        <v>1078</v>
      </c>
      <c r="J106" s="23" t="s">
        <v>12</v>
      </c>
      <c r="K106" s="23">
        <v>301.92</v>
      </c>
      <c r="L106" s="23"/>
      <c r="M106" s="23">
        <f t="shared" si="1"/>
        <v>-25</v>
      </c>
    </row>
    <row r="107" customHeight="1" spans="1:13">
      <c r="A107" s="23">
        <v>107</v>
      </c>
      <c r="B107" s="23">
        <v>105</v>
      </c>
      <c r="C107" s="23">
        <v>104533</v>
      </c>
      <c r="D107" s="23" t="s">
        <v>297</v>
      </c>
      <c r="E107" s="23">
        <v>4081</v>
      </c>
      <c r="F107" s="23" t="s">
        <v>298</v>
      </c>
      <c r="G107" s="23" t="s">
        <v>276</v>
      </c>
      <c r="H107" s="23">
        <v>1199.5</v>
      </c>
      <c r="I107" s="23">
        <v>1595.5</v>
      </c>
      <c r="J107" s="23" t="s">
        <v>12</v>
      </c>
      <c r="K107" s="23">
        <v>733</v>
      </c>
      <c r="L107" s="23"/>
      <c r="M107" s="23">
        <f t="shared" si="1"/>
        <v>-23</v>
      </c>
    </row>
    <row r="108" customHeight="1" spans="1:13">
      <c r="A108" s="23">
        <v>108</v>
      </c>
      <c r="B108" s="23">
        <v>106</v>
      </c>
      <c r="C108" s="23">
        <v>104533</v>
      </c>
      <c r="D108" s="23" t="s">
        <v>297</v>
      </c>
      <c r="E108" s="23">
        <v>12136</v>
      </c>
      <c r="F108" s="23" t="s">
        <v>299</v>
      </c>
      <c r="G108" s="23" t="s">
        <v>151</v>
      </c>
      <c r="H108" s="23">
        <v>1199.5</v>
      </c>
      <c r="I108" s="23">
        <v>1595.5</v>
      </c>
      <c r="J108" s="23" t="s">
        <v>12</v>
      </c>
      <c r="K108" s="23">
        <v>374.25</v>
      </c>
      <c r="L108" s="23"/>
      <c r="M108" s="23">
        <f t="shared" si="1"/>
        <v>-41</v>
      </c>
    </row>
    <row r="109" customHeight="1" spans="1:13">
      <c r="A109" s="23">
        <v>109</v>
      </c>
      <c r="B109" s="23">
        <v>107</v>
      </c>
      <c r="C109" s="23">
        <v>717</v>
      </c>
      <c r="D109" s="23" t="s">
        <v>300</v>
      </c>
      <c r="E109" s="23">
        <v>6731</v>
      </c>
      <c r="F109" s="23" t="s">
        <v>301</v>
      </c>
      <c r="G109" s="23" t="s">
        <v>151</v>
      </c>
      <c r="H109" s="23">
        <v>1043</v>
      </c>
      <c r="I109" s="23">
        <v>1387</v>
      </c>
      <c r="J109" s="23" t="s">
        <v>12</v>
      </c>
      <c r="K109" s="23">
        <v>393.4</v>
      </c>
      <c r="L109" s="23"/>
      <c r="M109" s="23">
        <f t="shared" si="1"/>
        <v>-32</v>
      </c>
    </row>
    <row r="110" customHeight="1" spans="1:13">
      <c r="A110" s="23">
        <v>110</v>
      </c>
      <c r="B110" s="23">
        <v>108</v>
      </c>
      <c r="C110" s="23">
        <v>717</v>
      </c>
      <c r="D110" s="23" t="s">
        <v>300</v>
      </c>
      <c r="E110" s="23">
        <v>6752</v>
      </c>
      <c r="F110" s="23" t="s">
        <v>302</v>
      </c>
      <c r="G110" s="23" t="s">
        <v>149</v>
      </c>
      <c r="H110" s="23">
        <v>938</v>
      </c>
      <c r="I110" s="23">
        <v>1248</v>
      </c>
      <c r="J110" s="23" t="s">
        <v>12</v>
      </c>
      <c r="K110" s="23">
        <v>339.67</v>
      </c>
      <c r="L110" s="23"/>
      <c r="M110" s="23">
        <f t="shared" si="1"/>
        <v>-30</v>
      </c>
    </row>
    <row r="111" customHeight="1" spans="1:13">
      <c r="A111" s="23">
        <v>111</v>
      </c>
      <c r="B111" s="23">
        <v>109</v>
      </c>
      <c r="C111" s="23">
        <v>717</v>
      </c>
      <c r="D111" s="23" t="s">
        <v>300</v>
      </c>
      <c r="E111" s="23">
        <v>11627</v>
      </c>
      <c r="F111" s="23" t="s">
        <v>303</v>
      </c>
      <c r="G111" s="23" t="s">
        <v>151</v>
      </c>
      <c r="H111" s="23">
        <v>1043</v>
      </c>
      <c r="I111" s="23">
        <v>1387</v>
      </c>
      <c r="J111" s="23" t="s">
        <v>12</v>
      </c>
      <c r="K111" s="23">
        <v>456.51</v>
      </c>
      <c r="L111" s="23"/>
      <c r="M111" s="23">
        <f t="shared" si="1"/>
        <v>-29</v>
      </c>
    </row>
    <row r="112" customHeight="1" spans="1:13">
      <c r="A112" s="23">
        <v>112</v>
      </c>
      <c r="B112" s="23">
        <v>110</v>
      </c>
      <c r="C112" s="23">
        <v>539</v>
      </c>
      <c r="D112" s="23" t="s">
        <v>304</v>
      </c>
      <c r="E112" s="23">
        <v>6733</v>
      </c>
      <c r="F112" s="23" t="s">
        <v>305</v>
      </c>
      <c r="G112" s="23" t="s">
        <v>149</v>
      </c>
      <c r="H112" s="23">
        <v>910</v>
      </c>
      <c r="I112" s="23">
        <v>1211</v>
      </c>
      <c r="J112" s="23" t="s">
        <v>12</v>
      </c>
      <c r="K112" s="23">
        <v>465.7</v>
      </c>
      <c r="L112" s="23"/>
      <c r="M112" s="23">
        <f t="shared" si="1"/>
        <v>-22</v>
      </c>
    </row>
    <row r="113" customHeight="1" spans="1:13">
      <c r="A113" s="23">
        <v>113</v>
      </c>
      <c r="B113" s="23">
        <v>111</v>
      </c>
      <c r="C113" s="23">
        <v>539</v>
      </c>
      <c r="D113" s="23" t="s">
        <v>304</v>
      </c>
      <c r="E113" s="23">
        <v>9320</v>
      </c>
      <c r="F113" s="23" t="s">
        <v>306</v>
      </c>
      <c r="G113" s="23" t="s">
        <v>184</v>
      </c>
      <c r="H113" s="23">
        <v>1214</v>
      </c>
      <c r="I113" s="23">
        <v>1614</v>
      </c>
      <c r="J113" s="23" t="s">
        <v>12</v>
      </c>
      <c r="K113" s="23">
        <v>745.1</v>
      </c>
      <c r="L113" s="23"/>
      <c r="M113" s="23">
        <f t="shared" si="1"/>
        <v>-23</v>
      </c>
    </row>
    <row r="114" customHeight="1" spans="1:13">
      <c r="A114" s="23">
        <v>114</v>
      </c>
      <c r="B114" s="23">
        <v>112</v>
      </c>
      <c r="C114" s="23">
        <v>716</v>
      </c>
      <c r="D114" s="23" t="s">
        <v>307</v>
      </c>
      <c r="E114" s="23">
        <v>7661</v>
      </c>
      <c r="F114" s="23" t="s">
        <v>308</v>
      </c>
      <c r="G114" s="23" t="s">
        <v>205</v>
      </c>
      <c r="H114" s="23">
        <v>1438</v>
      </c>
      <c r="I114" s="23">
        <v>1912</v>
      </c>
      <c r="J114" s="23" t="s">
        <v>12</v>
      </c>
      <c r="K114" s="23">
        <v>576.98</v>
      </c>
      <c r="L114" s="23"/>
      <c r="M114" s="23">
        <f t="shared" si="1"/>
        <v>-43</v>
      </c>
    </row>
    <row r="115" customHeight="1" spans="1:13">
      <c r="A115" s="23">
        <v>115</v>
      </c>
      <c r="B115" s="23">
        <v>113</v>
      </c>
      <c r="C115" s="23">
        <v>716</v>
      </c>
      <c r="D115" s="23" t="s">
        <v>307</v>
      </c>
      <c r="E115" s="23">
        <v>8354</v>
      </c>
      <c r="F115" s="23" t="s">
        <v>309</v>
      </c>
      <c r="G115" s="23" t="s">
        <v>149</v>
      </c>
      <c r="H115" s="23">
        <v>1294</v>
      </c>
      <c r="I115" s="23">
        <v>1720</v>
      </c>
      <c r="J115" s="23" t="s">
        <v>12</v>
      </c>
      <c r="K115" s="23">
        <v>641.4</v>
      </c>
      <c r="L115" s="23"/>
      <c r="M115" s="23">
        <f t="shared" si="1"/>
        <v>-33</v>
      </c>
    </row>
    <row r="116" customHeight="1" spans="1:13">
      <c r="A116" s="23">
        <v>116</v>
      </c>
      <c r="B116" s="23">
        <v>114</v>
      </c>
      <c r="C116" s="23">
        <v>716</v>
      </c>
      <c r="D116" s="23" t="s">
        <v>307</v>
      </c>
      <c r="E116" s="23">
        <v>12412</v>
      </c>
      <c r="F116" s="23" t="s">
        <v>310</v>
      </c>
      <c r="G116" s="23" t="s">
        <v>205</v>
      </c>
      <c r="H116" s="23">
        <v>1150</v>
      </c>
      <c r="I116" s="23">
        <v>1531</v>
      </c>
      <c r="J116" s="23" t="s">
        <v>12</v>
      </c>
      <c r="K116" s="23">
        <v>304.37</v>
      </c>
      <c r="L116" s="23"/>
      <c r="M116" s="23">
        <f t="shared" si="1"/>
        <v>-42</v>
      </c>
    </row>
    <row r="117" customHeight="1" spans="1:13">
      <c r="A117" s="23">
        <v>117</v>
      </c>
      <c r="B117" s="23">
        <v>115</v>
      </c>
      <c r="C117" s="23">
        <v>720</v>
      </c>
      <c r="D117" s="23" t="s">
        <v>311</v>
      </c>
      <c r="E117" s="23">
        <v>6823</v>
      </c>
      <c r="F117" s="23" t="s">
        <v>312</v>
      </c>
      <c r="G117" s="23" t="s">
        <v>149</v>
      </c>
      <c r="H117" s="23">
        <v>987</v>
      </c>
      <c r="I117" s="23">
        <v>1313</v>
      </c>
      <c r="J117" s="23" t="s">
        <v>12</v>
      </c>
      <c r="K117" s="23">
        <v>633.07</v>
      </c>
      <c r="L117" s="23"/>
      <c r="M117" s="23">
        <f t="shared" si="1"/>
        <v>-18</v>
      </c>
    </row>
    <row r="118" customHeight="1" spans="1:13">
      <c r="A118" s="23">
        <v>118</v>
      </c>
      <c r="B118" s="23">
        <v>116</v>
      </c>
      <c r="C118" s="23">
        <v>720</v>
      </c>
      <c r="D118" s="23" t="s">
        <v>311</v>
      </c>
      <c r="E118" s="23">
        <v>11142</v>
      </c>
      <c r="F118" s="23" t="s">
        <v>313</v>
      </c>
      <c r="G118" s="23" t="s">
        <v>151</v>
      </c>
      <c r="H118" s="23">
        <v>1097</v>
      </c>
      <c r="I118" s="23">
        <v>1459</v>
      </c>
      <c r="J118" s="23" t="s">
        <v>12</v>
      </c>
      <c r="K118" s="23">
        <v>579.22</v>
      </c>
      <c r="L118" s="23"/>
      <c r="M118" s="23">
        <f t="shared" si="1"/>
        <v>-26</v>
      </c>
    </row>
    <row r="119" customHeight="1" spans="1:13">
      <c r="A119" s="23">
        <v>119</v>
      </c>
      <c r="B119" s="23">
        <v>117</v>
      </c>
      <c r="C119" s="23">
        <v>720</v>
      </c>
      <c r="D119" s="23" t="s">
        <v>311</v>
      </c>
      <c r="E119" s="23">
        <v>12914</v>
      </c>
      <c r="F119" s="23" t="s">
        <v>314</v>
      </c>
      <c r="G119" s="23" t="s">
        <v>155</v>
      </c>
      <c r="H119" s="23">
        <v>220</v>
      </c>
      <c r="I119" s="23">
        <v>292</v>
      </c>
      <c r="J119" s="23" t="s">
        <v>12</v>
      </c>
      <c r="K119" s="23">
        <v>124.25</v>
      </c>
      <c r="L119" s="23"/>
      <c r="M119" s="25">
        <f>ROUND((K119-H119)*0.05/2,0)</f>
        <v>-2</v>
      </c>
    </row>
    <row r="120" customHeight="1" spans="1:13">
      <c r="A120" s="23">
        <v>120</v>
      </c>
      <c r="B120" s="23">
        <v>118</v>
      </c>
      <c r="C120" s="23">
        <v>365</v>
      </c>
      <c r="D120" s="23" t="s">
        <v>315</v>
      </c>
      <c r="E120" s="23">
        <v>4301</v>
      </c>
      <c r="F120" s="23" t="s">
        <v>316</v>
      </c>
      <c r="G120" s="23" t="s">
        <v>149</v>
      </c>
      <c r="H120" s="23">
        <v>1157</v>
      </c>
      <c r="I120" s="23">
        <v>1538</v>
      </c>
      <c r="J120" s="23" t="s">
        <v>12</v>
      </c>
      <c r="K120" s="23">
        <v>564.46</v>
      </c>
      <c r="L120" s="23"/>
      <c r="M120" s="23">
        <f t="shared" si="1"/>
        <v>-30</v>
      </c>
    </row>
    <row r="121" customHeight="1" spans="1:13">
      <c r="A121" s="23">
        <v>121</v>
      </c>
      <c r="B121" s="23">
        <v>119</v>
      </c>
      <c r="C121" s="23">
        <v>365</v>
      </c>
      <c r="D121" s="23" t="s">
        <v>315</v>
      </c>
      <c r="E121" s="23">
        <v>10931</v>
      </c>
      <c r="F121" s="23" t="s">
        <v>317</v>
      </c>
      <c r="G121" s="23" t="s">
        <v>151</v>
      </c>
      <c r="H121" s="23">
        <v>1157</v>
      </c>
      <c r="I121" s="23">
        <v>1538</v>
      </c>
      <c r="J121" s="23" t="s">
        <v>12</v>
      </c>
      <c r="K121" s="23">
        <v>201</v>
      </c>
      <c r="L121" s="23"/>
      <c r="M121" s="23">
        <f t="shared" si="1"/>
        <v>-48</v>
      </c>
    </row>
    <row r="122" customHeight="1" spans="1:13">
      <c r="A122" s="23">
        <v>122</v>
      </c>
      <c r="B122" s="23">
        <v>120</v>
      </c>
      <c r="C122" s="23">
        <v>365</v>
      </c>
      <c r="D122" s="23" t="s">
        <v>315</v>
      </c>
      <c r="E122" s="23">
        <v>12932</v>
      </c>
      <c r="F122" s="23" t="s">
        <v>318</v>
      </c>
      <c r="G122" s="23" t="s">
        <v>319</v>
      </c>
      <c r="H122" s="23">
        <v>115.8</v>
      </c>
      <c r="I122" s="23">
        <v>156</v>
      </c>
      <c r="J122" s="23" t="s">
        <v>12</v>
      </c>
      <c r="K122" s="23">
        <v>23</v>
      </c>
      <c r="L122" s="23"/>
      <c r="M122" s="25">
        <f>ROUND((K122-H122)*0.05/2,0)</f>
        <v>-2</v>
      </c>
    </row>
    <row r="123" customHeight="1" spans="1:13">
      <c r="A123" s="23">
        <v>123</v>
      </c>
      <c r="B123" s="23">
        <v>121</v>
      </c>
      <c r="C123" s="23">
        <v>365</v>
      </c>
      <c r="D123" s="23" t="s">
        <v>315</v>
      </c>
      <c r="E123" s="23">
        <v>12497</v>
      </c>
      <c r="F123" s="23" t="s">
        <v>320</v>
      </c>
      <c r="G123" s="23" t="s">
        <v>155</v>
      </c>
      <c r="H123" s="23">
        <v>694.2</v>
      </c>
      <c r="I123" s="23">
        <v>923</v>
      </c>
      <c r="J123" s="23" t="s">
        <v>12</v>
      </c>
      <c r="K123" s="23">
        <v>625</v>
      </c>
      <c r="L123" s="23"/>
      <c r="M123" s="25">
        <f>ROUND((K123-H123)*0.05/2,0)</f>
        <v>-2</v>
      </c>
    </row>
    <row r="124" customHeight="1" spans="1:13">
      <c r="A124" s="23">
        <v>124</v>
      </c>
      <c r="B124" s="23">
        <v>122</v>
      </c>
      <c r="C124" s="23">
        <v>343</v>
      </c>
      <c r="D124" s="23" t="s">
        <v>321</v>
      </c>
      <c r="E124" s="23">
        <v>7583</v>
      </c>
      <c r="F124" s="23" t="s">
        <v>322</v>
      </c>
      <c r="G124" s="23" t="s">
        <v>149</v>
      </c>
      <c r="H124" s="23">
        <v>956</v>
      </c>
      <c r="I124" s="23">
        <v>1229</v>
      </c>
      <c r="J124" s="23" t="s">
        <v>12</v>
      </c>
      <c r="K124" s="23">
        <v>726.87</v>
      </c>
      <c r="L124" s="23"/>
      <c r="M124" s="23">
        <f t="shared" si="1"/>
        <v>-11</v>
      </c>
    </row>
    <row r="125" customHeight="1" spans="1:13">
      <c r="A125" s="23">
        <v>125</v>
      </c>
      <c r="B125" s="23">
        <v>123</v>
      </c>
      <c r="C125" s="23">
        <v>343</v>
      </c>
      <c r="D125" s="23" t="s">
        <v>321</v>
      </c>
      <c r="E125" s="23">
        <v>10932</v>
      </c>
      <c r="F125" s="23" t="s">
        <v>323</v>
      </c>
      <c r="G125" s="23" t="s">
        <v>324</v>
      </c>
      <c r="H125" s="23">
        <v>956</v>
      </c>
      <c r="I125" s="23">
        <v>1229</v>
      </c>
      <c r="J125" s="23" t="s">
        <v>12</v>
      </c>
      <c r="K125" s="23">
        <v>1017.81</v>
      </c>
      <c r="L125" s="23"/>
      <c r="M125" s="23"/>
    </row>
    <row r="126" customHeight="1" spans="1:13">
      <c r="A126" s="23">
        <v>126</v>
      </c>
      <c r="B126" s="23">
        <v>124</v>
      </c>
      <c r="C126" s="23">
        <v>343</v>
      </c>
      <c r="D126" s="23" t="s">
        <v>321</v>
      </c>
      <c r="E126" s="23">
        <v>997367</v>
      </c>
      <c r="F126" s="23" t="s">
        <v>325</v>
      </c>
      <c r="G126" s="23" t="s">
        <v>166</v>
      </c>
      <c r="H126" s="23">
        <v>956</v>
      </c>
      <c r="I126" s="23">
        <v>1229</v>
      </c>
      <c r="J126" s="23" t="s">
        <v>12</v>
      </c>
      <c r="K126" s="23">
        <v>146.2</v>
      </c>
      <c r="L126" s="23"/>
      <c r="M126" s="23">
        <f t="shared" si="1"/>
        <v>-40</v>
      </c>
    </row>
    <row r="127" customHeight="1" spans="1:13">
      <c r="A127" s="23">
        <v>127</v>
      </c>
      <c r="B127" s="23">
        <v>125</v>
      </c>
      <c r="C127" s="23">
        <v>343</v>
      </c>
      <c r="D127" s="23" t="s">
        <v>321</v>
      </c>
      <c r="E127" s="23">
        <v>11517</v>
      </c>
      <c r="F127" s="23" t="s">
        <v>326</v>
      </c>
      <c r="G127" s="23" t="s">
        <v>324</v>
      </c>
      <c r="H127" s="23">
        <v>956</v>
      </c>
      <c r="I127" s="23">
        <v>1229</v>
      </c>
      <c r="J127" s="23" t="s">
        <v>12</v>
      </c>
      <c r="K127" s="23">
        <v>428.91</v>
      </c>
      <c r="L127" s="23"/>
      <c r="M127" s="23">
        <f t="shared" si="1"/>
        <v>-26</v>
      </c>
    </row>
    <row r="128" customHeight="1" spans="1:13">
      <c r="A128" s="23">
        <v>128</v>
      </c>
      <c r="B128" s="23">
        <v>126</v>
      </c>
      <c r="C128" s="23">
        <v>343</v>
      </c>
      <c r="D128" s="23" t="s">
        <v>321</v>
      </c>
      <c r="E128" s="23">
        <v>12219</v>
      </c>
      <c r="F128" s="23" t="s">
        <v>327</v>
      </c>
      <c r="G128" s="23" t="s">
        <v>155</v>
      </c>
      <c r="H128" s="23">
        <v>400</v>
      </c>
      <c r="I128" s="23">
        <v>702</v>
      </c>
      <c r="J128" s="23" t="s">
        <v>12</v>
      </c>
      <c r="K128" s="23">
        <v>245.25</v>
      </c>
      <c r="L128" s="23"/>
      <c r="M128" s="25">
        <f>ROUND((K128-H128)*0.05/2,0)</f>
        <v>-4</v>
      </c>
    </row>
    <row r="129" customHeight="1" spans="1:13">
      <c r="A129" s="23">
        <v>129</v>
      </c>
      <c r="B129" s="23">
        <v>127</v>
      </c>
      <c r="C129" s="23">
        <v>737</v>
      </c>
      <c r="D129" s="23" t="s">
        <v>328</v>
      </c>
      <c r="E129" s="23">
        <v>11109</v>
      </c>
      <c r="F129" s="23" t="s">
        <v>329</v>
      </c>
      <c r="G129" s="23" t="s">
        <v>149</v>
      </c>
      <c r="H129" s="23">
        <v>1874</v>
      </c>
      <c r="I129" s="23">
        <v>2493</v>
      </c>
      <c r="J129" s="23" t="s">
        <v>12</v>
      </c>
      <c r="K129" s="23">
        <v>1339.1</v>
      </c>
      <c r="L129" s="23"/>
      <c r="M129" s="23">
        <f t="shared" si="1"/>
        <v>-27</v>
      </c>
    </row>
    <row r="130" customHeight="1" spans="1:13">
      <c r="A130" s="23">
        <v>130</v>
      </c>
      <c r="B130" s="23">
        <v>128</v>
      </c>
      <c r="C130" s="23">
        <v>737</v>
      </c>
      <c r="D130" s="23" t="s">
        <v>328</v>
      </c>
      <c r="E130" s="23">
        <v>11642</v>
      </c>
      <c r="F130" s="23" t="s">
        <v>330</v>
      </c>
      <c r="G130" s="23" t="s">
        <v>151</v>
      </c>
      <c r="H130" s="23">
        <v>2082</v>
      </c>
      <c r="I130" s="23">
        <v>2768</v>
      </c>
      <c r="J130" s="23" t="s">
        <v>12</v>
      </c>
      <c r="K130" s="23">
        <v>582.91</v>
      </c>
      <c r="L130" s="23"/>
      <c r="M130" s="23">
        <f t="shared" si="1"/>
        <v>-75</v>
      </c>
    </row>
    <row r="131" customHeight="1" spans="1:13">
      <c r="A131" s="23">
        <v>132</v>
      </c>
      <c r="B131" s="23">
        <v>129</v>
      </c>
      <c r="C131" s="23">
        <v>571</v>
      </c>
      <c r="D131" s="23" t="s">
        <v>331</v>
      </c>
      <c r="E131" s="23">
        <v>5471</v>
      </c>
      <c r="F131" s="23" t="s">
        <v>332</v>
      </c>
      <c r="G131" s="23" t="s">
        <v>149</v>
      </c>
      <c r="H131" s="23">
        <v>1065.4</v>
      </c>
      <c r="I131" s="23">
        <v>1417</v>
      </c>
      <c r="J131" s="23" t="s">
        <v>12</v>
      </c>
      <c r="K131" s="23">
        <v>705.73</v>
      </c>
      <c r="L131" s="23"/>
      <c r="M131" s="23">
        <f t="shared" ref="M131:M175" si="2">ROUND((K131-H131)*0.05,0)</f>
        <v>-18</v>
      </c>
    </row>
    <row r="132" customHeight="1" spans="1:13">
      <c r="A132" s="23">
        <v>133</v>
      </c>
      <c r="B132" s="23">
        <v>130</v>
      </c>
      <c r="C132" s="23">
        <v>571</v>
      </c>
      <c r="D132" s="23" t="s">
        <v>331</v>
      </c>
      <c r="E132" s="23">
        <v>6454</v>
      </c>
      <c r="F132" s="23" t="s">
        <v>333</v>
      </c>
      <c r="G132" s="23" t="s">
        <v>184</v>
      </c>
      <c r="H132" s="23">
        <v>1420.5</v>
      </c>
      <c r="I132" s="23">
        <v>1889.4</v>
      </c>
      <c r="J132" s="23" t="s">
        <v>12</v>
      </c>
      <c r="K132" s="23">
        <v>1000.48</v>
      </c>
      <c r="L132" s="23"/>
      <c r="M132" s="23">
        <f t="shared" si="2"/>
        <v>-21</v>
      </c>
    </row>
    <row r="133" customHeight="1" spans="1:13">
      <c r="A133" s="23">
        <v>134</v>
      </c>
      <c r="B133" s="23">
        <v>131</v>
      </c>
      <c r="C133" s="23">
        <v>571</v>
      </c>
      <c r="D133" s="23" t="s">
        <v>331</v>
      </c>
      <c r="E133" s="23">
        <v>995987</v>
      </c>
      <c r="F133" s="23" t="s">
        <v>334</v>
      </c>
      <c r="G133" s="23" t="s">
        <v>166</v>
      </c>
      <c r="H133" s="23">
        <v>1420.5</v>
      </c>
      <c r="I133" s="23">
        <v>1889.4</v>
      </c>
      <c r="J133" s="23" t="s">
        <v>12</v>
      </c>
      <c r="K133" s="23">
        <v>685.55</v>
      </c>
      <c r="L133" s="23"/>
      <c r="M133" s="23">
        <f t="shared" si="2"/>
        <v>-37</v>
      </c>
    </row>
    <row r="134" customHeight="1" spans="1:13">
      <c r="A134" s="23">
        <v>135</v>
      </c>
      <c r="B134" s="23">
        <v>132</v>
      </c>
      <c r="C134" s="23">
        <v>571</v>
      </c>
      <c r="D134" s="23" t="s">
        <v>331</v>
      </c>
      <c r="E134" s="23">
        <v>12216</v>
      </c>
      <c r="F134" s="23" t="s">
        <v>335</v>
      </c>
      <c r="G134" s="23" t="s">
        <v>336</v>
      </c>
      <c r="H134" s="23">
        <v>828.6</v>
      </c>
      <c r="I134" s="23">
        <v>1102.2</v>
      </c>
      <c r="J134" s="23" t="s">
        <v>12</v>
      </c>
      <c r="K134" s="23">
        <v>755.03</v>
      </c>
      <c r="L134" s="23"/>
      <c r="M134" s="25">
        <f>ROUND((K134-H134)*0.05/2,0)</f>
        <v>-2</v>
      </c>
    </row>
    <row r="135" customHeight="1" spans="1:13">
      <c r="A135" s="23">
        <v>136</v>
      </c>
      <c r="B135" s="23">
        <v>133</v>
      </c>
      <c r="C135" s="23">
        <v>105751</v>
      </c>
      <c r="D135" s="23" t="s">
        <v>337</v>
      </c>
      <c r="E135" s="23">
        <v>8763</v>
      </c>
      <c r="F135" s="23" t="s">
        <v>338</v>
      </c>
      <c r="G135" s="23" t="s">
        <v>151</v>
      </c>
      <c r="H135" s="23">
        <v>1067</v>
      </c>
      <c r="I135" s="23">
        <v>1419</v>
      </c>
      <c r="J135" s="23" t="s">
        <v>5</v>
      </c>
      <c r="K135" s="23">
        <v>1998.99</v>
      </c>
      <c r="L135" s="23">
        <f>ROUND(K135*0.02,0)</f>
        <v>40</v>
      </c>
      <c r="M135" s="23"/>
    </row>
    <row r="136" customHeight="1" spans="1:13">
      <c r="A136" s="23">
        <v>137</v>
      </c>
      <c r="B136" s="23">
        <v>134</v>
      </c>
      <c r="C136" s="23">
        <v>105751</v>
      </c>
      <c r="D136" s="23" t="s">
        <v>337</v>
      </c>
      <c r="E136" s="23">
        <v>11088</v>
      </c>
      <c r="F136" s="23" t="s">
        <v>339</v>
      </c>
      <c r="G136" s="23" t="s">
        <v>151</v>
      </c>
      <c r="H136" s="23">
        <v>1067</v>
      </c>
      <c r="I136" s="23">
        <v>1419</v>
      </c>
      <c r="J136" s="23" t="s">
        <v>5</v>
      </c>
      <c r="K136" s="23">
        <v>1091.55</v>
      </c>
      <c r="L136" s="23">
        <f>ROUND(K136*0.02,0)</f>
        <v>22</v>
      </c>
      <c r="M136" s="23"/>
    </row>
    <row r="137" customHeight="1" spans="1:13">
      <c r="A137" s="23">
        <v>138</v>
      </c>
      <c r="B137" s="23">
        <v>135</v>
      </c>
      <c r="C137" s="23">
        <v>105751</v>
      </c>
      <c r="D137" s="23" t="s">
        <v>337</v>
      </c>
      <c r="E137" s="23">
        <v>11622</v>
      </c>
      <c r="F137" s="23" t="s">
        <v>340</v>
      </c>
      <c r="G137" s="23" t="s">
        <v>149</v>
      </c>
      <c r="H137" s="23">
        <v>961</v>
      </c>
      <c r="I137" s="23">
        <v>1278</v>
      </c>
      <c r="J137" s="23" t="s">
        <v>5</v>
      </c>
      <c r="K137" s="23">
        <v>406.5</v>
      </c>
      <c r="L137" s="23">
        <f>ROUND(K137*0.02,0)</f>
        <v>8</v>
      </c>
      <c r="M137" s="23">
        <f t="shared" si="2"/>
        <v>-28</v>
      </c>
    </row>
    <row r="138" customHeight="1" spans="1:13">
      <c r="A138" s="23">
        <v>139</v>
      </c>
      <c r="B138" s="23">
        <v>136</v>
      </c>
      <c r="C138" s="23">
        <v>104430</v>
      </c>
      <c r="D138" s="23" t="s">
        <v>341</v>
      </c>
      <c r="E138" s="23">
        <v>11762</v>
      </c>
      <c r="F138" s="23" t="s">
        <v>342</v>
      </c>
      <c r="G138" s="23" t="s">
        <v>149</v>
      </c>
      <c r="H138" s="23">
        <v>827</v>
      </c>
      <c r="I138" s="23">
        <v>1099.5</v>
      </c>
      <c r="J138" s="23" t="s">
        <v>12</v>
      </c>
      <c r="K138" s="23">
        <v>258.5</v>
      </c>
      <c r="L138" s="23"/>
      <c r="M138" s="23">
        <f t="shared" si="2"/>
        <v>-28</v>
      </c>
    </row>
    <row r="139" customHeight="1" spans="1:13">
      <c r="A139" s="23">
        <v>140</v>
      </c>
      <c r="B139" s="23">
        <v>137</v>
      </c>
      <c r="C139" s="23">
        <v>104430</v>
      </c>
      <c r="D139" s="23" t="s">
        <v>341</v>
      </c>
      <c r="E139" s="23">
        <v>12048</v>
      </c>
      <c r="F139" s="23" t="s">
        <v>343</v>
      </c>
      <c r="G139" s="23" t="s">
        <v>151</v>
      </c>
      <c r="H139" s="23">
        <v>735</v>
      </c>
      <c r="I139" s="23">
        <v>977.5</v>
      </c>
      <c r="J139" s="23" t="s">
        <v>12</v>
      </c>
      <c r="K139" s="23">
        <v>487.02</v>
      </c>
      <c r="L139" s="23"/>
      <c r="M139" s="23">
        <f t="shared" si="2"/>
        <v>-12</v>
      </c>
    </row>
    <row r="140" customHeight="1" spans="1:13">
      <c r="A140" s="23">
        <v>141</v>
      </c>
      <c r="B140" s="23">
        <v>138</v>
      </c>
      <c r="C140" s="23">
        <v>106568</v>
      </c>
      <c r="D140" s="23" t="s">
        <v>66</v>
      </c>
      <c r="E140" s="23">
        <v>9295</v>
      </c>
      <c r="F140" s="23" t="s">
        <v>344</v>
      </c>
      <c r="G140" s="23" t="s">
        <v>151</v>
      </c>
      <c r="H140" s="23">
        <v>908.9</v>
      </c>
      <c r="I140" s="23">
        <v>1208.9</v>
      </c>
      <c r="J140" s="23" t="s">
        <v>12</v>
      </c>
      <c r="K140" s="23">
        <v>324.78</v>
      </c>
      <c r="L140" s="23"/>
      <c r="M140" s="23">
        <f t="shared" si="2"/>
        <v>-29</v>
      </c>
    </row>
    <row r="141" customHeight="1" spans="1:13">
      <c r="A141" s="23">
        <v>142</v>
      </c>
      <c r="B141" s="23">
        <v>139</v>
      </c>
      <c r="C141" s="23">
        <v>106568</v>
      </c>
      <c r="D141" s="23" t="s">
        <v>66</v>
      </c>
      <c r="E141" s="23">
        <v>12717</v>
      </c>
      <c r="F141" s="23" t="s">
        <v>345</v>
      </c>
      <c r="G141" s="23" t="s">
        <v>149</v>
      </c>
      <c r="H141" s="23">
        <v>818.1</v>
      </c>
      <c r="I141" s="23">
        <v>1088.1</v>
      </c>
      <c r="J141" s="23" t="s">
        <v>12</v>
      </c>
      <c r="K141" s="23">
        <v>720.15</v>
      </c>
      <c r="L141" s="23"/>
      <c r="M141" s="23">
        <f t="shared" si="2"/>
        <v>-5</v>
      </c>
    </row>
    <row r="142" customHeight="1" spans="1:13">
      <c r="A142" s="23">
        <v>143</v>
      </c>
      <c r="B142" s="23">
        <v>140</v>
      </c>
      <c r="C142" s="23">
        <v>105910</v>
      </c>
      <c r="D142" s="23" t="s">
        <v>346</v>
      </c>
      <c r="E142" s="23">
        <v>12146</v>
      </c>
      <c r="F142" s="23" t="s">
        <v>347</v>
      </c>
      <c r="G142" s="23" t="s">
        <v>149</v>
      </c>
      <c r="H142" s="23">
        <v>1129</v>
      </c>
      <c r="I142" s="23">
        <v>1501</v>
      </c>
      <c r="J142" s="23" t="s">
        <v>12</v>
      </c>
      <c r="K142" s="23">
        <v>407.24</v>
      </c>
      <c r="L142" s="23"/>
      <c r="M142" s="23">
        <f t="shared" si="2"/>
        <v>-36</v>
      </c>
    </row>
    <row r="143" customHeight="1" spans="1:13">
      <c r="A143" s="23">
        <v>144</v>
      </c>
      <c r="B143" s="23">
        <v>141</v>
      </c>
      <c r="C143" s="23">
        <v>105910</v>
      </c>
      <c r="D143" s="23" t="s">
        <v>346</v>
      </c>
      <c r="E143" s="23">
        <v>12944</v>
      </c>
      <c r="F143" s="23" t="s">
        <v>348</v>
      </c>
      <c r="G143" s="23" t="s">
        <v>170</v>
      </c>
      <c r="H143" s="23">
        <v>251</v>
      </c>
      <c r="I143" s="23">
        <v>334</v>
      </c>
      <c r="J143" s="23" t="s">
        <v>12</v>
      </c>
      <c r="K143" s="23">
        <v>409.89</v>
      </c>
      <c r="L143" s="23"/>
      <c r="M143" s="23"/>
    </row>
    <row r="144" customHeight="1" spans="1:13">
      <c r="A144" s="23">
        <v>145</v>
      </c>
      <c r="B144" s="23">
        <v>142</v>
      </c>
      <c r="C144" s="23">
        <v>399</v>
      </c>
      <c r="D144" s="23" t="s">
        <v>349</v>
      </c>
      <c r="E144" s="23">
        <v>5407</v>
      </c>
      <c r="F144" s="23" t="s">
        <v>350</v>
      </c>
      <c r="G144" s="23" t="s">
        <v>151</v>
      </c>
      <c r="H144" s="23">
        <v>848</v>
      </c>
      <c r="I144" s="23">
        <v>1128</v>
      </c>
      <c r="J144" s="23" t="s">
        <v>12</v>
      </c>
      <c r="K144" s="23">
        <v>103.34</v>
      </c>
      <c r="L144" s="23"/>
      <c r="M144" s="23">
        <f t="shared" si="2"/>
        <v>-37</v>
      </c>
    </row>
    <row r="145" customHeight="1" spans="1:13">
      <c r="A145" s="23">
        <v>146</v>
      </c>
      <c r="B145" s="23">
        <v>143</v>
      </c>
      <c r="C145" s="23">
        <v>399</v>
      </c>
      <c r="D145" s="23" t="s">
        <v>349</v>
      </c>
      <c r="E145" s="23">
        <v>5665</v>
      </c>
      <c r="F145" s="23" t="s">
        <v>351</v>
      </c>
      <c r="G145" s="23" t="s">
        <v>149</v>
      </c>
      <c r="H145" s="23">
        <v>765</v>
      </c>
      <c r="I145" s="23">
        <v>1016</v>
      </c>
      <c r="J145" s="23" t="s">
        <v>12</v>
      </c>
      <c r="K145" s="23">
        <v>122.1</v>
      </c>
      <c r="L145" s="23"/>
      <c r="M145" s="23">
        <f t="shared" si="2"/>
        <v>-32</v>
      </c>
    </row>
    <row r="146" customHeight="1" spans="1:13">
      <c r="A146" s="23">
        <v>147</v>
      </c>
      <c r="B146" s="23">
        <v>144</v>
      </c>
      <c r="C146" s="23">
        <v>399</v>
      </c>
      <c r="D146" s="23" t="s">
        <v>349</v>
      </c>
      <c r="E146" s="23">
        <v>12440</v>
      </c>
      <c r="F146" s="23" t="s">
        <v>352</v>
      </c>
      <c r="G146" s="23" t="s">
        <v>353</v>
      </c>
      <c r="H146" s="23">
        <v>594</v>
      </c>
      <c r="I146" s="23">
        <v>791</v>
      </c>
      <c r="J146" s="23" t="s">
        <v>12</v>
      </c>
      <c r="K146" s="23">
        <v>174.01</v>
      </c>
      <c r="L146" s="23"/>
      <c r="M146" s="25">
        <f>ROUND((K146-H146)*0.05/2,0)</f>
        <v>-10</v>
      </c>
    </row>
    <row r="147" customHeight="1" spans="1:13">
      <c r="A147" s="23">
        <v>148</v>
      </c>
      <c r="B147" s="23">
        <v>145</v>
      </c>
      <c r="C147" s="23">
        <v>308</v>
      </c>
      <c r="D147" s="23" t="s">
        <v>354</v>
      </c>
      <c r="E147" s="23">
        <v>9200</v>
      </c>
      <c r="F147" s="23" t="s">
        <v>355</v>
      </c>
      <c r="G147" s="23" t="s">
        <v>149</v>
      </c>
      <c r="H147" s="23">
        <v>674.5</v>
      </c>
      <c r="I147" s="23">
        <v>897.2</v>
      </c>
      <c r="J147" s="23" t="s">
        <v>12</v>
      </c>
      <c r="K147" s="23">
        <v>315.69</v>
      </c>
      <c r="L147" s="23"/>
      <c r="M147" s="23">
        <f t="shared" si="2"/>
        <v>-18</v>
      </c>
    </row>
    <row r="148" customHeight="1" spans="1:13">
      <c r="A148" s="23">
        <v>149</v>
      </c>
      <c r="B148" s="23">
        <v>146</v>
      </c>
      <c r="C148" s="23">
        <v>308</v>
      </c>
      <c r="D148" s="23" t="s">
        <v>354</v>
      </c>
      <c r="E148" s="23">
        <v>11841</v>
      </c>
      <c r="F148" s="23" t="s">
        <v>356</v>
      </c>
      <c r="G148" s="23" t="s">
        <v>151</v>
      </c>
      <c r="H148" s="23">
        <v>729.3</v>
      </c>
      <c r="I148" s="23">
        <v>970.1</v>
      </c>
      <c r="J148" s="23" t="s">
        <v>12</v>
      </c>
      <c r="K148" s="23">
        <v>252.44</v>
      </c>
      <c r="L148" s="23"/>
      <c r="M148" s="23">
        <f t="shared" si="2"/>
        <v>-24</v>
      </c>
    </row>
    <row r="149" customHeight="1" spans="1:13">
      <c r="A149" s="23">
        <v>150</v>
      </c>
      <c r="B149" s="23">
        <v>147</v>
      </c>
      <c r="C149" s="23">
        <v>308</v>
      </c>
      <c r="D149" s="23" t="s">
        <v>354</v>
      </c>
      <c r="E149" s="23">
        <v>12515</v>
      </c>
      <c r="F149" s="23" t="s">
        <v>357</v>
      </c>
      <c r="G149" s="23" t="s">
        <v>151</v>
      </c>
      <c r="H149" s="23">
        <v>565.2</v>
      </c>
      <c r="I149" s="23">
        <v>751.7</v>
      </c>
      <c r="J149" s="23" t="s">
        <v>12</v>
      </c>
      <c r="K149" s="23">
        <v>325.22</v>
      </c>
      <c r="L149" s="23"/>
      <c r="M149" s="23">
        <f t="shared" si="2"/>
        <v>-12</v>
      </c>
    </row>
    <row r="150" customHeight="1" spans="1:13">
      <c r="A150" s="23">
        <v>151</v>
      </c>
      <c r="B150" s="23">
        <v>148</v>
      </c>
      <c r="C150" s="23">
        <v>54</v>
      </c>
      <c r="D150" s="23" t="s">
        <v>358</v>
      </c>
      <c r="E150" s="23">
        <v>6301</v>
      </c>
      <c r="F150" s="23" t="s">
        <v>359</v>
      </c>
      <c r="G150" s="23" t="s">
        <v>151</v>
      </c>
      <c r="H150" s="23">
        <v>770.5</v>
      </c>
      <c r="I150" s="23">
        <v>1025.5</v>
      </c>
      <c r="J150" s="23" t="s">
        <v>12</v>
      </c>
      <c r="K150" s="23">
        <v>343.5</v>
      </c>
      <c r="L150" s="23"/>
      <c r="M150" s="23">
        <f t="shared" si="2"/>
        <v>-21</v>
      </c>
    </row>
    <row r="151" customHeight="1" spans="1:13">
      <c r="A151" s="23">
        <v>152</v>
      </c>
      <c r="B151" s="23">
        <v>149</v>
      </c>
      <c r="C151" s="23">
        <v>54</v>
      </c>
      <c r="D151" s="23" t="s">
        <v>358</v>
      </c>
      <c r="E151" s="23">
        <v>6884</v>
      </c>
      <c r="F151" s="23" t="s">
        <v>360</v>
      </c>
      <c r="G151" s="23" t="s">
        <v>149</v>
      </c>
      <c r="H151" s="23">
        <v>770.5</v>
      </c>
      <c r="I151" s="23">
        <v>1024</v>
      </c>
      <c r="J151" s="23" t="s">
        <v>12</v>
      </c>
      <c r="K151" s="23">
        <v>259.48</v>
      </c>
      <c r="L151" s="23"/>
      <c r="M151" s="23">
        <f t="shared" si="2"/>
        <v>-26</v>
      </c>
    </row>
    <row r="152" customHeight="1" spans="1:13">
      <c r="A152" s="23">
        <v>153</v>
      </c>
      <c r="B152" s="23">
        <v>150</v>
      </c>
      <c r="C152" s="23">
        <v>54</v>
      </c>
      <c r="D152" s="23" t="s">
        <v>358</v>
      </c>
      <c r="E152" s="23">
        <v>7379</v>
      </c>
      <c r="F152" s="23" t="s">
        <v>361</v>
      </c>
      <c r="G152" s="23" t="s">
        <v>151</v>
      </c>
      <c r="H152" s="23">
        <v>770.5</v>
      </c>
      <c r="I152" s="23">
        <v>1025.5</v>
      </c>
      <c r="J152" s="23" t="s">
        <v>12</v>
      </c>
      <c r="K152" s="23">
        <v>642.35</v>
      </c>
      <c r="L152" s="23"/>
      <c r="M152" s="23">
        <f t="shared" si="2"/>
        <v>-6</v>
      </c>
    </row>
    <row r="153" customHeight="1" spans="1:13">
      <c r="A153" s="23">
        <v>154</v>
      </c>
      <c r="B153" s="23">
        <v>151</v>
      </c>
      <c r="C153" s="23">
        <v>54</v>
      </c>
      <c r="D153" s="23" t="s">
        <v>358</v>
      </c>
      <c r="E153" s="23">
        <v>10808</v>
      </c>
      <c r="F153" s="23" t="s">
        <v>362</v>
      </c>
      <c r="G153" s="23" t="s">
        <v>151</v>
      </c>
      <c r="H153" s="23">
        <v>770.5</v>
      </c>
      <c r="I153" s="23">
        <v>1024</v>
      </c>
      <c r="J153" s="23" t="s">
        <v>12</v>
      </c>
      <c r="K153" s="23">
        <v>325.87</v>
      </c>
      <c r="L153" s="23"/>
      <c r="M153" s="23">
        <f t="shared" si="2"/>
        <v>-22</v>
      </c>
    </row>
    <row r="154" customHeight="1" spans="1:13">
      <c r="A154" s="23">
        <v>155</v>
      </c>
      <c r="B154" s="23">
        <v>152</v>
      </c>
      <c r="C154" s="23">
        <v>367</v>
      </c>
      <c r="D154" s="23" t="s">
        <v>363</v>
      </c>
      <c r="E154" s="23">
        <v>10043</v>
      </c>
      <c r="F154" s="23" t="s">
        <v>364</v>
      </c>
      <c r="G154" s="23" t="s">
        <v>289</v>
      </c>
      <c r="H154" s="23">
        <v>739</v>
      </c>
      <c r="I154" s="23">
        <v>950</v>
      </c>
      <c r="J154" s="23" t="s">
        <v>12</v>
      </c>
      <c r="K154" s="23">
        <v>990.64</v>
      </c>
      <c r="L154" s="23"/>
      <c r="M154" s="23"/>
    </row>
    <row r="155" customHeight="1" spans="1:13">
      <c r="A155" s="23">
        <v>156</v>
      </c>
      <c r="B155" s="23">
        <v>153</v>
      </c>
      <c r="C155" s="23">
        <v>367</v>
      </c>
      <c r="D155" s="23" t="s">
        <v>363</v>
      </c>
      <c r="E155" s="23">
        <v>11799</v>
      </c>
      <c r="F155" s="23" t="s">
        <v>365</v>
      </c>
      <c r="G155" s="23" t="s">
        <v>151</v>
      </c>
      <c r="H155" s="23">
        <v>739</v>
      </c>
      <c r="I155" s="23">
        <v>950</v>
      </c>
      <c r="J155" s="23" t="s">
        <v>12</v>
      </c>
      <c r="K155" s="23">
        <v>594</v>
      </c>
      <c r="L155" s="23"/>
      <c r="M155" s="23">
        <f t="shared" si="2"/>
        <v>-7</v>
      </c>
    </row>
    <row r="156" customHeight="1" spans="1:13">
      <c r="A156" s="23">
        <v>157</v>
      </c>
      <c r="B156" s="23">
        <v>154</v>
      </c>
      <c r="C156" s="23">
        <v>367</v>
      </c>
      <c r="D156" s="23" t="s">
        <v>363</v>
      </c>
      <c r="E156" s="23">
        <v>12539</v>
      </c>
      <c r="F156" s="23" t="s">
        <v>366</v>
      </c>
      <c r="G156" s="23" t="s">
        <v>155</v>
      </c>
      <c r="H156" s="23">
        <v>550</v>
      </c>
      <c r="I156" s="23">
        <v>830</v>
      </c>
      <c r="J156" s="23" t="s">
        <v>12</v>
      </c>
      <c r="K156" s="23">
        <v>313.02</v>
      </c>
      <c r="L156" s="23"/>
      <c r="M156" s="25">
        <f>ROUND((K156-H156)*0.05/2,0)</f>
        <v>-6</v>
      </c>
    </row>
    <row r="157" customHeight="1" spans="1:13">
      <c r="A157" s="23">
        <v>158</v>
      </c>
      <c r="B157" s="23">
        <v>155</v>
      </c>
      <c r="C157" s="23">
        <v>367</v>
      </c>
      <c r="D157" s="23" t="s">
        <v>363</v>
      </c>
      <c r="E157" s="23">
        <v>12277</v>
      </c>
      <c r="F157" s="23" t="s">
        <v>367</v>
      </c>
      <c r="G157" s="23" t="s">
        <v>151</v>
      </c>
      <c r="H157" s="23">
        <v>739</v>
      </c>
      <c r="I157" s="23">
        <v>950</v>
      </c>
      <c r="J157" s="23" t="s">
        <v>12</v>
      </c>
      <c r="K157" s="23">
        <v>406.15</v>
      </c>
      <c r="L157" s="23"/>
      <c r="M157" s="23">
        <f t="shared" si="2"/>
        <v>-17</v>
      </c>
    </row>
    <row r="158" customHeight="1" spans="1:13">
      <c r="A158" s="23">
        <v>159</v>
      </c>
      <c r="B158" s="23">
        <v>156</v>
      </c>
      <c r="C158" s="23">
        <v>724</v>
      </c>
      <c r="D158" s="23" t="s">
        <v>368</v>
      </c>
      <c r="E158" s="23">
        <v>10930</v>
      </c>
      <c r="F158" s="23" t="s">
        <v>369</v>
      </c>
      <c r="G158" s="23" t="s">
        <v>149</v>
      </c>
      <c r="H158" s="23">
        <v>1107</v>
      </c>
      <c r="I158" s="23">
        <v>1472</v>
      </c>
      <c r="J158" s="23" t="s">
        <v>12</v>
      </c>
      <c r="K158" s="23">
        <v>640.9</v>
      </c>
      <c r="L158" s="23"/>
      <c r="M158" s="23">
        <f t="shared" si="2"/>
        <v>-23</v>
      </c>
    </row>
    <row r="159" customHeight="1" spans="1:13">
      <c r="A159" s="23">
        <v>160</v>
      </c>
      <c r="B159" s="23">
        <v>157</v>
      </c>
      <c r="C159" s="23">
        <v>724</v>
      </c>
      <c r="D159" s="23" t="s">
        <v>368</v>
      </c>
      <c r="E159" s="23">
        <v>12936</v>
      </c>
      <c r="F159" s="23" t="s">
        <v>370</v>
      </c>
      <c r="G159" s="23" t="s">
        <v>371</v>
      </c>
      <c r="H159" s="23">
        <v>738</v>
      </c>
      <c r="I159" s="23">
        <v>981.5</v>
      </c>
      <c r="J159" s="23" t="s">
        <v>12</v>
      </c>
      <c r="K159" s="23">
        <v>284.92</v>
      </c>
      <c r="L159" s="23"/>
      <c r="M159" s="25">
        <f>ROUND((K159-H159)*0.05/2,0)</f>
        <v>-11</v>
      </c>
    </row>
    <row r="160" customHeight="1" spans="1:13">
      <c r="A160" s="23">
        <v>161</v>
      </c>
      <c r="B160" s="23">
        <v>158</v>
      </c>
      <c r="C160" s="23">
        <v>724</v>
      </c>
      <c r="D160" s="23" t="s">
        <v>368</v>
      </c>
      <c r="E160" s="23">
        <v>12935</v>
      </c>
      <c r="F160" s="23" t="s">
        <v>372</v>
      </c>
      <c r="G160" s="23" t="s">
        <v>373</v>
      </c>
      <c r="H160" s="23">
        <v>738</v>
      </c>
      <c r="I160" s="23">
        <v>981.5</v>
      </c>
      <c r="J160" s="23" t="s">
        <v>12</v>
      </c>
      <c r="K160" s="23">
        <v>547.79</v>
      </c>
      <c r="L160" s="23"/>
      <c r="M160" s="23">
        <f t="shared" si="2"/>
        <v>-10</v>
      </c>
    </row>
    <row r="161" customHeight="1" spans="1:13">
      <c r="A161" s="23">
        <v>162</v>
      </c>
      <c r="B161" s="23">
        <v>159</v>
      </c>
      <c r="C161" s="23">
        <v>724</v>
      </c>
      <c r="D161" s="23" t="s">
        <v>368</v>
      </c>
      <c r="E161" s="23">
        <v>12478</v>
      </c>
      <c r="F161" s="23" t="s">
        <v>374</v>
      </c>
      <c r="G161" s="23" t="s">
        <v>151</v>
      </c>
      <c r="H161" s="23">
        <v>1230</v>
      </c>
      <c r="I161" s="23">
        <v>1636</v>
      </c>
      <c r="J161" s="23" t="s">
        <v>12</v>
      </c>
      <c r="K161" s="23">
        <v>445.9</v>
      </c>
      <c r="L161" s="23"/>
      <c r="M161" s="23">
        <f t="shared" si="2"/>
        <v>-39</v>
      </c>
    </row>
    <row r="162" customHeight="1" spans="1:13">
      <c r="A162" s="23">
        <v>163</v>
      </c>
      <c r="B162" s="23">
        <v>160</v>
      </c>
      <c r="C162" s="23">
        <v>753</v>
      </c>
      <c r="D162" s="23" t="s">
        <v>375</v>
      </c>
      <c r="E162" s="23">
        <v>12464</v>
      </c>
      <c r="F162" s="23" t="s">
        <v>376</v>
      </c>
      <c r="G162" s="23" t="s">
        <v>149</v>
      </c>
      <c r="H162" s="23">
        <v>1224</v>
      </c>
      <c r="I162" s="23">
        <v>1628</v>
      </c>
      <c r="J162" s="23" t="s">
        <v>12</v>
      </c>
      <c r="K162" s="23">
        <v>256.47</v>
      </c>
      <c r="L162" s="23"/>
      <c r="M162" s="23">
        <f t="shared" si="2"/>
        <v>-48</v>
      </c>
    </row>
    <row r="163" customHeight="1" spans="1:13">
      <c r="A163" s="23">
        <v>164</v>
      </c>
      <c r="B163" s="23">
        <v>161</v>
      </c>
      <c r="C163" s="23">
        <v>102478</v>
      </c>
      <c r="D163" s="23" t="s">
        <v>377</v>
      </c>
      <c r="E163" s="23">
        <v>11117</v>
      </c>
      <c r="F163" s="23" t="s">
        <v>378</v>
      </c>
      <c r="G163" s="23" t="s">
        <v>149</v>
      </c>
      <c r="H163" s="23">
        <v>650.55</v>
      </c>
      <c r="I163" s="23">
        <v>865</v>
      </c>
      <c r="J163" s="23" t="s">
        <v>12</v>
      </c>
      <c r="K163" s="23">
        <v>141.6</v>
      </c>
      <c r="L163" s="23"/>
      <c r="M163" s="23">
        <f t="shared" si="2"/>
        <v>-25</v>
      </c>
    </row>
    <row r="164" customHeight="1" spans="1:13">
      <c r="A164" s="23">
        <v>165</v>
      </c>
      <c r="B164" s="23">
        <v>162</v>
      </c>
      <c r="C164" s="23">
        <v>102478</v>
      </c>
      <c r="D164" s="23" t="s">
        <v>377</v>
      </c>
      <c r="E164" s="23">
        <v>12894</v>
      </c>
      <c r="F164" s="23" t="s">
        <v>379</v>
      </c>
      <c r="G164" s="23" t="s">
        <v>155</v>
      </c>
      <c r="H164" s="23">
        <v>65</v>
      </c>
      <c r="I164" s="23">
        <v>86.5</v>
      </c>
      <c r="J164" s="23" t="s">
        <v>12</v>
      </c>
      <c r="K164" s="23">
        <v>33.5</v>
      </c>
      <c r="L164" s="23"/>
      <c r="M164" s="25">
        <f>ROUND((K164-H164)*0.05/2,0)</f>
        <v>-1</v>
      </c>
    </row>
    <row r="165" customHeight="1" spans="1:13">
      <c r="A165" s="23">
        <v>166</v>
      </c>
      <c r="B165" s="23">
        <v>163</v>
      </c>
      <c r="C165" s="23">
        <v>102478</v>
      </c>
      <c r="D165" s="23" t="s">
        <v>377</v>
      </c>
      <c r="E165" s="23">
        <v>12461</v>
      </c>
      <c r="F165" s="23" t="s">
        <v>380</v>
      </c>
      <c r="G165" s="23" t="s">
        <v>151</v>
      </c>
      <c r="H165" s="23">
        <v>585.45</v>
      </c>
      <c r="I165" s="23">
        <v>778.5</v>
      </c>
      <c r="J165" s="23" t="s">
        <v>12</v>
      </c>
      <c r="K165" s="23">
        <v>460.7</v>
      </c>
      <c r="L165" s="23"/>
      <c r="M165" s="23">
        <f t="shared" si="2"/>
        <v>-6</v>
      </c>
    </row>
    <row r="166" customHeight="1" spans="1:13">
      <c r="A166" s="23">
        <v>167</v>
      </c>
      <c r="B166" s="23">
        <v>164</v>
      </c>
      <c r="C166" s="23">
        <v>102479</v>
      </c>
      <c r="D166" s="23" t="s">
        <v>381</v>
      </c>
      <c r="E166" s="23">
        <v>4311</v>
      </c>
      <c r="F166" s="23" t="s">
        <v>382</v>
      </c>
      <c r="G166" s="23" t="s">
        <v>149</v>
      </c>
      <c r="H166" s="23">
        <v>1600</v>
      </c>
      <c r="I166" s="23">
        <v>2220</v>
      </c>
      <c r="J166" s="23" t="s">
        <v>12</v>
      </c>
      <c r="K166" s="23">
        <v>1112.13</v>
      </c>
      <c r="L166" s="23"/>
      <c r="M166" s="23">
        <f t="shared" si="2"/>
        <v>-24</v>
      </c>
    </row>
    <row r="167" customHeight="1" spans="1:13">
      <c r="A167" s="23">
        <v>168</v>
      </c>
      <c r="B167" s="23">
        <v>165</v>
      </c>
      <c r="C167" s="23">
        <v>102479</v>
      </c>
      <c r="D167" s="23" t="s">
        <v>381</v>
      </c>
      <c r="E167" s="23">
        <v>12845</v>
      </c>
      <c r="F167" s="23" t="s">
        <v>383</v>
      </c>
      <c r="G167" s="23" t="s">
        <v>155</v>
      </c>
      <c r="H167" s="23">
        <v>539</v>
      </c>
      <c r="I167" s="23">
        <v>671</v>
      </c>
      <c r="J167" s="23" t="s">
        <v>12</v>
      </c>
      <c r="K167" s="23">
        <v>558.4</v>
      </c>
      <c r="L167" s="23"/>
      <c r="M167" s="23"/>
    </row>
    <row r="168" customHeight="1" spans="1:13">
      <c r="A168" s="23">
        <v>169</v>
      </c>
      <c r="B168" s="23">
        <v>166</v>
      </c>
      <c r="C168" s="23">
        <v>102479</v>
      </c>
      <c r="D168" s="23" t="s">
        <v>381</v>
      </c>
      <c r="E168" s="23">
        <v>12898</v>
      </c>
      <c r="F168" s="23" t="s">
        <v>384</v>
      </c>
      <c r="G168" s="23" t="s">
        <v>155</v>
      </c>
      <c r="H168" s="23">
        <v>539</v>
      </c>
      <c r="I168" s="23">
        <v>671</v>
      </c>
      <c r="J168" s="23" t="s">
        <v>12</v>
      </c>
      <c r="K168" s="23">
        <v>243.5</v>
      </c>
      <c r="L168" s="23"/>
      <c r="M168" s="25">
        <f>ROUND((K168-H168)*0.05/2,0)</f>
        <v>-7</v>
      </c>
    </row>
    <row r="169" customHeight="1" spans="1:13">
      <c r="A169" s="23">
        <v>170</v>
      </c>
      <c r="B169" s="23">
        <v>167</v>
      </c>
      <c r="C169" s="23">
        <v>723</v>
      </c>
      <c r="D169" s="23" t="s">
        <v>385</v>
      </c>
      <c r="E169" s="23">
        <v>8386</v>
      </c>
      <c r="F169" s="23" t="s">
        <v>386</v>
      </c>
      <c r="G169" s="23" t="s">
        <v>387</v>
      </c>
      <c r="H169" s="23">
        <v>892</v>
      </c>
      <c r="I169" s="23">
        <v>1148</v>
      </c>
      <c r="J169" s="23" t="s">
        <v>12</v>
      </c>
      <c r="K169" s="23">
        <v>102.38</v>
      </c>
      <c r="L169" s="23"/>
      <c r="M169" s="23">
        <f t="shared" si="2"/>
        <v>-39</v>
      </c>
    </row>
    <row r="170" customHeight="1" spans="1:13">
      <c r="A170" s="23">
        <v>171</v>
      </c>
      <c r="B170" s="23">
        <v>168</v>
      </c>
      <c r="C170" s="23">
        <v>723</v>
      </c>
      <c r="D170" s="23" t="s">
        <v>385</v>
      </c>
      <c r="E170" s="23">
        <v>12447</v>
      </c>
      <c r="F170" s="23" t="s">
        <v>388</v>
      </c>
      <c r="G170" s="23" t="s">
        <v>151</v>
      </c>
      <c r="H170" s="23">
        <v>700</v>
      </c>
      <c r="I170" s="23">
        <v>950</v>
      </c>
      <c r="J170" s="23" t="s">
        <v>12</v>
      </c>
      <c r="K170" s="23">
        <v>147.4</v>
      </c>
      <c r="L170" s="23"/>
      <c r="M170" s="23">
        <f t="shared" si="2"/>
        <v>-28</v>
      </c>
    </row>
    <row r="171" customHeight="1" spans="1:13">
      <c r="A171" s="23">
        <v>172</v>
      </c>
      <c r="B171" s="23">
        <v>169</v>
      </c>
      <c r="C171" s="23">
        <v>723</v>
      </c>
      <c r="D171" s="23" t="s">
        <v>385</v>
      </c>
      <c r="E171" s="23">
        <v>12516</v>
      </c>
      <c r="F171" s="23" t="s">
        <v>389</v>
      </c>
      <c r="G171" s="23" t="s">
        <v>151</v>
      </c>
      <c r="H171" s="23">
        <v>700</v>
      </c>
      <c r="I171" s="23">
        <v>950</v>
      </c>
      <c r="J171" s="23" t="s">
        <v>12</v>
      </c>
      <c r="K171" s="23">
        <v>804.52</v>
      </c>
      <c r="L171" s="23"/>
      <c r="M171" s="23"/>
    </row>
    <row r="172" customHeight="1" spans="1:13">
      <c r="A172" s="23">
        <v>173</v>
      </c>
      <c r="B172" s="23">
        <v>170</v>
      </c>
      <c r="C172" s="23">
        <v>106066</v>
      </c>
      <c r="D172" s="23" t="s">
        <v>390</v>
      </c>
      <c r="E172" s="23">
        <v>995671</v>
      </c>
      <c r="F172" s="23" t="s">
        <v>391</v>
      </c>
      <c r="G172" s="23" t="s">
        <v>392</v>
      </c>
      <c r="H172" s="23">
        <v>210</v>
      </c>
      <c r="I172" s="23">
        <v>279</v>
      </c>
      <c r="J172" s="23" t="s">
        <v>12</v>
      </c>
      <c r="K172" s="23">
        <v>26.35</v>
      </c>
      <c r="L172" s="23"/>
      <c r="M172" s="23">
        <f t="shared" si="2"/>
        <v>-9</v>
      </c>
    </row>
    <row r="173" customHeight="1" spans="1:13">
      <c r="A173" s="23">
        <v>174</v>
      </c>
      <c r="B173" s="23">
        <v>171</v>
      </c>
      <c r="C173" s="23">
        <v>106066</v>
      </c>
      <c r="D173" s="23" t="s">
        <v>390</v>
      </c>
      <c r="E173" s="23">
        <v>995673</v>
      </c>
      <c r="F173" s="23" t="s">
        <v>393</v>
      </c>
      <c r="G173" s="23" t="s">
        <v>151</v>
      </c>
      <c r="H173" s="23">
        <v>210</v>
      </c>
      <c r="I173" s="23">
        <v>279</v>
      </c>
      <c r="J173" s="23" t="s">
        <v>12</v>
      </c>
      <c r="K173" s="23">
        <v>15.98</v>
      </c>
      <c r="L173" s="23"/>
      <c r="M173" s="23">
        <f t="shared" si="2"/>
        <v>-10</v>
      </c>
    </row>
    <row r="174" customHeight="1" spans="1:13">
      <c r="A174" s="23">
        <v>175</v>
      </c>
      <c r="B174" s="23">
        <v>172</v>
      </c>
      <c r="C174" s="23">
        <v>106066</v>
      </c>
      <c r="D174" s="23" t="s">
        <v>390</v>
      </c>
      <c r="E174" s="23">
        <v>995676</v>
      </c>
      <c r="F174" s="23" t="s">
        <v>394</v>
      </c>
      <c r="G174" s="23" t="s">
        <v>151</v>
      </c>
      <c r="H174" s="23">
        <v>210</v>
      </c>
      <c r="I174" s="23">
        <v>279</v>
      </c>
      <c r="J174" s="23" t="s">
        <v>12</v>
      </c>
      <c r="K174" s="23">
        <v>155.83</v>
      </c>
      <c r="L174" s="23"/>
      <c r="M174" s="23">
        <f t="shared" si="2"/>
        <v>-3</v>
      </c>
    </row>
    <row r="175" customHeight="1" spans="1:13">
      <c r="A175" s="23">
        <v>176</v>
      </c>
      <c r="B175" s="23">
        <v>173</v>
      </c>
      <c r="C175" s="23">
        <v>106066</v>
      </c>
      <c r="D175" s="23" t="s">
        <v>390</v>
      </c>
      <c r="E175" s="23">
        <v>995590</v>
      </c>
      <c r="F175" s="23" t="s">
        <v>395</v>
      </c>
      <c r="G175" s="23" t="s">
        <v>151</v>
      </c>
      <c r="H175" s="23">
        <v>210</v>
      </c>
      <c r="I175" s="23">
        <v>279</v>
      </c>
      <c r="J175" s="23" t="s">
        <v>12</v>
      </c>
      <c r="K175" s="23">
        <v>88.45</v>
      </c>
      <c r="L175" s="23"/>
      <c r="M175" s="23">
        <f t="shared" si="2"/>
        <v>-6</v>
      </c>
    </row>
    <row r="176" customHeight="1" spans="1:13">
      <c r="A176" s="23">
        <v>179</v>
      </c>
      <c r="B176" s="23">
        <v>174</v>
      </c>
      <c r="C176" s="23">
        <v>106066</v>
      </c>
      <c r="D176" s="23" t="s">
        <v>390</v>
      </c>
      <c r="E176" s="23">
        <v>998836</v>
      </c>
      <c r="F176" s="23" t="s">
        <v>396</v>
      </c>
      <c r="G176" s="23" t="s">
        <v>151</v>
      </c>
      <c r="H176" s="23">
        <v>210</v>
      </c>
      <c r="I176" s="23">
        <v>279</v>
      </c>
      <c r="J176" s="23" t="s">
        <v>12</v>
      </c>
      <c r="K176" s="23">
        <v>200.19</v>
      </c>
      <c r="L176" s="23"/>
      <c r="M176" s="23"/>
    </row>
    <row r="177" customHeight="1" spans="1:13">
      <c r="A177" s="23">
        <v>182</v>
      </c>
      <c r="B177" s="23">
        <v>175</v>
      </c>
      <c r="C177" s="23">
        <v>106066</v>
      </c>
      <c r="D177" s="23" t="s">
        <v>390</v>
      </c>
      <c r="E177" s="23">
        <v>998828</v>
      </c>
      <c r="F177" s="23" t="s">
        <v>397</v>
      </c>
      <c r="G177" s="23" t="s">
        <v>151</v>
      </c>
      <c r="H177" s="23">
        <v>210</v>
      </c>
      <c r="I177" s="23">
        <v>280</v>
      </c>
      <c r="J177" s="23" t="s">
        <v>12</v>
      </c>
      <c r="K177" s="23">
        <v>15.5</v>
      </c>
      <c r="L177" s="23"/>
      <c r="M177" s="23">
        <f>ROUND((K177-H177)*0.05,0)</f>
        <v>-10</v>
      </c>
    </row>
    <row r="178" customHeight="1" spans="1:13">
      <c r="A178" s="23">
        <v>184</v>
      </c>
      <c r="B178" s="23">
        <v>176</v>
      </c>
      <c r="C178" s="23">
        <v>106066</v>
      </c>
      <c r="D178" s="23" t="s">
        <v>390</v>
      </c>
      <c r="E178" s="23">
        <v>998832</v>
      </c>
      <c r="F178" s="23" t="s">
        <v>398</v>
      </c>
      <c r="G178" s="23" t="s">
        <v>151</v>
      </c>
      <c r="H178" s="23">
        <v>210</v>
      </c>
      <c r="I178" s="23">
        <v>280</v>
      </c>
      <c r="J178" s="23" t="s">
        <v>12</v>
      </c>
      <c r="K178" s="23">
        <v>19.8</v>
      </c>
      <c r="L178" s="23"/>
      <c r="M178" s="23">
        <f>ROUND((K178-H178)*0.05,0)</f>
        <v>-10</v>
      </c>
    </row>
    <row r="179" customHeight="1" spans="1:13">
      <c r="A179" s="23">
        <v>185</v>
      </c>
      <c r="B179" s="23">
        <v>177</v>
      </c>
      <c r="C179" s="23">
        <v>106066</v>
      </c>
      <c r="D179" s="23" t="s">
        <v>390</v>
      </c>
      <c r="E179" s="23">
        <v>998835</v>
      </c>
      <c r="F179" s="23" t="s">
        <v>399</v>
      </c>
      <c r="G179" s="23" t="s">
        <v>151</v>
      </c>
      <c r="H179" s="23">
        <v>210</v>
      </c>
      <c r="I179" s="23">
        <v>279</v>
      </c>
      <c r="J179" s="23" t="s">
        <v>12</v>
      </c>
      <c r="K179" s="23">
        <v>62.17</v>
      </c>
      <c r="L179" s="23"/>
      <c r="M179" s="23">
        <f>ROUND((K179-H179)*0.05,0)</f>
        <v>-7</v>
      </c>
    </row>
    <row r="180" customHeight="1" spans="1:13">
      <c r="A180" s="23">
        <v>194</v>
      </c>
      <c r="B180" s="23">
        <v>178</v>
      </c>
      <c r="C180" s="23">
        <v>742</v>
      </c>
      <c r="D180" s="23" t="s">
        <v>400</v>
      </c>
      <c r="E180" s="23">
        <v>11107</v>
      </c>
      <c r="F180" s="23" t="s">
        <v>401</v>
      </c>
      <c r="G180" s="23" t="s">
        <v>289</v>
      </c>
      <c r="H180" s="23">
        <v>756</v>
      </c>
      <c r="I180" s="23">
        <v>1005.5</v>
      </c>
      <c r="J180" s="23" t="s">
        <v>12</v>
      </c>
      <c r="K180" s="23">
        <v>184.45</v>
      </c>
      <c r="L180" s="23"/>
      <c r="M180" s="23">
        <f t="shared" ref="M180:M261" si="3">ROUND((K180-H180)*0.05,0)</f>
        <v>-29</v>
      </c>
    </row>
    <row r="181" customHeight="1" spans="1:13">
      <c r="A181" s="23">
        <v>195</v>
      </c>
      <c r="B181" s="23">
        <v>179</v>
      </c>
      <c r="C181" s="23">
        <v>742</v>
      </c>
      <c r="D181" s="23" t="s">
        <v>400</v>
      </c>
      <c r="E181" s="23">
        <v>11078</v>
      </c>
      <c r="F181" s="23" t="s">
        <v>402</v>
      </c>
      <c r="G181" s="23" t="s">
        <v>324</v>
      </c>
      <c r="H181" s="23">
        <v>756</v>
      </c>
      <c r="I181" s="23">
        <v>1005.5</v>
      </c>
      <c r="J181" s="23" t="s">
        <v>12</v>
      </c>
      <c r="K181" s="23">
        <v>128.5</v>
      </c>
      <c r="L181" s="23"/>
      <c r="M181" s="23">
        <f t="shared" si="3"/>
        <v>-31</v>
      </c>
    </row>
    <row r="182" customHeight="1" spans="1:13">
      <c r="A182" s="23">
        <v>196</v>
      </c>
      <c r="B182" s="23">
        <v>180</v>
      </c>
      <c r="C182" s="23">
        <v>742</v>
      </c>
      <c r="D182" s="23" t="s">
        <v>400</v>
      </c>
      <c r="E182" s="23">
        <v>11379</v>
      </c>
      <c r="F182" s="23" t="s">
        <v>403</v>
      </c>
      <c r="G182" s="23" t="s">
        <v>324</v>
      </c>
      <c r="H182" s="23">
        <v>756</v>
      </c>
      <c r="I182" s="23">
        <v>1005.5</v>
      </c>
      <c r="J182" s="23" t="s">
        <v>12</v>
      </c>
      <c r="K182" s="23">
        <v>74.8</v>
      </c>
      <c r="L182" s="23"/>
      <c r="M182" s="23">
        <f t="shared" si="3"/>
        <v>-34</v>
      </c>
    </row>
    <row r="183" customHeight="1" spans="1:13">
      <c r="A183" s="23">
        <v>197</v>
      </c>
      <c r="B183" s="23">
        <v>181</v>
      </c>
      <c r="C183" s="23">
        <v>742</v>
      </c>
      <c r="D183" s="23" t="s">
        <v>400</v>
      </c>
      <c r="E183" s="23">
        <v>12502</v>
      </c>
      <c r="F183" s="23" t="s">
        <v>404</v>
      </c>
      <c r="G183" s="23" t="s">
        <v>324</v>
      </c>
      <c r="H183" s="23">
        <v>756</v>
      </c>
      <c r="I183" s="23">
        <v>1005.5</v>
      </c>
      <c r="J183" s="23" t="s">
        <v>12</v>
      </c>
      <c r="K183" s="23">
        <v>176.9</v>
      </c>
      <c r="L183" s="23"/>
      <c r="M183" s="23">
        <f t="shared" si="3"/>
        <v>-29</v>
      </c>
    </row>
    <row r="184" customHeight="1" spans="1:13">
      <c r="A184" s="23">
        <v>198</v>
      </c>
      <c r="B184" s="23">
        <v>182</v>
      </c>
      <c r="C184" s="23">
        <v>546</v>
      </c>
      <c r="D184" s="23" t="s">
        <v>405</v>
      </c>
      <c r="E184" s="23">
        <v>6123</v>
      </c>
      <c r="F184" s="23" t="s">
        <v>370</v>
      </c>
      <c r="G184" s="23" t="s">
        <v>149</v>
      </c>
      <c r="H184" s="23">
        <v>915</v>
      </c>
      <c r="I184" s="23">
        <v>1217</v>
      </c>
      <c r="J184" s="23" t="s">
        <v>12</v>
      </c>
      <c r="K184" s="23">
        <v>1161.35</v>
      </c>
      <c r="L184" s="23"/>
      <c r="M184" s="23"/>
    </row>
    <row r="185" customHeight="1" spans="1:13">
      <c r="A185" s="23">
        <v>199</v>
      </c>
      <c r="B185" s="23">
        <v>183</v>
      </c>
      <c r="C185" s="23">
        <v>546</v>
      </c>
      <c r="D185" s="23" t="s">
        <v>405</v>
      </c>
      <c r="E185" s="23">
        <v>9689</v>
      </c>
      <c r="F185" s="23" t="s">
        <v>406</v>
      </c>
      <c r="G185" s="23" t="s">
        <v>407</v>
      </c>
      <c r="H185" s="23">
        <v>1016</v>
      </c>
      <c r="I185" s="23">
        <v>1352</v>
      </c>
      <c r="J185" s="23" t="s">
        <v>12</v>
      </c>
      <c r="K185" s="23">
        <v>642.7</v>
      </c>
      <c r="L185" s="23"/>
      <c r="M185" s="23">
        <f t="shared" si="3"/>
        <v>-19</v>
      </c>
    </row>
    <row r="186" customHeight="1" spans="1:13">
      <c r="A186" s="23">
        <v>200</v>
      </c>
      <c r="B186" s="23">
        <v>184</v>
      </c>
      <c r="C186" s="23">
        <v>546</v>
      </c>
      <c r="D186" s="23" t="s">
        <v>405</v>
      </c>
      <c r="E186" s="23">
        <v>12443</v>
      </c>
      <c r="F186" s="23" t="s">
        <v>408</v>
      </c>
      <c r="G186" s="23" t="s">
        <v>409</v>
      </c>
      <c r="H186" s="23">
        <v>1015</v>
      </c>
      <c r="I186" s="23">
        <v>1351</v>
      </c>
      <c r="J186" s="23" t="s">
        <v>12</v>
      </c>
      <c r="K186" s="23">
        <v>787.5</v>
      </c>
      <c r="L186" s="23"/>
      <c r="M186" s="23">
        <f t="shared" si="3"/>
        <v>-11</v>
      </c>
    </row>
    <row r="187" customHeight="1" spans="1:13">
      <c r="A187" s="23">
        <v>201</v>
      </c>
      <c r="B187" s="23">
        <v>185</v>
      </c>
      <c r="C187" s="23">
        <v>546</v>
      </c>
      <c r="D187" s="23" t="s">
        <v>405</v>
      </c>
      <c r="E187" s="23">
        <v>11377</v>
      </c>
      <c r="F187" s="23" t="s">
        <v>410</v>
      </c>
      <c r="G187" s="23" t="s">
        <v>151</v>
      </c>
      <c r="H187" s="23">
        <v>1018</v>
      </c>
      <c r="I187" s="23">
        <v>1352</v>
      </c>
      <c r="J187" s="23" t="s">
        <v>12</v>
      </c>
      <c r="K187" s="23">
        <v>1363.88</v>
      </c>
      <c r="L187" s="23"/>
      <c r="M187" s="23"/>
    </row>
    <row r="188" customHeight="1" spans="1:13">
      <c r="A188" s="23">
        <v>202</v>
      </c>
      <c r="B188" s="23">
        <v>186</v>
      </c>
      <c r="C188" s="23">
        <v>598</v>
      </c>
      <c r="D188" s="23" t="s">
        <v>411</v>
      </c>
      <c r="E188" s="23">
        <v>6662</v>
      </c>
      <c r="F188" s="23" t="s">
        <v>412</v>
      </c>
      <c r="G188" s="23" t="s">
        <v>149</v>
      </c>
      <c r="H188" s="23">
        <v>1403</v>
      </c>
      <c r="I188" s="23">
        <v>1866</v>
      </c>
      <c r="J188" s="23" t="s">
        <v>12</v>
      </c>
      <c r="K188" s="23">
        <v>268.44</v>
      </c>
      <c r="L188" s="23"/>
      <c r="M188" s="23">
        <f t="shared" si="3"/>
        <v>-57</v>
      </c>
    </row>
    <row r="189" customHeight="1" spans="1:13">
      <c r="A189" s="23">
        <v>203</v>
      </c>
      <c r="B189" s="23">
        <v>187</v>
      </c>
      <c r="C189" s="23">
        <v>598</v>
      </c>
      <c r="D189" s="23" t="s">
        <v>411</v>
      </c>
      <c r="E189" s="23">
        <v>11178</v>
      </c>
      <c r="F189" s="23" t="s">
        <v>413</v>
      </c>
      <c r="G189" s="23" t="s">
        <v>151</v>
      </c>
      <c r="H189" s="23">
        <v>1403</v>
      </c>
      <c r="I189" s="23">
        <v>1866</v>
      </c>
      <c r="J189" s="23" t="s">
        <v>12</v>
      </c>
      <c r="K189" s="23">
        <v>378.5</v>
      </c>
      <c r="L189" s="23"/>
      <c r="M189" s="23">
        <f t="shared" si="3"/>
        <v>-51</v>
      </c>
    </row>
    <row r="190" customHeight="1" spans="1:13">
      <c r="A190" s="23">
        <v>204</v>
      </c>
      <c r="B190" s="23">
        <v>188</v>
      </c>
      <c r="C190" s="23">
        <v>598</v>
      </c>
      <c r="D190" s="23" t="s">
        <v>411</v>
      </c>
      <c r="E190" s="23">
        <v>12848</v>
      </c>
      <c r="F190" s="23" t="s">
        <v>414</v>
      </c>
      <c r="G190" s="23" t="s">
        <v>155</v>
      </c>
      <c r="H190" s="23">
        <v>561</v>
      </c>
      <c r="I190" s="23">
        <v>747</v>
      </c>
      <c r="J190" s="23" t="s">
        <v>12</v>
      </c>
      <c r="K190" s="23">
        <v>255.77</v>
      </c>
      <c r="L190" s="23"/>
      <c r="M190" s="25">
        <f>ROUND((K190-H190)*0.05/2,0)</f>
        <v>-8</v>
      </c>
    </row>
    <row r="191" customHeight="1" spans="1:13">
      <c r="A191" s="23">
        <v>205</v>
      </c>
      <c r="B191" s="23">
        <v>189</v>
      </c>
      <c r="C191" s="23">
        <v>598</v>
      </c>
      <c r="D191" s="23" t="s">
        <v>411</v>
      </c>
      <c r="E191" s="23">
        <v>12888</v>
      </c>
      <c r="F191" s="23" t="s">
        <v>415</v>
      </c>
      <c r="G191" s="23" t="s">
        <v>170</v>
      </c>
      <c r="H191" s="23">
        <v>563</v>
      </c>
      <c r="I191" s="23">
        <v>748</v>
      </c>
      <c r="J191" s="23" t="s">
        <v>12</v>
      </c>
      <c r="K191" s="23">
        <v>368.52</v>
      </c>
      <c r="L191" s="23"/>
      <c r="M191" s="23">
        <f t="shared" si="3"/>
        <v>-10</v>
      </c>
    </row>
    <row r="192" customHeight="1" spans="1:13">
      <c r="A192" s="23">
        <v>206</v>
      </c>
      <c r="B192" s="23">
        <v>190</v>
      </c>
      <c r="C192" s="23">
        <v>727</v>
      </c>
      <c r="D192" s="23" t="s">
        <v>416</v>
      </c>
      <c r="E192" s="23">
        <v>6456</v>
      </c>
      <c r="F192" s="23" t="s">
        <v>417</v>
      </c>
      <c r="G192" s="23" t="s">
        <v>149</v>
      </c>
      <c r="H192" s="23">
        <v>780</v>
      </c>
      <c r="I192" s="23">
        <v>1037</v>
      </c>
      <c r="J192" s="23" t="s">
        <v>12</v>
      </c>
      <c r="K192" s="23">
        <v>616.7</v>
      </c>
      <c r="L192" s="23"/>
      <c r="M192" s="23">
        <f t="shared" si="3"/>
        <v>-8</v>
      </c>
    </row>
    <row r="193" customHeight="1" spans="1:13">
      <c r="A193" s="23">
        <v>207</v>
      </c>
      <c r="B193" s="23">
        <v>191</v>
      </c>
      <c r="C193" s="23">
        <v>727</v>
      </c>
      <c r="D193" s="23" t="s">
        <v>416</v>
      </c>
      <c r="E193" s="23">
        <v>8060</v>
      </c>
      <c r="F193" s="23" t="s">
        <v>418</v>
      </c>
      <c r="G193" s="23" t="s">
        <v>151</v>
      </c>
      <c r="H193" s="23">
        <v>867</v>
      </c>
      <c r="I193" s="23">
        <v>1153</v>
      </c>
      <c r="J193" s="23" t="s">
        <v>12</v>
      </c>
      <c r="K193" s="23">
        <v>264.97</v>
      </c>
      <c r="L193" s="23"/>
      <c r="M193" s="23">
        <f t="shared" si="3"/>
        <v>-30</v>
      </c>
    </row>
    <row r="194" customHeight="1" spans="1:13">
      <c r="A194" s="23">
        <v>208</v>
      </c>
      <c r="B194" s="23">
        <v>192</v>
      </c>
      <c r="C194" s="23">
        <v>727</v>
      </c>
      <c r="D194" s="23" t="s">
        <v>416</v>
      </c>
      <c r="E194" s="23">
        <v>12915</v>
      </c>
      <c r="F194" s="23" t="s">
        <v>419</v>
      </c>
      <c r="G194" s="23" t="s">
        <v>420</v>
      </c>
      <c r="H194" s="23">
        <v>519</v>
      </c>
      <c r="I194" s="23">
        <v>691</v>
      </c>
      <c r="J194" s="23" t="s">
        <v>12</v>
      </c>
      <c r="K194" s="23">
        <v>189.22</v>
      </c>
      <c r="L194" s="23"/>
      <c r="M194" s="23">
        <f t="shared" si="3"/>
        <v>-16</v>
      </c>
    </row>
    <row r="195" customHeight="1" spans="1:13">
      <c r="A195" s="23">
        <v>209</v>
      </c>
      <c r="B195" s="23">
        <v>193</v>
      </c>
      <c r="C195" s="23">
        <v>111219</v>
      </c>
      <c r="D195" s="23" t="s">
        <v>421</v>
      </c>
      <c r="E195" s="23">
        <v>4117</v>
      </c>
      <c r="F195" s="23" t="s">
        <v>422</v>
      </c>
      <c r="G195" s="23" t="s">
        <v>149</v>
      </c>
      <c r="H195" s="23">
        <v>514</v>
      </c>
      <c r="I195" s="23">
        <v>683</v>
      </c>
      <c r="J195" s="23" t="s">
        <v>12</v>
      </c>
      <c r="K195" s="23">
        <v>332.85</v>
      </c>
      <c r="L195" s="23"/>
      <c r="M195" s="23">
        <f t="shared" si="3"/>
        <v>-9</v>
      </c>
    </row>
    <row r="196" customHeight="1" spans="1:13">
      <c r="A196" s="23">
        <v>210</v>
      </c>
      <c r="B196" s="23">
        <v>194</v>
      </c>
      <c r="C196" s="23">
        <v>111219</v>
      </c>
      <c r="D196" s="23" t="s">
        <v>421</v>
      </c>
      <c r="E196" s="23">
        <v>11231</v>
      </c>
      <c r="F196" s="23" t="s">
        <v>423</v>
      </c>
      <c r="G196" s="23" t="s">
        <v>151</v>
      </c>
      <c r="H196" s="23">
        <v>514</v>
      </c>
      <c r="I196" s="23">
        <v>683</v>
      </c>
      <c r="J196" s="23" t="s">
        <v>12</v>
      </c>
      <c r="K196" s="23">
        <v>565.18</v>
      </c>
      <c r="L196" s="23"/>
      <c r="M196" s="23"/>
    </row>
    <row r="197" customHeight="1" spans="1:13">
      <c r="A197" s="23">
        <v>211</v>
      </c>
      <c r="B197" s="23">
        <v>195</v>
      </c>
      <c r="C197" s="23">
        <v>111219</v>
      </c>
      <c r="D197" s="23" t="s">
        <v>421</v>
      </c>
      <c r="E197" s="23">
        <v>12880</v>
      </c>
      <c r="F197" s="23" t="s">
        <v>424</v>
      </c>
      <c r="G197" s="23" t="s">
        <v>151</v>
      </c>
      <c r="H197" s="23">
        <v>512</v>
      </c>
      <c r="I197" s="23">
        <v>682</v>
      </c>
      <c r="J197" s="23" t="s">
        <v>12</v>
      </c>
      <c r="K197" s="23">
        <v>222.95</v>
      </c>
      <c r="L197" s="23"/>
      <c r="M197" s="23">
        <f t="shared" si="3"/>
        <v>-14</v>
      </c>
    </row>
    <row r="198" customHeight="1" spans="1:13">
      <c r="A198" s="23">
        <v>212</v>
      </c>
      <c r="B198" s="23">
        <v>196</v>
      </c>
      <c r="C198" s="23">
        <v>726</v>
      </c>
      <c r="D198" s="23" t="s">
        <v>425</v>
      </c>
      <c r="E198" s="23">
        <v>6607</v>
      </c>
      <c r="F198" s="23" t="s">
        <v>426</v>
      </c>
      <c r="G198" s="23" t="s">
        <v>149</v>
      </c>
      <c r="H198" s="23">
        <v>1153.4</v>
      </c>
      <c r="I198" s="23">
        <v>1534</v>
      </c>
      <c r="J198" s="23" t="s">
        <v>5</v>
      </c>
      <c r="K198" s="23">
        <v>1296.73</v>
      </c>
      <c r="L198" s="23">
        <f>ROUND(K198*0.02,0)</f>
        <v>26</v>
      </c>
      <c r="M198" s="23"/>
    </row>
    <row r="199" customHeight="1" spans="1:13">
      <c r="A199" s="23">
        <v>213</v>
      </c>
      <c r="B199" s="23">
        <v>197</v>
      </c>
      <c r="C199" s="23">
        <v>726</v>
      </c>
      <c r="D199" s="23" t="s">
        <v>425</v>
      </c>
      <c r="E199" s="23">
        <v>10177</v>
      </c>
      <c r="F199" s="23" t="s">
        <v>427</v>
      </c>
      <c r="G199" s="23" t="s">
        <v>151</v>
      </c>
      <c r="H199" s="23">
        <v>1281.6</v>
      </c>
      <c r="I199" s="23">
        <v>1704.4</v>
      </c>
      <c r="J199" s="23" t="s">
        <v>5</v>
      </c>
      <c r="K199" s="23">
        <v>1507.3</v>
      </c>
      <c r="L199" s="23">
        <f>ROUND(K199*0.02,0)</f>
        <v>30</v>
      </c>
      <c r="M199" s="23"/>
    </row>
    <row r="200" customHeight="1" spans="1:13">
      <c r="A200" s="23">
        <v>214</v>
      </c>
      <c r="B200" s="23">
        <v>198</v>
      </c>
      <c r="C200" s="23">
        <v>726</v>
      </c>
      <c r="D200" s="23" t="s">
        <v>425</v>
      </c>
      <c r="E200" s="23">
        <v>12909</v>
      </c>
      <c r="F200" s="23" t="s">
        <v>428</v>
      </c>
      <c r="G200" s="23" t="s">
        <v>151</v>
      </c>
      <c r="H200" s="23">
        <v>769</v>
      </c>
      <c r="I200" s="23">
        <v>1022.6</v>
      </c>
      <c r="J200" s="23" t="s">
        <v>5</v>
      </c>
      <c r="K200" s="23">
        <v>993.45</v>
      </c>
      <c r="L200" s="23">
        <f>ROUND(K200*0.02,0)</f>
        <v>20</v>
      </c>
      <c r="M200" s="23"/>
    </row>
    <row r="201" customHeight="1" spans="1:13">
      <c r="A201" s="23">
        <v>215</v>
      </c>
      <c r="B201" s="23">
        <v>199</v>
      </c>
      <c r="C201" s="23">
        <v>107829</v>
      </c>
      <c r="D201" s="23" t="s">
        <v>90</v>
      </c>
      <c r="E201" s="23">
        <v>11330</v>
      </c>
      <c r="F201" s="23" t="s">
        <v>429</v>
      </c>
      <c r="G201" s="23" t="s">
        <v>149</v>
      </c>
      <c r="H201" s="23">
        <v>825</v>
      </c>
      <c r="I201" s="23">
        <v>1097</v>
      </c>
      <c r="J201" s="23" t="s">
        <v>12</v>
      </c>
      <c r="K201" s="23">
        <v>584.65</v>
      </c>
      <c r="L201" s="23"/>
      <c r="M201" s="23">
        <f t="shared" si="3"/>
        <v>-12</v>
      </c>
    </row>
    <row r="202" customHeight="1" spans="1:13">
      <c r="A202" s="23">
        <v>216</v>
      </c>
      <c r="B202" s="23">
        <v>200</v>
      </c>
      <c r="C202" s="23">
        <v>107829</v>
      </c>
      <c r="D202" s="23" t="s">
        <v>90</v>
      </c>
      <c r="E202" s="23">
        <v>12317</v>
      </c>
      <c r="F202" s="23" t="s">
        <v>430</v>
      </c>
      <c r="G202" s="23" t="s">
        <v>431</v>
      </c>
      <c r="H202" s="23">
        <v>550</v>
      </c>
      <c r="I202" s="23">
        <v>732</v>
      </c>
      <c r="J202" s="23" t="s">
        <v>12</v>
      </c>
      <c r="K202" s="23">
        <v>427.14</v>
      </c>
      <c r="L202" s="23"/>
      <c r="M202" s="23">
        <f t="shared" si="3"/>
        <v>-6</v>
      </c>
    </row>
    <row r="203" customHeight="1" spans="1:13">
      <c r="A203" s="23">
        <v>217</v>
      </c>
      <c r="B203" s="23">
        <v>201</v>
      </c>
      <c r="C203" s="23">
        <v>745</v>
      </c>
      <c r="D203" s="23" t="s">
        <v>432</v>
      </c>
      <c r="E203" s="23">
        <v>11504</v>
      </c>
      <c r="F203" s="23" t="s">
        <v>433</v>
      </c>
      <c r="G203" s="23" t="s">
        <v>149</v>
      </c>
      <c r="H203" s="23">
        <v>749.16</v>
      </c>
      <c r="I203" s="23">
        <v>996.48</v>
      </c>
      <c r="J203" s="23" t="s">
        <v>12</v>
      </c>
      <c r="K203" s="23">
        <v>853.98</v>
      </c>
      <c r="L203" s="23"/>
      <c r="M203" s="23"/>
    </row>
    <row r="204" customHeight="1" spans="1:13">
      <c r="A204" s="23">
        <v>218</v>
      </c>
      <c r="B204" s="23">
        <v>202</v>
      </c>
      <c r="C204" s="23">
        <v>745</v>
      </c>
      <c r="D204" s="23" t="s">
        <v>432</v>
      </c>
      <c r="E204" s="23">
        <v>12952</v>
      </c>
      <c r="F204" s="23" t="s">
        <v>434</v>
      </c>
      <c r="G204" s="23" t="s">
        <v>170</v>
      </c>
      <c r="H204" s="23">
        <v>499.44</v>
      </c>
      <c r="I204" s="23">
        <v>664.32</v>
      </c>
      <c r="J204" s="23" t="s">
        <v>12</v>
      </c>
      <c r="K204" s="23">
        <v>491.53</v>
      </c>
      <c r="L204" s="23"/>
      <c r="M204" s="23"/>
    </row>
    <row r="205" customHeight="1" spans="1:13">
      <c r="A205" s="23">
        <v>219</v>
      </c>
      <c r="B205" s="23">
        <v>203</v>
      </c>
      <c r="C205" s="23">
        <v>745</v>
      </c>
      <c r="D205" s="23" t="s">
        <v>432</v>
      </c>
      <c r="E205" s="23">
        <v>12477</v>
      </c>
      <c r="F205" s="23" t="s">
        <v>435</v>
      </c>
      <c r="G205" s="23" t="s">
        <v>151</v>
      </c>
      <c r="H205" s="23">
        <v>832.4</v>
      </c>
      <c r="I205" s="23">
        <v>1107.2</v>
      </c>
      <c r="J205" s="23" t="s">
        <v>12</v>
      </c>
      <c r="K205" s="23">
        <v>471.52</v>
      </c>
      <c r="L205" s="23"/>
      <c r="M205" s="23">
        <f t="shared" si="3"/>
        <v>-18</v>
      </c>
    </row>
    <row r="206" customHeight="1" spans="1:13">
      <c r="A206" s="23">
        <v>220</v>
      </c>
      <c r="B206" s="23">
        <v>204</v>
      </c>
      <c r="C206" s="23">
        <v>105267</v>
      </c>
      <c r="D206" s="23" t="s">
        <v>27</v>
      </c>
      <c r="E206" s="23">
        <v>5457</v>
      </c>
      <c r="F206" s="23" t="s">
        <v>436</v>
      </c>
      <c r="G206" s="23" t="s">
        <v>149</v>
      </c>
      <c r="H206" s="23">
        <v>694</v>
      </c>
      <c r="I206" s="23">
        <v>924</v>
      </c>
      <c r="J206" s="23" t="s">
        <v>5</v>
      </c>
      <c r="K206" s="23">
        <v>857.98</v>
      </c>
      <c r="L206" s="23">
        <f>ROUND(K206*0.02,0)</f>
        <v>17</v>
      </c>
      <c r="M206" s="23"/>
    </row>
    <row r="207" customHeight="1" spans="1:13">
      <c r="A207" s="23">
        <v>221</v>
      </c>
      <c r="B207" s="23">
        <v>205</v>
      </c>
      <c r="C207" s="23">
        <v>105267</v>
      </c>
      <c r="D207" s="23" t="s">
        <v>27</v>
      </c>
      <c r="E207" s="23">
        <v>12144</v>
      </c>
      <c r="F207" s="23" t="s">
        <v>437</v>
      </c>
      <c r="G207" s="23" t="s">
        <v>205</v>
      </c>
      <c r="H207" s="23">
        <v>772</v>
      </c>
      <c r="I207" s="23">
        <v>1026</v>
      </c>
      <c r="J207" s="23" t="s">
        <v>5</v>
      </c>
      <c r="K207" s="23">
        <v>603.46</v>
      </c>
      <c r="L207" s="23">
        <f>ROUND(K207*0.02,0)</f>
        <v>12</v>
      </c>
      <c r="M207" s="23">
        <f t="shared" si="3"/>
        <v>-8</v>
      </c>
    </row>
    <row r="208" customHeight="1" spans="1:13">
      <c r="A208" s="23">
        <v>222</v>
      </c>
      <c r="B208" s="23">
        <v>206</v>
      </c>
      <c r="C208" s="23">
        <v>105267</v>
      </c>
      <c r="D208" s="23" t="s">
        <v>27</v>
      </c>
      <c r="E208" s="23">
        <v>12886</v>
      </c>
      <c r="F208" s="23" t="s">
        <v>438</v>
      </c>
      <c r="G208" s="23" t="s">
        <v>439</v>
      </c>
      <c r="H208" s="23">
        <v>464</v>
      </c>
      <c r="I208" s="23">
        <v>617</v>
      </c>
      <c r="J208" s="23" t="s">
        <v>5</v>
      </c>
      <c r="K208" s="23">
        <v>695.71</v>
      </c>
      <c r="L208" s="23">
        <f>ROUND(K208*0.02,0)</f>
        <v>14</v>
      </c>
      <c r="M208" s="23"/>
    </row>
    <row r="209" customHeight="1" spans="1:13">
      <c r="A209" s="23">
        <v>223</v>
      </c>
      <c r="B209" s="23">
        <v>207</v>
      </c>
      <c r="C209" s="23">
        <v>102934</v>
      </c>
      <c r="D209" s="23" t="s">
        <v>440</v>
      </c>
      <c r="E209" s="23">
        <v>4147</v>
      </c>
      <c r="F209" s="23" t="s">
        <v>441</v>
      </c>
      <c r="G209" s="23" t="s">
        <v>149</v>
      </c>
      <c r="H209" s="23">
        <v>808</v>
      </c>
      <c r="I209" s="23">
        <v>1074.75</v>
      </c>
      <c r="J209" s="23" t="s">
        <v>12</v>
      </c>
      <c r="K209" s="23">
        <v>448.73</v>
      </c>
      <c r="L209" s="23"/>
      <c r="M209" s="23">
        <f t="shared" si="3"/>
        <v>-18</v>
      </c>
    </row>
    <row r="210" customHeight="1" spans="1:13">
      <c r="A210" s="23">
        <v>224</v>
      </c>
      <c r="B210" s="23">
        <v>208</v>
      </c>
      <c r="C210" s="23">
        <v>102934</v>
      </c>
      <c r="D210" s="23" t="s">
        <v>440</v>
      </c>
      <c r="E210" s="23">
        <v>11512</v>
      </c>
      <c r="F210" s="23" t="s">
        <v>442</v>
      </c>
      <c r="G210" s="23" t="s">
        <v>151</v>
      </c>
      <c r="H210" s="23">
        <v>808</v>
      </c>
      <c r="I210" s="23">
        <v>1074.75</v>
      </c>
      <c r="J210" s="23" t="s">
        <v>12</v>
      </c>
      <c r="K210" s="23">
        <v>252.49</v>
      </c>
      <c r="L210" s="23"/>
      <c r="M210" s="23">
        <f t="shared" si="3"/>
        <v>-28</v>
      </c>
    </row>
    <row r="211" customHeight="1" spans="1:13">
      <c r="A211" s="23">
        <v>225</v>
      </c>
      <c r="B211" s="23">
        <v>209</v>
      </c>
      <c r="C211" s="23">
        <v>102934</v>
      </c>
      <c r="D211" s="23" t="s">
        <v>440</v>
      </c>
      <c r="E211" s="23">
        <v>12185</v>
      </c>
      <c r="F211" s="23" t="s">
        <v>443</v>
      </c>
      <c r="G211" s="23" t="s">
        <v>151</v>
      </c>
      <c r="H211" s="23">
        <v>808</v>
      </c>
      <c r="I211" s="23">
        <v>1074.75</v>
      </c>
      <c r="J211" s="23" t="s">
        <v>12</v>
      </c>
      <c r="K211" s="23">
        <v>746.47</v>
      </c>
      <c r="L211" s="23"/>
      <c r="M211" s="23">
        <f t="shared" si="3"/>
        <v>-3</v>
      </c>
    </row>
    <row r="212" customHeight="1" spans="1:13">
      <c r="A212" s="23">
        <v>226</v>
      </c>
      <c r="B212" s="23">
        <v>210</v>
      </c>
      <c r="C212" s="23">
        <v>102934</v>
      </c>
      <c r="D212" s="23" t="s">
        <v>440</v>
      </c>
      <c r="E212" s="23">
        <v>12332</v>
      </c>
      <c r="F212" s="23" t="s">
        <v>444</v>
      </c>
      <c r="G212" s="23" t="s">
        <v>151</v>
      </c>
      <c r="H212" s="23">
        <v>808</v>
      </c>
      <c r="I212" s="23">
        <v>1074.75</v>
      </c>
      <c r="J212" s="23" t="s">
        <v>12</v>
      </c>
      <c r="K212" s="23">
        <v>716.92</v>
      </c>
      <c r="L212" s="23"/>
      <c r="M212" s="23">
        <f t="shared" si="3"/>
        <v>-5</v>
      </c>
    </row>
    <row r="213" customHeight="1" spans="1:13">
      <c r="A213" s="23">
        <v>227</v>
      </c>
      <c r="B213" s="23">
        <v>211</v>
      </c>
      <c r="C213" s="23">
        <v>108277</v>
      </c>
      <c r="D213" s="23" t="s">
        <v>33</v>
      </c>
      <c r="E213" s="23">
        <v>11771</v>
      </c>
      <c r="F213" s="23" t="s">
        <v>445</v>
      </c>
      <c r="G213" s="23" t="s">
        <v>446</v>
      </c>
      <c r="H213" s="23">
        <v>600</v>
      </c>
      <c r="I213" s="23">
        <v>798</v>
      </c>
      <c r="J213" s="23" t="s">
        <v>12</v>
      </c>
      <c r="K213" s="23">
        <v>515.36</v>
      </c>
      <c r="L213" s="23"/>
      <c r="M213" s="23">
        <f t="shared" si="3"/>
        <v>-4</v>
      </c>
    </row>
    <row r="214" customHeight="1" spans="1:13">
      <c r="A214" s="23">
        <v>228</v>
      </c>
      <c r="B214" s="23">
        <v>212</v>
      </c>
      <c r="C214" s="23">
        <v>108277</v>
      </c>
      <c r="D214" s="23" t="s">
        <v>33</v>
      </c>
      <c r="E214" s="23">
        <v>12951</v>
      </c>
      <c r="F214" s="23" t="s">
        <v>447</v>
      </c>
      <c r="G214" s="23" t="s">
        <v>155</v>
      </c>
      <c r="H214" s="23">
        <v>360</v>
      </c>
      <c r="I214" s="23">
        <v>478.8</v>
      </c>
      <c r="J214" s="23" t="s">
        <v>12</v>
      </c>
      <c r="K214" s="23">
        <v>134.19</v>
      </c>
      <c r="L214" s="23"/>
      <c r="M214" s="25">
        <f>ROUND((K214-H214)*0.05/2,0)</f>
        <v>-6</v>
      </c>
    </row>
    <row r="215" customHeight="1" spans="1:13">
      <c r="A215" s="23">
        <v>229</v>
      </c>
      <c r="B215" s="23">
        <v>213</v>
      </c>
      <c r="C215" s="23">
        <v>108277</v>
      </c>
      <c r="D215" s="23" t="s">
        <v>33</v>
      </c>
      <c r="E215" s="23">
        <v>12255</v>
      </c>
      <c r="F215" s="23" t="s">
        <v>448</v>
      </c>
      <c r="G215" s="23" t="s">
        <v>149</v>
      </c>
      <c r="H215" s="23">
        <v>540</v>
      </c>
      <c r="I215" s="23">
        <v>718.2</v>
      </c>
      <c r="J215" s="23" t="s">
        <v>12</v>
      </c>
      <c r="K215" s="23">
        <v>616.53</v>
      </c>
      <c r="L215" s="23"/>
      <c r="M215" s="23"/>
    </row>
    <row r="216" customHeight="1" spans="1:13">
      <c r="A216" s="23">
        <v>230</v>
      </c>
      <c r="B216" s="23">
        <v>214</v>
      </c>
      <c r="C216" s="23">
        <v>391</v>
      </c>
      <c r="D216" s="23" t="s">
        <v>449</v>
      </c>
      <c r="E216" s="23">
        <v>4246</v>
      </c>
      <c r="F216" s="23" t="s">
        <v>450</v>
      </c>
      <c r="G216" s="23" t="s">
        <v>324</v>
      </c>
      <c r="H216" s="23">
        <v>742</v>
      </c>
      <c r="I216" s="23">
        <v>987.1</v>
      </c>
      <c r="J216" s="23" t="s">
        <v>12</v>
      </c>
      <c r="K216" s="23">
        <v>403.18</v>
      </c>
      <c r="L216" s="23"/>
      <c r="M216" s="23">
        <f t="shared" si="3"/>
        <v>-17</v>
      </c>
    </row>
    <row r="217" customHeight="1" spans="1:13">
      <c r="A217" s="23">
        <v>231</v>
      </c>
      <c r="B217" s="23">
        <v>215</v>
      </c>
      <c r="C217" s="23">
        <v>391</v>
      </c>
      <c r="D217" s="23" t="s">
        <v>449</v>
      </c>
      <c r="E217" s="23">
        <v>12197</v>
      </c>
      <c r="F217" s="23" t="s">
        <v>451</v>
      </c>
      <c r="G217" s="23" t="s">
        <v>324</v>
      </c>
      <c r="H217" s="23">
        <v>519</v>
      </c>
      <c r="I217" s="23">
        <v>690.9</v>
      </c>
      <c r="J217" s="23" t="s">
        <v>12</v>
      </c>
      <c r="K217" s="23">
        <v>399.12</v>
      </c>
      <c r="L217" s="23"/>
      <c r="M217" s="23">
        <f t="shared" si="3"/>
        <v>-6</v>
      </c>
    </row>
    <row r="218" customHeight="1" spans="1:13">
      <c r="A218" s="23">
        <v>232</v>
      </c>
      <c r="B218" s="23">
        <v>216</v>
      </c>
      <c r="C218" s="23">
        <v>391</v>
      </c>
      <c r="D218" s="23" t="s">
        <v>449</v>
      </c>
      <c r="E218" s="23">
        <v>12902</v>
      </c>
      <c r="F218" s="23" t="s">
        <v>452</v>
      </c>
      <c r="G218" s="23" t="s">
        <v>453</v>
      </c>
      <c r="H218" s="23">
        <v>298</v>
      </c>
      <c r="I218" s="23">
        <v>394.8</v>
      </c>
      <c r="J218" s="23" t="s">
        <v>12</v>
      </c>
      <c r="K218" s="23">
        <v>103.73</v>
      </c>
      <c r="L218" s="23"/>
      <c r="M218" s="23">
        <f t="shared" si="3"/>
        <v>-10</v>
      </c>
    </row>
    <row r="219" customHeight="1" spans="1:13">
      <c r="A219" s="23">
        <v>233</v>
      </c>
      <c r="B219" s="23">
        <v>217</v>
      </c>
      <c r="C219" s="23">
        <v>391</v>
      </c>
      <c r="D219" s="23" t="s">
        <v>449</v>
      </c>
      <c r="E219" s="23">
        <v>12462</v>
      </c>
      <c r="F219" s="23" t="s">
        <v>454</v>
      </c>
      <c r="G219" s="23" t="s">
        <v>324</v>
      </c>
      <c r="H219" s="23">
        <v>445</v>
      </c>
      <c r="I219" s="23">
        <v>592.2</v>
      </c>
      <c r="J219" s="23" t="s">
        <v>12</v>
      </c>
      <c r="K219" s="23">
        <v>129.44</v>
      </c>
      <c r="L219" s="23"/>
      <c r="M219" s="23">
        <f t="shared" si="3"/>
        <v>-16</v>
      </c>
    </row>
    <row r="220" customHeight="1" spans="1:13">
      <c r="A220" s="23">
        <v>234</v>
      </c>
      <c r="B220" s="23">
        <v>218</v>
      </c>
      <c r="C220" s="23">
        <v>337</v>
      </c>
      <c r="D220" s="23" t="s">
        <v>72</v>
      </c>
      <c r="E220" s="23">
        <v>990176</v>
      </c>
      <c r="F220" s="23" t="s">
        <v>455</v>
      </c>
      <c r="G220" s="23" t="s">
        <v>166</v>
      </c>
      <c r="H220" s="23">
        <v>726</v>
      </c>
      <c r="I220" s="23">
        <v>967</v>
      </c>
      <c r="J220" s="23" t="s">
        <v>12</v>
      </c>
      <c r="K220" s="23">
        <v>689.05</v>
      </c>
      <c r="L220" s="23"/>
      <c r="M220" s="23">
        <f t="shared" si="3"/>
        <v>-2</v>
      </c>
    </row>
    <row r="221" customHeight="1" spans="1:13">
      <c r="A221" s="23">
        <v>235</v>
      </c>
      <c r="B221" s="23">
        <v>219</v>
      </c>
      <c r="C221" s="23">
        <v>337</v>
      </c>
      <c r="D221" s="23" t="s">
        <v>72</v>
      </c>
      <c r="E221" s="23">
        <v>4264</v>
      </c>
      <c r="F221" s="23" t="s">
        <v>456</v>
      </c>
      <c r="G221" s="23" t="s">
        <v>149</v>
      </c>
      <c r="H221" s="23">
        <v>545</v>
      </c>
      <c r="I221" s="23">
        <v>725</v>
      </c>
      <c r="J221" s="23" t="s">
        <v>12</v>
      </c>
      <c r="K221" s="23">
        <v>317.49</v>
      </c>
      <c r="L221" s="23"/>
      <c r="M221" s="23">
        <f t="shared" si="3"/>
        <v>-11</v>
      </c>
    </row>
    <row r="222" customHeight="1" spans="1:13">
      <c r="A222" s="23">
        <v>236</v>
      </c>
      <c r="B222" s="23">
        <v>220</v>
      </c>
      <c r="C222" s="23">
        <v>337</v>
      </c>
      <c r="D222" s="23" t="s">
        <v>72</v>
      </c>
      <c r="E222" s="23">
        <v>4061</v>
      </c>
      <c r="F222" s="23" t="s">
        <v>457</v>
      </c>
      <c r="G222" s="23" t="s">
        <v>184</v>
      </c>
      <c r="H222" s="23">
        <v>606</v>
      </c>
      <c r="I222" s="23">
        <v>805</v>
      </c>
      <c r="J222" s="23" t="s">
        <v>12</v>
      </c>
      <c r="K222" s="23">
        <v>393.42</v>
      </c>
      <c r="L222" s="23"/>
      <c r="M222" s="23">
        <f t="shared" si="3"/>
        <v>-11</v>
      </c>
    </row>
    <row r="223" customHeight="1" spans="1:13">
      <c r="A223" s="23">
        <v>237</v>
      </c>
      <c r="B223" s="23">
        <v>221</v>
      </c>
      <c r="C223" s="23">
        <v>337</v>
      </c>
      <c r="D223" s="23" t="s">
        <v>72</v>
      </c>
      <c r="E223" s="23">
        <v>990451</v>
      </c>
      <c r="F223" s="23" t="s">
        <v>458</v>
      </c>
      <c r="G223" s="23" t="s">
        <v>166</v>
      </c>
      <c r="H223" s="23">
        <v>726</v>
      </c>
      <c r="I223" s="23">
        <v>967</v>
      </c>
      <c r="J223" s="23" t="s">
        <v>12</v>
      </c>
      <c r="K223" s="23">
        <v>340.5</v>
      </c>
      <c r="L223" s="23"/>
      <c r="M223" s="23">
        <f t="shared" si="3"/>
        <v>-19</v>
      </c>
    </row>
    <row r="224" customHeight="1" spans="1:13">
      <c r="A224" s="23">
        <v>238</v>
      </c>
      <c r="B224" s="23">
        <v>222</v>
      </c>
      <c r="C224" s="23">
        <v>337</v>
      </c>
      <c r="D224" s="23" t="s">
        <v>72</v>
      </c>
      <c r="E224" s="23">
        <v>6965</v>
      </c>
      <c r="F224" s="23" t="s">
        <v>459</v>
      </c>
      <c r="G224" s="23" t="s">
        <v>324</v>
      </c>
      <c r="H224" s="23">
        <v>606</v>
      </c>
      <c r="I224" s="23">
        <v>805</v>
      </c>
      <c r="J224" s="23" t="s">
        <v>12</v>
      </c>
      <c r="K224" s="23">
        <v>624.83</v>
      </c>
      <c r="L224" s="23"/>
      <c r="M224" s="23"/>
    </row>
    <row r="225" customHeight="1" spans="1:13">
      <c r="A225" s="23">
        <v>239</v>
      </c>
      <c r="B225" s="23">
        <v>223</v>
      </c>
      <c r="C225" s="23">
        <v>337</v>
      </c>
      <c r="D225" s="23" t="s">
        <v>72</v>
      </c>
      <c r="E225" s="23">
        <v>11883</v>
      </c>
      <c r="F225" s="23" t="s">
        <v>460</v>
      </c>
      <c r="G225" s="23" t="s">
        <v>324</v>
      </c>
      <c r="H225" s="23">
        <v>606</v>
      </c>
      <c r="I225" s="23">
        <v>805</v>
      </c>
      <c r="J225" s="23" t="s">
        <v>12</v>
      </c>
      <c r="K225" s="23">
        <v>704.68</v>
      </c>
      <c r="L225" s="23"/>
      <c r="M225" s="23"/>
    </row>
    <row r="226" customHeight="1" spans="1:13">
      <c r="A226" s="23">
        <v>240</v>
      </c>
      <c r="B226" s="23">
        <v>224</v>
      </c>
      <c r="C226" s="23">
        <v>337</v>
      </c>
      <c r="D226" s="23" t="s">
        <v>72</v>
      </c>
      <c r="E226" s="23">
        <v>12504</v>
      </c>
      <c r="F226" s="23" t="s">
        <v>461</v>
      </c>
      <c r="G226" s="23" t="s">
        <v>324</v>
      </c>
      <c r="H226" s="23">
        <v>545</v>
      </c>
      <c r="I226" s="23">
        <v>725</v>
      </c>
      <c r="J226" s="23" t="s">
        <v>12</v>
      </c>
      <c r="K226" s="23">
        <v>832.98</v>
      </c>
      <c r="L226" s="23"/>
      <c r="M226" s="23"/>
    </row>
    <row r="227" customHeight="1" spans="1:13">
      <c r="A227" s="23">
        <v>241</v>
      </c>
      <c r="B227" s="23">
        <v>225</v>
      </c>
      <c r="C227" s="23">
        <v>337</v>
      </c>
      <c r="D227" s="23" t="s">
        <v>72</v>
      </c>
      <c r="E227" s="23">
        <v>12503</v>
      </c>
      <c r="F227" s="23" t="s">
        <v>462</v>
      </c>
      <c r="G227" s="23" t="s">
        <v>324</v>
      </c>
      <c r="H227" s="23">
        <v>545</v>
      </c>
      <c r="I227" s="23">
        <v>725</v>
      </c>
      <c r="J227" s="23" t="s">
        <v>12</v>
      </c>
      <c r="K227" s="23">
        <v>444.48</v>
      </c>
      <c r="L227" s="23"/>
      <c r="M227" s="23">
        <f t="shared" si="3"/>
        <v>-5</v>
      </c>
    </row>
    <row r="228" customHeight="1" spans="1:13">
      <c r="A228" s="23">
        <v>242</v>
      </c>
      <c r="B228" s="23">
        <v>226</v>
      </c>
      <c r="C228" s="23">
        <v>545</v>
      </c>
      <c r="D228" s="23" t="s">
        <v>463</v>
      </c>
      <c r="E228" s="23">
        <v>11143</v>
      </c>
      <c r="F228" s="23" t="s">
        <v>464</v>
      </c>
      <c r="G228" s="23" t="s">
        <v>149</v>
      </c>
      <c r="H228" s="23">
        <v>407.6</v>
      </c>
      <c r="I228" s="23">
        <v>646</v>
      </c>
      <c r="J228" s="23" t="s">
        <v>12</v>
      </c>
      <c r="K228" s="23">
        <v>229.6</v>
      </c>
      <c r="L228" s="23"/>
      <c r="M228" s="23">
        <f t="shared" si="3"/>
        <v>-9</v>
      </c>
    </row>
    <row r="229" customHeight="1" spans="1:13">
      <c r="A229" s="23">
        <v>243</v>
      </c>
      <c r="B229" s="23">
        <v>227</v>
      </c>
      <c r="C229" s="23">
        <v>545</v>
      </c>
      <c r="D229" s="23" t="s">
        <v>463</v>
      </c>
      <c r="E229" s="23">
        <v>12669</v>
      </c>
      <c r="F229" s="23" t="s">
        <v>465</v>
      </c>
      <c r="G229" s="23" t="s">
        <v>151</v>
      </c>
      <c r="H229" s="23">
        <v>433.4</v>
      </c>
      <c r="I229" s="23">
        <v>574.6</v>
      </c>
      <c r="J229" s="23" t="s">
        <v>12</v>
      </c>
      <c r="K229" s="23">
        <v>81.5</v>
      </c>
      <c r="L229" s="23"/>
      <c r="M229" s="23">
        <f t="shared" si="3"/>
        <v>-18</v>
      </c>
    </row>
    <row r="230" customHeight="1" spans="1:13">
      <c r="A230" s="23">
        <v>244</v>
      </c>
      <c r="B230" s="23">
        <v>228</v>
      </c>
      <c r="C230" s="23">
        <v>545</v>
      </c>
      <c r="D230" s="23" t="s">
        <v>463</v>
      </c>
      <c r="E230" s="23">
        <v>12998</v>
      </c>
      <c r="F230" s="23" t="s">
        <v>466</v>
      </c>
      <c r="G230" s="23" t="s">
        <v>170</v>
      </c>
      <c r="H230" s="23">
        <v>401</v>
      </c>
      <c r="I230" s="23">
        <v>431.4</v>
      </c>
      <c r="J230" s="23" t="s">
        <v>12</v>
      </c>
      <c r="K230" s="23">
        <v>57.6</v>
      </c>
      <c r="L230" s="23"/>
      <c r="M230" s="23">
        <f t="shared" si="3"/>
        <v>-17</v>
      </c>
    </row>
    <row r="231" customHeight="1" spans="1:13">
      <c r="A231" s="23">
        <v>245</v>
      </c>
      <c r="B231" s="23">
        <v>229</v>
      </c>
      <c r="C231" s="23">
        <v>572</v>
      </c>
      <c r="D231" s="23" t="s">
        <v>467</v>
      </c>
      <c r="E231" s="23">
        <v>8731</v>
      </c>
      <c r="F231" s="23" t="s">
        <v>468</v>
      </c>
      <c r="G231" s="23" t="s">
        <v>446</v>
      </c>
      <c r="H231" s="23">
        <v>548.8</v>
      </c>
      <c r="I231" s="23">
        <v>730</v>
      </c>
      <c r="J231" s="23" t="s">
        <v>12</v>
      </c>
      <c r="K231" s="23">
        <v>219.02</v>
      </c>
      <c r="L231" s="23"/>
      <c r="M231" s="23">
        <f t="shared" si="3"/>
        <v>-16</v>
      </c>
    </row>
    <row r="232" customHeight="1" spans="1:13">
      <c r="A232" s="23">
        <v>246</v>
      </c>
      <c r="B232" s="23">
        <v>230</v>
      </c>
      <c r="C232" s="23">
        <v>572</v>
      </c>
      <c r="D232" s="23" t="s">
        <v>467</v>
      </c>
      <c r="E232" s="23">
        <v>10186</v>
      </c>
      <c r="F232" s="23" t="s">
        <v>469</v>
      </c>
      <c r="G232" s="23" t="s">
        <v>446</v>
      </c>
      <c r="H232" s="23">
        <v>548.8</v>
      </c>
      <c r="I232" s="23">
        <v>730</v>
      </c>
      <c r="J232" s="23" t="s">
        <v>12</v>
      </c>
      <c r="K232" s="23">
        <v>246.1</v>
      </c>
      <c r="L232" s="23"/>
      <c r="M232" s="23">
        <f t="shared" si="3"/>
        <v>-15</v>
      </c>
    </row>
    <row r="233" customHeight="1" spans="1:13">
      <c r="A233" s="23">
        <v>247</v>
      </c>
      <c r="B233" s="23">
        <v>231</v>
      </c>
      <c r="C233" s="23">
        <v>572</v>
      </c>
      <c r="D233" s="23" t="s">
        <v>467</v>
      </c>
      <c r="E233" s="23">
        <v>11023</v>
      </c>
      <c r="F233" s="23" t="s">
        <v>470</v>
      </c>
      <c r="G233" s="23" t="s">
        <v>149</v>
      </c>
      <c r="H233" s="23">
        <v>548.8</v>
      </c>
      <c r="I233" s="23">
        <v>730</v>
      </c>
      <c r="J233" s="23" t="s">
        <v>12</v>
      </c>
      <c r="K233" s="23">
        <v>350.79</v>
      </c>
      <c r="L233" s="23"/>
      <c r="M233" s="23">
        <f t="shared" si="3"/>
        <v>-10</v>
      </c>
    </row>
    <row r="234" customHeight="1" spans="1:13">
      <c r="A234" s="23">
        <v>248</v>
      </c>
      <c r="B234" s="23">
        <v>232</v>
      </c>
      <c r="C234" s="23">
        <v>572</v>
      </c>
      <c r="D234" s="23" t="s">
        <v>467</v>
      </c>
      <c r="E234" s="23">
        <v>11058</v>
      </c>
      <c r="F234" s="23" t="s">
        <v>471</v>
      </c>
      <c r="G234" s="23" t="s">
        <v>446</v>
      </c>
      <c r="H234" s="23">
        <v>548.8</v>
      </c>
      <c r="I234" s="23">
        <v>730</v>
      </c>
      <c r="J234" s="23" t="s">
        <v>12</v>
      </c>
      <c r="K234" s="23">
        <v>356</v>
      </c>
      <c r="L234" s="23"/>
      <c r="M234" s="23">
        <f t="shared" si="3"/>
        <v>-10</v>
      </c>
    </row>
    <row r="235" customHeight="1" spans="1:13">
      <c r="A235" s="23">
        <v>249</v>
      </c>
      <c r="B235" s="23">
        <v>233</v>
      </c>
      <c r="C235" s="23">
        <v>572</v>
      </c>
      <c r="D235" s="23" t="s">
        <v>467</v>
      </c>
      <c r="E235" s="23">
        <v>12466</v>
      </c>
      <c r="F235" s="23" t="s">
        <v>472</v>
      </c>
      <c r="G235" s="23" t="s">
        <v>446</v>
      </c>
      <c r="H235" s="23">
        <v>548.8</v>
      </c>
      <c r="I235" s="23">
        <v>730</v>
      </c>
      <c r="J235" s="23" t="s">
        <v>12</v>
      </c>
      <c r="K235" s="23">
        <v>257.39</v>
      </c>
      <c r="L235" s="23"/>
      <c r="M235" s="23">
        <f t="shared" si="3"/>
        <v>-15</v>
      </c>
    </row>
    <row r="236" customHeight="1" spans="1:13">
      <c r="A236" s="23">
        <v>250</v>
      </c>
      <c r="B236" s="23">
        <v>234</v>
      </c>
      <c r="C236" s="23">
        <v>747</v>
      </c>
      <c r="D236" s="23" t="s">
        <v>473</v>
      </c>
      <c r="E236" s="23">
        <v>10907</v>
      </c>
      <c r="F236" s="23" t="s">
        <v>474</v>
      </c>
      <c r="G236" s="23" t="s">
        <v>149</v>
      </c>
      <c r="H236" s="23">
        <v>781</v>
      </c>
      <c r="I236" s="23">
        <v>1038.75</v>
      </c>
      <c r="J236" s="23" t="s">
        <v>12</v>
      </c>
      <c r="K236" s="23">
        <v>166.3</v>
      </c>
      <c r="L236" s="23"/>
      <c r="M236" s="23">
        <f t="shared" si="3"/>
        <v>-31</v>
      </c>
    </row>
    <row r="237" customHeight="1" spans="1:13">
      <c r="A237" s="23">
        <v>251</v>
      </c>
      <c r="B237" s="23">
        <v>235</v>
      </c>
      <c r="C237" s="23">
        <v>747</v>
      </c>
      <c r="D237" s="23" t="s">
        <v>473</v>
      </c>
      <c r="E237" s="23">
        <v>12467</v>
      </c>
      <c r="F237" s="23" t="s">
        <v>475</v>
      </c>
      <c r="G237" s="23" t="s">
        <v>151</v>
      </c>
      <c r="H237" s="23">
        <v>781</v>
      </c>
      <c r="I237" s="23">
        <v>1038.75</v>
      </c>
      <c r="J237" s="23" t="s">
        <v>12</v>
      </c>
      <c r="K237" s="23">
        <v>96.38</v>
      </c>
      <c r="L237" s="23"/>
      <c r="M237" s="23">
        <f t="shared" si="3"/>
        <v>-34</v>
      </c>
    </row>
    <row r="238" customHeight="1" spans="1:13">
      <c r="A238" s="23">
        <v>252</v>
      </c>
      <c r="B238" s="23">
        <v>236</v>
      </c>
      <c r="C238" s="23">
        <v>747</v>
      </c>
      <c r="D238" s="23" t="s">
        <v>473</v>
      </c>
      <c r="E238" s="23">
        <v>11964</v>
      </c>
      <c r="F238" s="23" t="s">
        <v>476</v>
      </c>
      <c r="G238" s="23" t="s">
        <v>151</v>
      </c>
      <c r="H238" s="23">
        <v>781</v>
      </c>
      <c r="I238" s="23">
        <v>1038.75</v>
      </c>
      <c r="J238" s="23" t="s">
        <v>12</v>
      </c>
      <c r="K238" s="23">
        <v>387.4</v>
      </c>
      <c r="L238" s="23"/>
      <c r="M238" s="23">
        <f t="shared" si="3"/>
        <v>-20</v>
      </c>
    </row>
    <row r="239" customHeight="1" spans="1:13">
      <c r="A239" s="23">
        <v>253</v>
      </c>
      <c r="B239" s="23">
        <v>237</v>
      </c>
      <c r="C239" s="23">
        <v>747</v>
      </c>
      <c r="D239" s="23" t="s">
        <v>473</v>
      </c>
      <c r="E239" s="23">
        <v>12398</v>
      </c>
      <c r="F239" s="23" t="s">
        <v>477</v>
      </c>
      <c r="G239" s="23" t="s">
        <v>151</v>
      </c>
      <c r="H239" s="23">
        <v>781</v>
      </c>
      <c r="I239" s="23">
        <v>1038.75</v>
      </c>
      <c r="J239" s="23" t="s">
        <v>12</v>
      </c>
      <c r="K239" s="23">
        <v>117.3</v>
      </c>
      <c r="L239" s="23"/>
      <c r="M239" s="23">
        <f t="shared" si="3"/>
        <v>-33</v>
      </c>
    </row>
    <row r="240" customHeight="1" spans="1:13">
      <c r="A240" s="23">
        <v>256</v>
      </c>
      <c r="B240" s="23">
        <v>238</v>
      </c>
      <c r="C240" s="23">
        <v>307</v>
      </c>
      <c r="D240" s="23" t="s">
        <v>478</v>
      </c>
      <c r="E240" s="23">
        <v>5880</v>
      </c>
      <c r="F240" s="23" t="s">
        <v>479</v>
      </c>
      <c r="G240" s="23" t="s">
        <v>151</v>
      </c>
      <c r="H240" s="23">
        <v>872</v>
      </c>
      <c r="I240" s="23">
        <v>1161</v>
      </c>
      <c r="J240" s="23" t="s">
        <v>12</v>
      </c>
      <c r="K240" s="23">
        <v>551.5</v>
      </c>
      <c r="L240" s="23"/>
      <c r="M240" s="23">
        <f t="shared" si="3"/>
        <v>-16</v>
      </c>
    </row>
    <row r="241" customHeight="1" spans="1:13">
      <c r="A241" s="23">
        <v>257</v>
      </c>
      <c r="B241" s="23">
        <v>239</v>
      </c>
      <c r="C241" s="23">
        <v>307</v>
      </c>
      <c r="D241" s="23" t="s">
        <v>478</v>
      </c>
      <c r="E241" s="23">
        <v>991137</v>
      </c>
      <c r="F241" s="23" t="s">
        <v>480</v>
      </c>
      <c r="G241" s="23" t="s">
        <v>392</v>
      </c>
      <c r="H241" s="23">
        <v>873</v>
      </c>
      <c r="I241" s="23">
        <v>1161</v>
      </c>
      <c r="J241" s="23" t="s">
        <v>12</v>
      </c>
      <c r="K241" s="23">
        <v>183.02</v>
      </c>
      <c r="L241" s="23"/>
      <c r="M241" s="23">
        <f t="shared" si="3"/>
        <v>-34</v>
      </c>
    </row>
    <row r="242" customHeight="1" spans="1:13">
      <c r="A242" s="23">
        <v>258</v>
      </c>
      <c r="B242" s="23">
        <v>240</v>
      </c>
      <c r="C242" s="23">
        <v>307</v>
      </c>
      <c r="D242" s="23" t="s">
        <v>478</v>
      </c>
      <c r="E242" s="23">
        <v>7107</v>
      </c>
      <c r="F242" s="23" t="s">
        <v>481</v>
      </c>
      <c r="G242" s="23" t="s">
        <v>151</v>
      </c>
      <c r="H242" s="23">
        <v>873</v>
      </c>
      <c r="I242" s="23">
        <v>1161</v>
      </c>
      <c r="J242" s="23" t="s">
        <v>12</v>
      </c>
      <c r="K242" s="23">
        <v>698.09</v>
      </c>
      <c r="L242" s="23"/>
      <c r="M242" s="23">
        <f t="shared" si="3"/>
        <v>-9</v>
      </c>
    </row>
    <row r="243" customHeight="1" spans="1:13">
      <c r="A243" s="23">
        <v>261</v>
      </c>
      <c r="B243" s="23">
        <v>241</v>
      </c>
      <c r="C243" s="23">
        <v>307</v>
      </c>
      <c r="D243" s="23" t="s">
        <v>478</v>
      </c>
      <c r="E243" s="23">
        <v>9563</v>
      </c>
      <c r="F243" s="23" t="s">
        <v>482</v>
      </c>
      <c r="G243" s="23" t="s">
        <v>151</v>
      </c>
      <c r="H243" s="23">
        <v>873</v>
      </c>
      <c r="I243" s="23">
        <v>1161</v>
      </c>
      <c r="J243" s="23" t="s">
        <v>12</v>
      </c>
      <c r="K243" s="23">
        <v>213.6</v>
      </c>
      <c r="L243" s="23"/>
      <c r="M243" s="23">
        <f t="shared" si="3"/>
        <v>-33</v>
      </c>
    </row>
    <row r="244" customHeight="1" spans="1:13">
      <c r="A244" s="23">
        <v>262</v>
      </c>
      <c r="B244" s="23">
        <v>242</v>
      </c>
      <c r="C244" s="23">
        <v>307</v>
      </c>
      <c r="D244" s="23" t="s">
        <v>478</v>
      </c>
      <c r="E244" s="23">
        <v>9669</v>
      </c>
      <c r="F244" s="23" t="s">
        <v>483</v>
      </c>
      <c r="G244" s="23" t="s">
        <v>151</v>
      </c>
      <c r="H244" s="23">
        <v>873</v>
      </c>
      <c r="I244" s="23">
        <v>1161</v>
      </c>
      <c r="J244" s="23" t="s">
        <v>12</v>
      </c>
      <c r="K244" s="23">
        <v>852.8</v>
      </c>
      <c r="L244" s="23"/>
      <c r="M244" s="23">
        <f t="shared" si="3"/>
        <v>-1</v>
      </c>
    </row>
    <row r="245" customHeight="1" spans="1:13">
      <c r="A245" s="23">
        <v>265</v>
      </c>
      <c r="B245" s="23">
        <v>243</v>
      </c>
      <c r="C245" s="23">
        <v>307</v>
      </c>
      <c r="D245" s="23" t="s">
        <v>478</v>
      </c>
      <c r="E245" s="23">
        <v>10886</v>
      </c>
      <c r="F245" s="23" t="s">
        <v>484</v>
      </c>
      <c r="G245" s="23" t="s">
        <v>151</v>
      </c>
      <c r="H245" s="23">
        <v>874</v>
      </c>
      <c r="I245" s="23">
        <v>1161</v>
      </c>
      <c r="J245" s="23" t="s">
        <v>12</v>
      </c>
      <c r="K245" s="23">
        <v>384.48</v>
      </c>
      <c r="L245" s="23"/>
      <c r="M245" s="23">
        <f t="shared" si="3"/>
        <v>-24</v>
      </c>
    </row>
    <row r="246" customHeight="1" spans="1:13">
      <c r="A246" s="23">
        <v>266</v>
      </c>
      <c r="B246" s="23">
        <v>244</v>
      </c>
      <c r="C246" s="23">
        <v>307</v>
      </c>
      <c r="D246" s="23" t="s">
        <v>478</v>
      </c>
      <c r="E246" s="23">
        <v>10989</v>
      </c>
      <c r="F246" s="23" t="s">
        <v>485</v>
      </c>
      <c r="G246" s="23" t="s">
        <v>151</v>
      </c>
      <c r="H246" s="23">
        <v>873</v>
      </c>
      <c r="I246" s="23">
        <v>1161</v>
      </c>
      <c r="J246" s="23" t="s">
        <v>12</v>
      </c>
      <c r="K246" s="23">
        <v>58.5</v>
      </c>
      <c r="L246" s="23"/>
      <c r="M246" s="23">
        <f t="shared" si="3"/>
        <v>-41</v>
      </c>
    </row>
    <row r="247" customHeight="1" spans="1:13">
      <c r="A247" s="23">
        <v>267</v>
      </c>
      <c r="B247" s="23">
        <v>245</v>
      </c>
      <c r="C247" s="23">
        <v>307</v>
      </c>
      <c r="D247" s="23" t="s">
        <v>478</v>
      </c>
      <c r="E247" s="23">
        <v>10613</v>
      </c>
      <c r="F247" s="23" t="s">
        <v>486</v>
      </c>
      <c r="G247" s="23" t="s">
        <v>151</v>
      </c>
      <c r="H247" s="23">
        <v>873</v>
      </c>
      <c r="I247" s="23">
        <v>1162</v>
      </c>
      <c r="J247" s="23" t="s">
        <v>12</v>
      </c>
      <c r="K247" s="23">
        <v>404.3</v>
      </c>
      <c r="L247" s="23"/>
      <c r="M247" s="23">
        <f t="shared" si="3"/>
        <v>-23</v>
      </c>
    </row>
    <row r="248" customHeight="1" spans="1:13">
      <c r="A248" s="23">
        <v>276</v>
      </c>
      <c r="B248" s="23">
        <v>246</v>
      </c>
      <c r="C248" s="23">
        <v>347</v>
      </c>
      <c r="D248" s="23" t="s">
        <v>487</v>
      </c>
      <c r="E248" s="23">
        <v>8400</v>
      </c>
      <c r="F248" s="23" t="s">
        <v>488</v>
      </c>
      <c r="G248" s="23" t="s">
        <v>149</v>
      </c>
      <c r="H248" s="23">
        <v>1004.5</v>
      </c>
      <c r="I248" s="23">
        <v>1336</v>
      </c>
      <c r="J248" s="23" t="s">
        <v>12</v>
      </c>
      <c r="K248" s="23">
        <v>586.54</v>
      </c>
      <c r="L248" s="23"/>
      <c r="M248" s="23">
        <f t="shared" si="3"/>
        <v>-21</v>
      </c>
    </row>
    <row r="249" customHeight="1" spans="1:13">
      <c r="A249" s="23">
        <v>277</v>
      </c>
      <c r="B249" s="23">
        <v>247</v>
      </c>
      <c r="C249" s="23">
        <v>347</v>
      </c>
      <c r="D249" s="23" t="s">
        <v>487</v>
      </c>
      <c r="E249" s="23">
        <v>12528</v>
      </c>
      <c r="F249" s="23" t="s">
        <v>489</v>
      </c>
      <c r="G249" s="23" t="s">
        <v>490</v>
      </c>
      <c r="H249" s="23">
        <v>1004.5</v>
      </c>
      <c r="I249" s="23">
        <v>1336</v>
      </c>
      <c r="J249" s="23" t="s">
        <v>12</v>
      </c>
      <c r="K249" s="23">
        <v>297.05</v>
      </c>
      <c r="L249" s="23"/>
      <c r="M249" s="23">
        <f t="shared" si="3"/>
        <v>-35</v>
      </c>
    </row>
    <row r="250" customHeight="1" spans="1:13">
      <c r="A250" s="23">
        <v>278</v>
      </c>
      <c r="B250" s="23">
        <v>248</v>
      </c>
      <c r="C250" s="23">
        <v>357</v>
      </c>
      <c r="D250" s="23" t="s">
        <v>491</v>
      </c>
      <c r="E250" s="23">
        <v>6814</v>
      </c>
      <c r="F250" s="23" t="s">
        <v>492</v>
      </c>
      <c r="G250" s="23" t="s">
        <v>205</v>
      </c>
      <c r="H250" s="23">
        <v>895.2</v>
      </c>
      <c r="I250" s="23">
        <v>1190.8</v>
      </c>
      <c r="J250" s="23" t="s">
        <v>12</v>
      </c>
      <c r="K250" s="23">
        <v>353.22</v>
      </c>
      <c r="L250" s="23"/>
      <c r="M250" s="23">
        <f t="shared" si="3"/>
        <v>-27</v>
      </c>
    </row>
    <row r="251" customHeight="1" spans="1:13">
      <c r="A251" s="23">
        <v>279</v>
      </c>
      <c r="B251" s="23">
        <v>249</v>
      </c>
      <c r="C251" s="23">
        <v>357</v>
      </c>
      <c r="D251" s="23" t="s">
        <v>491</v>
      </c>
      <c r="E251" s="23">
        <v>11453</v>
      </c>
      <c r="F251" s="23" t="s">
        <v>493</v>
      </c>
      <c r="G251" s="23" t="s">
        <v>149</v>
      </c>
      <c r="H251" s="23">
        <v>805.5</v>
      </c>
      <c r="I251" s="23">
        <v>1071.5</v>
      </c>
      <c r="J251" s="23" t="s">
        <v>12</v>
      </c>
      <c r="K251" s="23">
        <v>456.37</v>
      </c>
      <c r="L251" s="23"/>
      <c r="M251" s="23">
        <f t="shared" si="3"/>
        <v>-17</v>
      </c>
    </row>
    <row r="252" customHeight="1" spans="1:13">
      <c r="A252" s="23">
        <v>280</v>
      </c>
      <c r="B252" s="23">
        <v>250</v>
      </c>
      <c r="C252" s="23">
        <v>357</v>
      </c>
      <c r="D252" s="23" t="s">
        <v>491</v>
      </c>
      <c r="E252" s="23">
        <v>12942</v>
      </c>
      <c r="F252" s="23" t="s">
        <v>494</v>
      </c>
      <c r="G252" s="23" t="s">
        <v>495</v>
      </c>
      <c r="H252" s="23">
        <v>179.1</v>
      </c>
      <c r="I252" s="23">
        <v>238.3</v>
      </c>
      <c r="J252" s="23" t="s">
        <v>12</v>
      </c>
      <c r="K252" s="23">
        <v>35</v>
      </c>
      <c r="L252" s="23"/>
      <c r="M252" s="25">
        <f>ROUND((K252-H252)*0.05/2,0)</f>
        <v>-4</v>
      </c>
    </row>
    <row r="253" customHeight="1" spans="1:13">
      <c r="A253" s="23">
        <v>281</v>
      </c>
      <c r="B253" s="23">
        <v>251</v>
      </c>
      <c r="C253" s="23">
        <v>357</v>
      </c>
      <c r="D253" s="23" t="s">
        <v>491</v>
      </c>
      <c r="E253" s="23">
        <v>12459</v>
      </c>
      <c r="F253" s="23" t="s">
        <v>496</v>
      </c>
      <c r="G253" s="23" t="s">
        <v>497</v>
      </c>
      <c r="H253" s="23">
        <v>537.2</v>
      </c>
      <c r="I253" s="23">
        <v>714.4</v>
      </c>
      <c r="J253" s="23" t="s">
        <v>12</v>
      </c>
      <c r="K253" s="23">
        <v>145.72</v>
      </c>
      <c r="L253" s="23"/>
      <c r="M253" s="25">
        <f>ROUND((K253-H253)*0.05/2,0)</f>
        <v>-10</v>
      </c>
    </row>
    <row r="254" customHeight="1" spans="1:13">
      <c r="A254" s="23">
        <v>282</v>
      </c>
      <c r="B254" s="23">
        <v>252</v>
      </c>
      <c r="C254" s="23">
        <v>111064</v>
      </c>
      <c r="D254" s="23" t="s">
        <v>498</v>
      </c>
      <c r="E254" s="23">
        <v>7644</v>
      </c>
      <c r="F254" s="23" t="s">
        <v>499</v>
      </c>
      <c r="G254" s="23" t="s">
        <v>151</v>
      </c>
      <c r="H254" s="23">
        <v>552</v>
      </c>
      <c r="I254" s="23">
        <v>734</v>
      </c>
      <c r="J254" s="23" t="s">
        <v>12</v>
      </c>
      <c r="K254" s="23">
        <v>51.8</v>
      </c>
      <c r="L254" s="23"/>
      <c r="M254" s="25"/>
    </row>
    <row r="255" customHeight="1" spans="1:13">
      <c r="A255" s="23">
        <v>283</v>
      </c>
      <c r="B255" s="23">
        <v>253</v>
      </c>
      <c r="C255" s="23">
        <v>111064</v>
      </c>
      <c r="D255" s="23" t="s">
        <v>498</v>
      </c>
      <c r="E255" s="23">
        <v>11490</v>
      </c>
      <c r="F255" s="23" t="s">
        <v>500</v>
      </c>
      <c r="G255" s="23" t="s">
        <v>149</v>
      </c>
      <c r="H255" s="23">
        <v>552</v>
      </c>
      <c r="I255" s="23">
        <v>734</v>
      </c>
      <c r="J255" s="23" t="s">
        <v>12</v>
      </c>
      <c r="K255" s="23">
        <v>32.81</v>
      </c>
      <c r="L255" s="23"/>
      <c r="M255" s="25"/>
    </row>
    <row r="256" customHeight="1" spans="1:13">
      <c r="A256" s="23">
        <v>284</v>
      </c>
      <c r="B256" s="23">
        <v>254</v>
      </c>
      <c r="C256" s="23">
        <v>102564</v>
      </c>
      <c r="D256" s="23" t="s">
        <v>501</v>
      </c>
      <c r="E256" s="23">
        <v>8113</v>
      </c>
      <c r="F256" s="23" t="s">
        <v>502</v>
      </c>
      <c r="G256" s="23" t="s">
        <v>149</v>
      </c>
      <c r="H256" s="23">
        <v>691</v>
      </c>
      <c r="I256" s="23">
        <v>920</v>
      </c>
      <c r="J256" s="23" t="s">
        <v>12</v>
      </c>
      <c r="K256" s="23">
        <v>205.28</v>
      </c>
      <c r="L256" s="23"/>
      <c r="M256" s="23">
        <f t="shared" si="3"/>
        <v>-24</v>
      </c>
    </row>
    <row r="257" customHeight="1" spans="1:13">
      <c r="A257" s="23">
        <v>285</v>
      </c>
      <c r="B257" s="23">
        <v>255</v>
      </c>
      <c r="C257" s="23">
        <v>102564</v>
      </c>
      <c r="D257" s="23" t="s">
        <v>501</v>
      </c>
      <c r="E257" s="23">
        <v>11363</v>
      </c>
      <c r="F257" s="23" t="s">
        <v>503</v>
      </c>
      <c r="G257" s="23" t="s">
        <v>151</v>
      </c>
      <c r="H257" s="23">
        <v>768</v>
      </c>
      <c r="I257" s="23">
        <v>1021</v>
      </c>
      <c r="J257" s="23" t="s">
        <v>12</v>
      </c>
      <c r="K257" s="23">
        <v>541.11</v>
      </c>
      <c r="L257" s="23"/>
      <c r="M257" s="23">
        <f t="shared" si="3"/>
        <v>-11</v>
      </c>
    </row>
    <row r="258" customHeight="1" spans="1:13">
      <c r="A258" s="23">
        <v>286</v>
      </c>
      <c r="B258" s="23">
        <v>256</v>
      </c>
      <c r="C258" s="23">
        <v>102564</v>
      </c>
      <c r="D258" s="23" t="s">
        <v>501</v>
      </c>
      <c r="E258" s="23">
        <v>12534</v>
      </c>
      <c r="F258" s="23" t="s">
        <v>504</v>
      </c>
      <c r="G258" s="23" t="s">
        <v>151</v>
      </c>
      <c r="H258" s="23">
        <v>615</v>
      </c>
      <c r="I258" s="23">
        <v>817</v>
      </c>
      <c r="J258" s="23" t="s">
        <v>12</v>
      </c>
      <c r="K258" s="23">
        <v>175.88</v>
      </c>
      <c r="L258" s="23"/>
      <c r="M258" s="23">
        <f t="shared" si="3"/>
        <v>-22</v>
      </c>
    </row>
    <row r="259" customHeight="1" spans="1:13">
      <c r="A259" s="23">
        <v>287</v>
      </c>
      <c r="B259" s="23">
        <v>257</v>
      </c>
      <c r="C259" s="23">
        <v>721</v>
      </c>
      <c r="D259" s="23" t="s">
        <v>505</v>
      </c>
      <c r="E259" s="23">
        <v>7011</v>
      </c>
      <c r="F259" s="23" t="s">
        <v>506</v>
      </c>
      <c r="G259" s="23" t="s">
        <v>149</v>
      </c>
      <c r="H259" s="23">
        <v>1480</v>
      </c>
      <c r="I259" s="23">
        <v>1980</v>
      </c>
      <c r="J259" s="23" t="s">
        <v>12</v>
      </c>
      <c r="K259" s="23">
        <v>1143.54</v>
      </c>
      <c r="L259" s="23"/>
      <c r="M259" s="23">
        <f t="shared" si="3"/>
        <v>-17</v>
      </c>
    </row>
    <row r="260" customHeight="1" spans="1:13">
      <c r="A260" s="23">
        <v>288</v>
      </c>
      <c r="B260" s="23">
        <v>258</v>
      </c>
      <c r="C260" s="23">
        <v>721</v>
      </c>
      <c r="D260" s="23" t="s">
        <v>505</v>
      </c>
      <c r="E260" s="23">
        <v>11619</v>
      </c>
      <c r="F260" s="23" t="s">
        <v>507</v>
      </c>
      <c r="G260" s="23" t="s">
        <v>151</v>
      </c>
      <c r="H260" s="23">
        <v>1480</v>
      </c>
      <c r="I260" s="23">
        <v>1980</v>
      </c>
      <c r="J260" s="23" t="s">
        <v>12</v>
      </c>
      <c r="K260" s="23">
        <v>596.9</v>
      </c>
      <c r="L260" s="23"/>
      <c r="M260" s="23">
        <f t="shared" si="3"/>
        <v>-44</v>
      </c>
    </row>
    <row r="261" customHeight="1" spans="1:13">
      <c r="A261" s="23">
        <v>289</v>
      </c>
      <c r="B261" s="23">
        <v>259</v>
      </c>
      <c r="C261" s="23">
        <v>721</v>
      </c>
      <c r="D261" s="23" t="s">
        <v>505</v>
      </c>
      <c r="E261" s="23">
        <v>12934</v>
      </c>
      <c r="F261" s="23" t="s">
        <v>508</v>
      </c>
      <c r="G261" s="23" t="s">
        <v>170</v>
      </c>
      <c r="H261" s="23">
        <v>314</v>
      </c>
      <c r="I261" s="23">
        <v>394</v>
      </c>
      <c r="J261" s="23" t="s">
        <v>12</v>
      </c>
      <c r="K261" s="23">
        <v>120.97</v>
      </c>
      <c r="L261" s="23"/>
      <c r="M261" s="23">
        <f t="shared" si="3"/>
        <v>-10</v>
      </c>
    </row>
    <row r="262" customHeight="1" spans="1:13">
      <c r="A262" s="23">
        <v>290</v>
      </c>
      <c r="B262" s="23">
        <v>260</v>
      </c>
      <c r="C262" s="23">
        <v>591</v>
      </c>
      <c r="D262" s="23" t="s">
        <v>509</v>
      </c>
      <c r="E262" s="23">
        <v>5764</v>
      </c>
      <c r="F262" s="23" t="s">
        <v>510</v>
      </c>
      <c r="G262" s="23" t="s">
        <v>149</v>
      </c>
      <c r="H262" s="23">
        <v>544</v>
      </c>
      <c r="I262" s="23">
        <v>724</v>
      </c>
      <c r="J262" s="23" t="s">
        <v>12</v>
      </c>
      <c r="K262" s="23">
        <v>788.99</v>
      </c>
      <c r="L262" s="23"/>
      <c r="M262" s="23"/>
    </row>
    <row r="263" customHeight="1" spans="1:13">
      <c r="A263" s="23">
        <v>291</v>
      </c>
      <c r="B263" s="23">
        <v>261</v>
      </c>
      <c r="C263" s="23">
        <v>591</v>
      </c>
      <c r="D263" s="23" t="s">
        <v>509</v>
      </c>
      <c r="E263" s="23">
        <v>12143</v>
      </c>
      <c r="F263" s="23" t="s">
        <v>511</v>
      </c>
      <c r="G263" s="23" t="s">
        <v>151</v>
      </c>
      <c r="H263" s="23">
        <v>605</v>
      </c>
      <c r="I263" s="23">
        <v>804</v>
      </c>
      <c r="J263" s="23" t="s">
        <v>12</v>
      </c>
      <c r="K263" s="23">
        <v>337.43</v>
      </c>
      <c r="L263" s="23"/>
      <c r="M263" s="23">
        <f>ROUND((K263-H263)*0.05,0)</f>
        <v>-13</v>
      </c>
    </row>
    <row r="264" customHeight="1" spans="1:13">
      <c r="A264" s="23">
        <v>292</v>
      </c>
      <c r="B264" s="23">
        <v>262</v>
      </c>
      <c r="C264" s="23">
        <v>111400</v>
      </c>
      <c r="D264" s="23" t="s">
        <v>512</v>
      </c>
      <c r="E264" s="23">
        <v>4310</v>
      </c>
      <c r="F264" s="23" t="s">
        <v>513</v>
      </c>
      <c r="G264" s="23" t="s">
        <v>149</v>
      </c>
      <c r="H264" s="23">
        <v>523</v>
      </c>
      <c r="I264" s="23">
        <v>696</v>
      </c>
      <c r="J264" s="23" t="s">
        <v>12</v>
      </c>
      <c r="K264" s="23">
        <v>477.14</v>
      </c>
      <c r="L264" s="23"/>
      <c r="M264" s="25"/>
    </row>
    <row r="265" customHeight="1" spans="1:13">
      <c r="A265" s="23">
        <v>293</v>
      </c>
      <c r="B265" s="23">
        <v>263</v>
      </c>
      <c r="C265" s="23">
        <v>111400</v>
      </c>
      <c r="D265" s="23" t="s">
        <v>512</v>
      </c>
      <c r="E265" s="23">
        <v>7645</v>
      </c>
      <c r="F265" s="23" t="s">
        <v>514</v>
      </c>
      <c r="G265" s="23" t="s">
        <v>151</v>
      </c>
      <c r="H265" s="23">
        <v>581</v>
      </c>
      <c r="I265" s="23">
        <v>772</v>
      </c>
      <c r="J265" s="23" t="s">
        <v>12</v>
      </c>
      <c r="K265" s="23">
        <v>508.47</v>
      </c>
      <c r="L265" s="23"/>
      <c r="M265" s="25"/>
    </row>
    <row r="266" customHeight="1" spans="1:13">
      <c r="A266" s="23">
        <v>295</v>
      </c>
      <c r="B266" s="23">
        <v>264</v>
      </c>
      <c r="C266" s="23">
        <v>732</v>
      </c>
      <c r="D266" s="23" t="s">
        <v>515</v>
      </c>
      <c r="E266" s="23">
        <v>9138</v>
      </c>
      <c r="F266" s="23" t="s">
        <v>516</v>
      </c>
      <c r="G266" s="23" t="s">
        <v>289</v>
      </c>
      <c r="H266" s="23">
        <v>772</v>
      </c>
      <c r="I266" s="23">
        <v>1027</v>
      </c>
      <c r="J266" s="23" t="s">
        <v>12</v>
      </c>
      <c r="K266" s="23">
        <v>371.11</v>
      </c>
      <c r="L266" s="23"/>
      <c r="M266" s="23">
        <f t="shared" ref="M266:M304" si="4">ROUND((K266-H266)*0.05,0)</f>
        <v>-20</v>
      </c>
    </row>
    <row r="267" customHeight="1" spans="1:13">
      <c r="A267" s="23">
        <v>296</v>
      </c>
      <c r="B267" s="23">
        <v>265</v>
      </c>
      <c r="C267" s="23">
        <v>732</v>
      </c>
      <c r="D267" s="23" t="s">
        <v>515</v>
      </c>
      <c r="E267" s="23">
        <v>12624</v>
      </c>
      <c r="F267" s="23" t="s">
        <v>517</v>
      </c>
      <c r="G267" s="23" t="s">
        <v>518</v>
      </c>
      <c r="H267" s="23">
        <v>772</v>
      </c>
      <c r="I267" s="23">
        <v>1027</v>
      </c>
      <c r="J267" s="23" t="s">
        <v>12</v>
      </c>
      <c r="K267" s="23">
        <v>443.03</v>
      </c>
      <c r="L267" s="23"/>
      <c r="M267" s="23">
        <f t="shared" si="4"/>
        <v>-16</v>
      </c>
    </row>
    <row r="268" customHeight="1" spans="1:13">
      <c r="A268" s="23">
        <v>297</v>
      </c>
      <c r="B268" s="23">
        <v>266</v>
      </c>
      <c r="C268" s="23">
        <v>341</v>
      </c>
      <c r="D268" s="23" t="s">
        <v>519</v>
      </c>
      <c r="E268" s="23">
        <v>4187</v>
      </c>
      <c r="F268" s="23" t="s">
        <v>520</v>
      </c>
      <c r="G268" s="23" t="s">
        <v>149</v>
      </c>
      <c r="H268" s="23">
        <v>358</v>
      </c>
      <c r="I268" s="23">
        <v>476</v>
      </c>
      <c r="J268" s="23" t="s">
        <v>12</v>
      </c>
      <c r="K268" s="23">
        <v>179.6</v>
      </c>
      <c r="L268" s="23"/>
      <c r="M268" s="23">
        <f t="shared" si="4"/>
        <v>-9</v>
      </c>
    </row>
    <row r="269" customHeight="1" spans="1:13">
      <c r="A269" s="23">
        <v>298</v>
      </c>
      <c r="B269" s="23">
        <v>267</v>
      </c>
      <c r="C269" s="23">
        <v>341</v>
      </c>
      <c r="D269" s="23" t="s">
        <v>519</v>
      </c>
      <c r="E269" s="23">
        <v>992157</v>
      </c>
      <c r="F269" s="23" t="s">
        <v>521</v>
      </c>
      <c r="G269" s="23" t="s">
        <v>166</v>
      </c>
      <c r="H269" s="23">
        <v>859</v>
      </c>
      <c r="I269" s="23">
        <v>1143</v>
      </c>
      <c r="J269" s="23" t="s">
        <v>12</v>
      </c>
      <c r="K269" s="23">
        <v>518.87</v>
      </c>
      <c r="L269" s="23"/>
      <c r="M269" s="23">
        <f t="shared" si="4"/>
        <v>-17</v>
      </c>
    </row>
    <row r="270" customHeight="1" spans="1:13">
      <c r="A270" s="23">
        <v>299</v>
      </c>
      <c r="B270" s="23">
        <v>268</v>
      </c>
      <c r="C270" s="23">
        <v>341</v>
      </c>
      <c r="D270" s="23" t="s">
        <v>519</v>
      </c>
      <c r="E270" s="23">
        <v>11483</v>
      </c>
      <c r="F270" s="23" t="s">
        <v>522</v>
      </c>
      <c r="G270" s="23" t="s">
        <v>151</v>
      </c>
      <c r="H270" s="23">
        <v>712</v>
      </c>
      <c r="I270" s="23">
        <v>953</v>
      </c>
      <c r="J270" s="23" t="s">
        <v>12</v>
      </c>
      <c r="K270" s="23">
        <v>375.13</v>
      </c>
      <c r="L270" s="23"/>
      <c r="M270" s="23">
        <f t="shared" si="4"/>
        <v>-17</v>
      </c>
    </row>
    <row r="271" customHeight="1" spans="1:13">
      <c r="A271" s="23">
        <v>300</v>
      </c>
      <c r="B271" s="23">
        <v>269</v>
      </c>
      <c r="C271" s="23">
        <v>341</v>
      </c>
      <c r="D271" s="23" t="s">
        <v>519</v>
      </c>
      <c r="E271" s="23">
        <v>11372</v>
      </c>
      <c r="F271" s="23" t="s">
        <v>523</v>
      </c>
      <c r="G271" s="23" t="s">
        <v>151</v>
      </c>
      <c r="H271" s="23">
        <v>859</v>
      </c>
      <c r="I271" s="23">
        <v>1143</v>
      </c>
      <c r="J271" s="23" t="s">
        <v>12</v>
      </c>
      <c r="K271" s="23">
        <v>497.7</v>
      </c>
      <c r="L271" s="23"/>
      <c r="M271" s="23">
        <f t="shared" si="4"/>
        <v>-18</v>
      </c>
    </row>
    <row r="272" customHeight="1" spans="1:13">
      <c r="A272" s="23">
        <v>301</v>
      </c>
      <c r="B272" s="23">
        <v>270</v>
      </c>
      <c r="C272" s="23">
        <v>341</v>
      </c>
      <c r="D272" s="23" t="s">
        <v>519</v>
      </c>
      <c r="E272" s="23">
        <v>998927</v>
      </c>
      <c r="F272" s="23" t="s">
        <v>524</v>
      </c>
      <c r="G272" s="23" t="s">
        <v>166</v>
      </c>
      <c r="H272" s="23">
        <v>859</v>
      </c>
      <c r="I272" s="23">
        <v>1142</v>
      </c>
      <c r="J272" s="23" t="s">
        <v>12</v>
      </c>
      <c r="K272" s="23">
        <v>298.04</v>
      </c>
      <c r="L272" s="23"/>
      <c r="M272" s="23">
        <f t="shared" si="4"/>
        <v>-28</v>
      </c>
    </row>
    <row r="273" customHeight="1" spans="1:13">
      <c r="A273" s="23">
        <v>302</v>
      </c>
      <c r="B273" s="23">
        <v>271</v>
      </c>
      <c r="C273" s="23">
        <v>341</v>
      </c>
      <c r="D273" s="23" t="s">
        <v>519</v>
      </c>
      <c r="E273" s="23">
        <v>12875</v>
      </c>
      <c r="F273" s="23" t="s">
        <v>525</v>
      </c>
      <c r="G273" s="23" t="s">
        <v>170</v>
      </c>
      <c r="H273" s="23">
        <v>147</v>
      </c>
      <c r="I273" s="23">
        <v>190</v>
      </c>
      <c r="J273" s="23" t="s">
        <v>12</v>
      </c>
      <c r="K273" s="23">
        <v>224.3</v>
      </c>
      <c r="L273" s="23"/>
      <c r="M273" s="23"/>
    </row>
    <row r="274" customHeight="1" spans="1:13">
      <c r="A274" s="23">
        <v>303</v>
      </c>
      <c r="B274" s="23">
        <v>272</v>
      </c>
      <c r="C274" s="23">
        <v>341</v>
      </c>
      <c r="D274" s="23" t="s">
        <v>519</v>
      </c>
      <c r="E274" s="23">
        <v>12535</v>
      </c>
      <c r="F274" s="23" t="s">
        <v>526</v>
      </c>
      <c r="G274" s="23" t="s">
        <v>151</v>
      </c>
      <c r="H274" s="23">
        <v>430</v>
      </c>
      <c r="I274" s="23">
        <v>571</v>
      </c>
      <c r="J274" s="23" t="s">
        <v>12</v>
      </c>
      <c r="K274" s="23">
        <v>272.6</v>
      </c>
      <c r="L274" s="23"/>
      <c r="M274" s="23">
        <f t="shared" si="4"/>
        <v>-8</v>
      </c>
    </row>
    <row r="275" customHeight="1" spans="1:13">
      <c r="A275" s="23">
        <v>304</v>
      </c>
      <c r="B275" s="23">
        <v>273</v>
      </c>
      <c r="C275" s="23">
        <v>517</v>
      </c>
      <c r="D275" s="23" t="s">
        <v>527</v>
      </c>
      <c r="E275" s="23">
        <v>4022</v>
      </c>
      <c r="F275" s="23" t="s">
        <v>528</v>
      </c>
      <c r="G275" s="23" t="s">
        <v>151</v>
      </c>
      <c r="H275" s="23">
        <v>1058</v>
      </c>
      <c r="I275" s="23">
        <v>1407.25</v>
      </c>
      <c r="J275" s="23" t="s">
        <v>12</v>
      </c>
      <c r="K275" s="23">
        <v>548.67</v>
      </c>
      <c r="L275" s="23"/>
      <c r="M275" s="23">
        <f t="shared" si="4"/>
        <v>-25</v>
      </c>
    </row>
    <row r="276" customHeight="1" spans="1:13">
      <c r="A276" s="23">
        <v>305</v>
      </c>
      <c r="B276" s="23">
        <v>274</v>
      </c>
      <c r="C276" s="23">
        <v>517</v>
      </c>
      <c r="D276" s="23" t="s">
        <v>527</v>
      </c>
      <c r="E276" s="23">
        <v>4024</v>
      </c>
      <c r="F276" s="23" t="s">
        <v>529</v>
      </c>
      <c r="G276" s="23" t="s">
        <v>149</v>
      </c>
      <c r="H276" s="23">
        <v>1058</v>
      </c>
      <c r="I276" s="23">
        <v>1407.25</v>
      </c>
      <c r="J276" s="23" t="s">
        <v>12</v>
      </c>
      <c r="K276" s="23">
        <v>1146.17</v>
      </c>
      <c r="L276" s="23"/>
      <c r="M276" s="23"/>
    </row>
    <row r="277" customHeight="1" spans="1:13">
      <c r="A277" s="23">
        <v>306</v>
      </c>
      <c r="B277" s="23">
        <v>275</v>
      </c>
      <c r="C277" s="23">
        <v>517</v>
      </c>
      <c r="D277" s="23" t="s">
        <v>527</v>
      </c>
      <c r="E277" s="23">
        <v>12471</v>
      </c>
      <c r="F277" s="23" t="s">
        <v>530</v>
      </c>
      <c r="G277" s="23" t="s">
        <v>531</v>
      </c>
      <c r="H277" s="23">
        <v>1058</v>
      </c>
      <c r="I277" s="23">
        <v>1407.25</v>
      </c>
      <c r="J277" s="23" t="s">
        <v>12</v>
      </c>
      <c r="K277" s="23">
        <v>544.7</v>
      </c>
      <c r="L277" s="23"/>
      <c r="M277" s="23">
        <f t="shared" si="4"/>
        <v>-26</v>
      </c>
    </row>
    <row r="278" customHeight="1" spans="1:13">
      <c r="A278" s="23">
        <v>307</v>
      </c>
      <c r="B278" s="23">
        <v>276</v>
      </c>
      <c r="C278" s="23">
        <v>517</v>
      </c>
      <c r="D278" s="23" t="s">
        <v>527</v>
      </c>
      <c r="E278" s="23">
        <v>11872</v>
      </c>
      <c r="F278" s="23" t="s">
        <v>532</v>
      </c>
      <c r="G278" s="23" t="s">
        <v>151</v>
      </c>
      <c r="H278" s="23">
        <v>1058</v>
      </c>
      <c r="I278" s="23">
        <v>1407.25</v>
      </c>
      <c r="J278" s="23" t="s">
        <v>12</v>
      </c>
      <c r="K278" s="23">
        <v>1097.77</v>
      </c>
      <c r="L278" s="23"/>
      <c r="M278" s="23"/>
    </row>
    <row r="279" customHeight="1" spans="1:13">
      <c r="A279" s="23">
        <v>308</v>
      </c>
      <c r="B279" s="23">
        <v>277</v>
      </c>
      <c r="C279" s="23">
        <v>103198</v>
      </c>
      <c r="D279" s="23" t="s">
        <v>533</v>
      </c>
      <c r="E279" s="23">
        <v>4086</v>
      </c>
      <c r="F279" s="23" t="s">
        <v>534</v>
      </c>
      <c r="G279" s="23" t="s">
        <v>149</v>
      </c>
      <c r="H279" s="23">
        <v>887.5</v>
      </c>
      <c r="I279" s="23">
        <v>1180.4</v>
      </c>
      <c r="J279" s="23" t="s">
        <v>12</v>
      </c>
      <c r="K279" s="23">
        <v>490.74</v>
      </c>
      <c r="L279" s="23"/>
      <c r="M279" s="23">
        <f t="shared" si="4"/>
        <v>-20</v>
      </c>
    </row>
    <row r="280" customHeight="1" spans="1:13">
      <c r="A280" s="23">
        <v>309</v>
      </c>
      <c r="B280" s="23">
        <v>278</v>
      </c>
      <c r="C280" s="23">
        <v>103198</v>
      </c>
      <c r="D280" s="23" t="s">
        <v>533</v>
      </c>
      <c r="E280" s="23">
        <v>12873</v>
      </c>
      <c r="F280" s="23" t="s">
        <v>535</v>
      </c>
      <c r="G280" s="23" t="s">
        <v>184</v>
      </c>
      <c r="H280" s="23">
        <v>887.5</v>
      </c>
      <c r="I280" s="23">
        <v>1180.4</v>
      </c>
      <c r="J280" s="23" t="s">
        <v>12</v>
      </c>
      <c r="K280" s="23">
        <v>727.46</v>
      </c>
      <c r="L280" s="23"/>
      <c r="M280" s="23">
        <f t="shared" si="4"/>
        <v>-8</v>
      </c>
    </row>
    <row r="281" customHeight="1" spans="1:13">
      <c r="A281" s="23">
        <v>310</v>
      </c>
      <c r="B281" s="23">
        <v>279</v>
      </c>
      <c r="C281" s="23">
        <v>103198</v>
      </c>
      <c r="D281" s="23" t="s">
        <v>533</v>
      </c>
      <c r="E281" s="23">
        <v>12480</v>
      </c>
      <c r="F281" s="23" t="s">
        <v>536</v>
      </c>
      <c r="G281" s="23" t="s">
        <v>155</v>
      </c>
      <c r="H281" s="23">
        <v>789</v>
      </c>
      <c r="I281" s="23">
        <v>1049.2</v>
      </c>
      <c r="J281" s="23" t="s">
        <v>12</v>
      </c>
      <c r="K281" s="23">
        <v>559.14</v>
      </c>
      <c r="L281" s="23"/>
      <c r="M281" s="25">
        <f>ROUND((K281-H281)*0.05/2,0)</f>
        <v>-6</v>
      </c>
    </row>
    <row r="282" customHeight="1" spans="1:13">
      <c r="A282" s="23">
        <v>311</v>
      </c>
      <c r="B282" s="23">
        <v>280</v>
      </c>
      <c r="C282" s="23">
        <v>570</v>
      </c>
      <c r="D282" s="23" t="s">
        <v>537</v>
      </c>
      <c r="E282" s="23">
        <v>11537</v>
      </c>
      <c r="F282" s="23" t="s">
        <v>538</v>
      </c>
      <c r="G282" s="23" t="s">
        <v>149</v>
      </c>
      <c r="H282" s="23">
        <v>996</v>
      </c>
      <c r="I282" s="23">
        <v>1324.5</v>
      </c>
      <c r="J282" s="23" t="s">
        <v>12</v>
      </c>
      <c r="K282" s="23">
        <v>655.94</v>
      </c>
      <c r="L282" s="23"/>
      <c r="M282" s="23">
        <f t="shared" si="4"/>
        <v>-17</v>
      </c>
    </row>
    <row r="283" customHeight="1" spans="1:13">
      <c r="A283" s="23">
        <v>312</v>
      </c>
      <c r="B283" s="23">
        <v>281</v>
      </c>
      <c r="C283" s="23">
        <v>570</v>
      </c>
      <c r="D283" s="23" t="s">
        <v>537</v>
      </c>
      <c r="E283" s="23">
        <v>12451</v>
      </c>
      <c r="F283" s="23" t="s">
        <v>539</v>
      </c>
      <c r="G283" s="23" t="s">
        <v>540</v>
      </c>
      <c r="H283" s="23">
        <v>996</v>
      </c>
      <c r="I283" s="23">
        <v>1324.5</v>
      </c>
      <c r="J283" s="23" t="s">
        <v>12</v>
      </c>
      <c r="K283" s="23">
        <v>692.75</v>
      </c>
      <c r="L283" s="23"/>
      <c r="M283" s="25">
        <f>ROUND((K283-H283)*0.05/2,0)</f>
        <v>-8</v>
      </c>
    </row>
    <row r="284" customHeight="1" spans="1:13">
      <c r="A284" s="23">
        <v>314</v>
      </c>
      <c r="B284" s="23">
        <v>282</v>
      </c>
      <c r="C284" s="23">
        <v>582</v>
      </c>
      <c r="D284" s="23" t="s">
        <v>541</v>
      </c>
      <c r="E284" s="23">
        <v>4444</v>
      </c>
      <c r="F284" s="23" t="s">
        <v>542</v>
      </c>
      <c r="G284" s="23" t="s">
        <v>151</v>
      </c>
      <c r="H284" s="23">
        <v>781</v>
      </c>
      <c r="I284" s="23">
        <v>1039</v>
      </c>
      <c r="J284" s="23" t="s">
        <v>12</v>
      </c>
      <c r="K284" s="23">
        <v>127.3</v>
      </c>
      <c r="L284" s="23"/>
      <c r="M284" s="23">
        <f t="shared" si="4"/>
        <v>-33</v>
      </c>
    </row>
    <row r="285" customHeight="1" spans="1:13">
      <c r="A285" s="23">
        <v>315</v>
      </c>
      <c r="B285" s="23">
        <v>283</v>
      </c>
      <c r="C285" s="23">
        <v>582</v>
      </c>
      <c r="D285" s="23" t="s">
        <v>541</v>
      </c>
      <c r="E285" s="23">
        <v>990035</v>
      </c>
      <c r="F285" s="23" t="s">
        <v>543</v>
      </c>
      <c r="G285" s="23" t="s">
        <v>544</v>
      </c>
      <c r="H285" s="23">
        <v>781</v>
      </c>
      <c r="I285" s="23">
        <v>1039</v>
      </c>
      <c r="J285" s="23" t="s">
        <v>12</v>
      </c>
      <c r="K285" s="23">
        <v>33</v>
      </c>
      <c r="L285" s="23"/>
      <c r="M285" s="23">
        <f t="shared" si="4"/>
        <v>-37</v>
      </c>
    </row>
    <row r="286" customHeight="1" spans="1:13">
      <c r="A286" s="23">
        <v>316</v>
      </c>
      <c r="B286" s="23">
        <v>284</v>
      </c>
      <c r="C286" s="23">
        <v>582</v>
      </c>
      <c r="D286" s="23" t="s">
        <v>541</v>
      </c>
      <c r="E286" s="23">
        <v>4044</v>
      </c>
      <c r="F286" s="23" t="s">
        <v>545</v>
      </c>
      <c r="G286" s="23" t="s">
        <v>149</v>
      </c>
      <c r="H286" s="23">
        <v>781</v>
      </c>
      <c r="I286" s="23">
        <v>1039</v>
      </c>
      <c r="J286" s="23" t="s">
        <v>12</v>
      </c>
      <c r="K286" s="23">
        <v>430.1</v>
      </c>
      <c r="L286" s="23"/>
      <c r="M286" s="23">
        <f t="shared" si="4"/>
        <v>-18</v>
      </c>
    </row>
    <row r="287" customHeight="1" spans="1:13">
      <c r="A287" s="23">
        <v>317</v>
      </c>
      <c r="B287" s="23">
        <v>285</v>
      </c>
      <c r="C287" s="23">
        <v>582</v>
      </c>
      <c r="D287" s="23" t="s">
        <v>541</v>
      </c>
      <c r="E287" s="23">
        <v>8798</v>
      </c>
      <c r="F287" s="23" t="s">
        <v>546</v>
      </c>
      <c r="G287" s="23" t="s">
        <v>151</v>
      </c>
      <c r="H287" s="23">
        <v>781</v>
      </c>
      <c r="I287" s="23">
        <v>1039</v>
      </c>
      <c r="J287" s="23" t="s">
        <v>12</v>
      </c>
      <c r="K287" s="23">
        <v>288.15</v>
      </c>
      <c r="L287" s="23"/>
      <c r="M287" s="23">
        <f t="shared" si="4"/>
        <v>-25</v>
      </c>
    </row>
    <row r="288" customHeight="1" spans="1:13">
      <c r="A288" s="23">
        <v>318</v>
      </c>
      <c r="B288" s="23">
        <v>286</v>
      </c>
      <c r="C288" s="23">
        <v>582</v>
      </c>
      <c r="D288" s="23" t="s">
        <v>541</v>
      </c>
      <c r="E288" s="23">
        <v>10816</v>
      </c>
      <c r="F288" s="23" t="s">
        <v>547</v>
      </c>
      <c r="G288" s="23" t="s">
        <v>151</v>
      </c>
      <c r="H288" s="23">
        <v>781</v>
      </c>
      <c r="I288" s="23">
        <v>1038</v>
      </c>
      <c r="J288" s="23" t="s">
        <v>12</v>
      </c>
      <c r="K288" s="23">
        <v>240.9</v>
      </c>
      <c r="L288" s="23"/>
      <c r="M288" s="23">
        <f t="shared" si="4"/>
        <v>-27</v>
      </c>
    </row>
    <row r="289" customHeight="1" spans="1:13">
      <c r="A289" s="23">
        <v>319</v>
      </c>
      <c r="B289" s="23">
        <v>287</v>
      </c>
      <c r="C289" s="23">
        <v>582</v>
      </c>
      <c r="D289" s="23" t="s">
        <v>541</v>
      </c>
      <c r="E289" s="23">
        <v>12463</v>
      </c>
      <c r="F289" s="23" t="s">
        <v>548</v>
      </c>
      <c r="G289" s="23" t="s">
        <v>151</v>
      </c>
      <c r="H289" s="23">
        <v>781</v>
      </c>
      <c r="I289" s="23">
        <v>1038</v>
      </c>
      <c r="J289" s="23" t="s">
        <v>12</v>
      </c>
      <c r="K289" s="23">
        <v>353.5</v>
      </c>
      <c r="L289" s="23"/>
      <c r="M289" s="23">
        <f t="shared" si="4"/>
        <v>-21</v>
      </c>
    </row>
    <row r="290" customHeight="1" spans="1:13">
      <c r="A290" s="23">
        <v>320</v>
      </c>
      <c r="B290" s="23">
        <v>288</v>
      </c>
      <c r="C290" s="23">
        <v>106399</v>
      </c>
      <c r="D290" s="23" t="s">
        <v>549</v>
      </c>
      <c r="E290" s="23">
        <v>10860</v>
      </c>
      <c r="F290" s="23" t="s">
        <v>550</v>
      </c>
      <c r="G290" s="23" t="s">
        <v>149</v>
      </c>
      <c r="H290" s="23">
        <v>846</v>
      </c>
      <c r="I290" s="23">
        <v>1126</v>
      </c>
      <c r="J290" s="23" t="s">
        <v>12</v>
      </c>
      <c r="K290" s="23">
        <v>547.9</v>
      </c>
      <c r="L290" s="23"/>
      <c r="M290" s="23">
        <f t="shared" si="4"/>
        <v>-15</v>
      </c>
    </row>
    <row r="291" customHeight="1" spans="1:13">
      <c r="A291" s="23">
        <v>321</v>
      </c>
      <c r="B291" s="23">
        <v>289</v>
      </c>
      <c r="C291" s="23">
        <v>106399</v>
      </c>
      <c r="D291" s="23" t="s">
        <v>549</v>
      </c>
      <c r="E291" s="23">
        <v>12158</v>
      </c>
      <c r="F291" s="23" t="s">
        <v>551</v>
      </c>
      <c r="G291" s="23" t="s">
        <v>151</v>
      </c>
      <c r="H291" s="23">
        <v>940</v>
      </c>
      <c r="I291" s="23">
        <v>1251</v>
      </c>
      <c r="J291" s="23" t="s">
        <v>12</v>
      </c>
      <c r="K291" s="23">
        <v>457.94</v>
      </c>
      <c r="L291" s="23"/>
      <c r="M291" s="23">
        <f t="shared" si="4"/>
        <v>-24</v>
      </c>
    </row>
    <row r="292" customHeight="1" spans="1:13">
      <c r="A292" s="23">
        <v>322</v>
      </c>
      <c r="B292" s="23">
        <v>290</v>
      </c>
      <c r="C292" s="23">
        <v>106399</v>
      </c>
      <c r="D292" s="23" t="s">
        <v>549</v>
      </c>
      <c r="E292" s="23">
        <v>12933</v>
      </c>
      <c r="F292" s="23" t="s">
        <v>552</v>
      </c>
      <c r="G292" s="23" t="s">
        <v>170</v>
      </c>
      <c r="H292" s="23">
        <v>379</v>
      </c>
      <c r="I292" s="23">
        <v>502</v>
      </c>
      <c r="J292" s="23" t="s">
        <v>12</v>
      </c>
      <c r="K292" s="23">
        <v>242.85</v>
      </c>
      <c r="L292" s="23"/>
      <c r="M292" s="25">
        <f>ROUND((K292-H292)*0.05/2,0)</f>
        <v>-3</v>
      </c>
    </row>
    <row r="293" customHeight="1" spans="1:13">
      <c r="A293" s="23">
        <v>323</v>
      </c>
      <c r="B293" s="23">
        <v>291</v>
      </c>
      <c r="C293" s="23">
        <v>102935</v>
      </c>
      <c r="D293" s="23" t="s">
        <v>553</v>
      </c>
      <c r="E293" s="23">
        <v>11793</v>
      </c>
      <c r="F293" s="23" t="s">
        <v>554</v>
      </c>
      <c r="G293" s="23" t="s">
        <v>149</v>
      </c>
      <c r="H293" s="23">
        <v>588</v>
      </c>
      <c r="I293" s="23">
        <v>782</v>
      </c>
      <c r="J293" s="23" t="s">
        <v>12</v>
      </c>
      <c r="K293" s="23">
        <v>275.95</v>
      </c>
      <c r="L293" s="23"/>
      <c r="M293" s="23">
        <f t="shared" si="4"/>
        <v>-16</v>
      </c>
    </row>
    <row r="294" customHeight="1" spans="1:13">
      <c r="A294" s="23">
        <v>324</v>
      </c>
      <c r="B294" s="23">
        <v>292</v>
      </c>
      <c r="C294" s="23">
        <v>102935</v>
      </c>
      <c r="D294" s="23" t="s">
        <v>553</v>
      </c>
      <c r="E294" s="23">
        <v>11844</v>
      </c>
      <c r="F294" s="23" t="s">
        <v>555</v>
      </c>
      <c r="G294" s="23" t="s">
        <v>151</v>
      </c>
      <c r="H294" s="23">
        <v>654</v>
      </c>
      <c r="I294" s="23">
        <v>869</v>
      </c>
      <c r="J294" s="23" t="s">
        <v>12</v>
      </c>
      <c r="K294" s="23">
        <v>326.33</v>
      </c>
      <c r="L294" s="23"/>
      <c r="M294" s="23">
        <f t="shared" si="4"/>
        <v>-16</v>
      </c>
    </row>
    <row r="295" customHeight="1" spans="1:13">
      <c r="A295" s="23">
        <v>325</v>
      </c>
      <c r="B295" s="23">
        <v>293</v>
      </c>
      <c r="C295" s="23">
        <v>102935</v>
      </c>
      <c r="D295" s="23" t="s">
        <v>553</v>
      </c>
      <c r="E295" s="23">
        <v>12900</v>
      </c>
      <c r="F295" s="23" t="s">
        <v>556</v>
      </c>
      <c r="G295" s="23" t="s">
        <v>151</v>
      </c>
      <c r="H295" s="23">
        <v>392</v>
      </c>
      <c r="I295" s="23">
        <v>522</v>
      </c>
      <c r="J295" s="23" t="s">
        <v>12</v>
      </c>
      <c r="K295" s="23">
        <v>281.57</v>
      </c>
      <c r="L295" s="23"/>
      <c r="M295" s="23">
        <f t="shared" si="4"/>
        <v>-6</v>
      </c>
    </row>
    <row r="296" customHeight="1" spans="1:13">
      <c r="A296" s="23">
        <v>326</v>
      </c>
      <c r="B296" s="23">
        <v>294</v>
      </c>
      <c r="C296" s="23">
        <v>349</v>
      </c>
      <c r="D296" s="23" t="s">
        <v>557</v>
      </c>
      <c r="E296" s="23">
        <v>11639</v>
      </c>
      <c r="F296" s="23" t="s">
        <v>558</v>
      </c>
      <c r="G296" s="23" t="s">
        <v>149</v>
      </c>
      <c r="H296" s="23">
        <v>562</v>
      </c>
      <c r="I296" s="23">
        <v>747</v>
      </c>
      <c r="J296" s="23" t="s">
        <v>12</v>
      </c>
      <c r="K296" s="23">
        <v>385.68</v>
      </c>
      <c r="L296" s="23"/>
      <c r="M296" s="23">
        <f t="shared" si="4"/>
        <v>-9</v>
      </c>
    </row>
    <row r="297" customHeight="1" spans="1:13">
      <c r="A297" s="23">
        <v>327</v>
      </c>
      <c r="B297" s="23">
        <v>295</v>
      </c>
      <c r="C297" s="23">
        <v>349</v>
      </c>
      <c r="D297" s="23" t="s">
        <v>557</v>
      </c>
      <c r="E297" s="23">
        <v>12091</v>
      </c>
      <c r="F297" s="23" t="s">
        <v>559</v>
      </c>
      <c r="G297" s="23" t="s">
        <v>151</v>
      </c>
      <c r="H297" s="23">
        <v>562</v>
      </c>
      <c r="I297" s="23">
        <v>747</v>
      </c>
      <c r="J297" s="23" t="s">
        <v>12</v>
      </c>
      <c r="K297" s="23">
        <v>147.55</v>
      </c>
      <c r="L297" s="23"/>
      <c r="M297" s="23">
        <f t="shared" si="4"/>
        <v>-21</v>
      </c>
    </row>
    <row r="298" customHeight="1" spans="1:13">
      <c r="A298" s="23">
        <v>328</v>
      </c>
      <c r="B298" s="23">
        <v>296</v>
      </c>
      <c r="C298" s="23">
        <v>349</v>
      </c>
      <c r="D298" s="23" t="s">
        <v>557</v>
      </c>
      <c r="E298" s="23">
        <v>12751</v>
      </c>
      <c r="F298" s="23" t="s">
        <v>560</v>
      </c>
      <c r="G298" s="23" t="s">
        <v>561</v>
      </c>
      <c r="H298" s="23">
        <v>562</v>
      </c>
      <c r="I298" s="23">
        <v>748</v>
      </c>
      <c r="J298" s="23" t="s">
        <v>12</v>
      </c>
      <c r="K298" s="23">
        <v>206.43</v>
      </c>
      <c r="L298" s="23"/>
      <c r="M298" s="25">
        <f>ROUND((K298-H298)*0.05/2,0)</f>
        <v>-9</v>
      </c>
    </row>
    <row r="299" customHeight="1" spans="1:13">
      <c r="A299" s="23">
        <v>329</v>
      </c>
      <c r="B299" s="23">
        <v>297</v>
      </c>
      <c r="C299" s="23">
        <v>339</v>
      </c>
      <c r="D299" s="23" t="s">
        <v>562</v>
      </c>
      <c r="E299" s="23">
        <v>997727</v>
      </c>
      <c r="F299" s="23" t="s">
        <v>563</v>
      </c>
      <c r="G299" s="23" t="s">
        <v>149</v>
      </c>
      <c r="H299" s="23">
        <v>333</v>
      </c>
      <c r="I299" s="23">
        <v>444</v>
      </c>
      <c r="J299" s="23" t="s">
        <v>12</v>
      </c>
      <c r="K299" s="23">
        <v>131</v>
      </c>
      <c r="L299" s="23"/>
      <c r="M299" s="23">
        <f t="shared" si="4"/>
        <v>-10</v>
      </c>
    </row>
    <row r="300" customHeight="1" spans="1:13">
      <c r="A300" s="23">
        <v>330</v>
      </c>
      <c r="B300" s="23">
        <v>298</v>
      </c>
      <c r="C300" s="23">
        <v>339</v>
      </c>
      <c r="D300" s="23" t="s">
        <v>562</v>
      </c>
      <c r="E300" s="23">
        <v>11394</v>
      </c>
      <c r="F300" s="23" t="s">
        <v>564</v>
      </c>
      <c r="G300" s="23" t="s">
        <v>151</v>
      </c>
      <c r="H300" s="23">
        <v>832</v>
      </c>
      <c r="I300" s="23">
        <v>1107</v>
      </c>
      <c r="J300" s="23" t="s">
        <v>12</v>
      </c>
      <c r="K300" s="23">
        <v>633.09</v>
      </c>
      <c r="L300" s="23"/>
      <c r="M300" s="23">
        <f t="shared" si="4"/>
        <v>-10</v>
      </c>
    </row>
    <row r="301" customHeight="1" spans="1:13">
      <c r="A301" s="23">
        <v>331</v>
      </c>
      <c r="B301" s="23">
        <v>299</v>
      </c>
      <c r="C301" s="23">
        <v>339</v>
      </c>
      <c r="D301" s="23" t="s">
        <v>562</v>
      </c>
      <c r="E301" s="23">
        <v>12883</v>
      </c>
      <c r="F301" s="23" t="s">
        <v>565</v>
      </c>
      <c r="G301" s="23" t="s">
        <v>172</v>
      </c>
      <c r="H301" s="23">
        <v>500</v>
      </c>
      <c r="I301" s="23">
        <v>664</v>
      </c>
      <c r="J301" s="23" t="s">
        <v>12</v>
      </c>
      <c r="K301" s="23">
        <v>43.3</v>
      </c>
      <c r="L301" s="23"/>
      <c r="M301" s="25">
        <f>ROUND((K301-H301)*0.05/2,0)</f>
        <v>-11</v>
      </c>
    </row>
    <row r="302" customHeight="1" spans="1:13">
      <c r="A302" s="23">
        <v>332</v>
      </c>
      <c r="B302" s="23">
        <v>300</v>
      </c>
      <c r="C302" s="23">
        <v>339</v>
      </c>
      <c r="D302" s="23" t="s">
        <v>562</v>
      </c>
      <c r="E302" s="23">
        <v>12911</v>
      </c>
      <c r="F302" s="23" t="s">
        <v>566</v>
      </c>
      <c r="G302" s="23" t="s">
        <v>172</v>
      </c>
      <c r="H302" s="23">
        <v>500</v>
      </c>
      <c r="I302" s="23">
        <v>664</v>
      </c>
      <c r="J302" s="23" t="s">
        <v>12</v>
      </c>
      <c r="K302" s="23">
        <v>223.4</v>
      </c>
      <c r="L302" s="23"/>
      <c r="M302" s="23">
        <f t="shared" si="4"/>
        <v>-14</v>
      </c>
    </row>
    <row r="303" customHeight="1" spans="1:13">
      <c r="A303" s="23">
        <v>333</v>
      </c>
      <c r="B303" s="23">
        <v>301</v>
      </c>
      <c r="C303" s="23">
        <v>56</v>
      </c>
      <c r="D303" s="23" t="s">
        <v>567</v>
      </c>
      <c r="E303" s="23">
        <v>7948</v>
      </c>
      <c r="F303" s="23" t="s">
        <v>568</v>
      </c>
      <c r="G303" s="23" t="s">
        <v>151</v>
      </c>
      <c r="H303" s="23">
        <v>763</v>
      </c>
      <c r="I303" s="23">
        <v>1015</v>
      </c>
      <c r="J303" s="23" t="s">
        <v>12</v>
      </c>
      <c r="K303" s="23">
        <v>120.4</v>
      </c>
      <c r="L303" s="23"/>
      <c r="M303" s="23">
        <f t="shared" si="4"/>
        <v>-32</v>
      </c>
    </row>
    <row r="304" customHeight="1" spans="1:13">
      <c r="A304" s="23">
        <v>334</v>
      </c>
      <c r="B304" s="23">
        <v>302</v>
      </c>
      <c r="C304" s="23">
        <v>56</v>
      </c>
      <c r="D304" s="23" t="s">
        <v>567</v>
      </c>
      <c r="E304" s="23">
        <v>10983</v>
      </c>
      <c r="F304" s="23" t="s">
        <v>569</v>
      </c>
      <c r="G304" s="23" t="s">
        <v>149</v>
      </c>
      <c r="H304" s="23">
        <v>763</v>
      </c>
      <c r="I304" s="23">
        <v>1015</v>
      </c>
      <c r="J304" s="23" t="s">
        <v>12</v>
      </c>
      <c r="K304" s="23">
        <v>413.4</v>
      </c>
      <c r="L304" s="23"/>
      <c r="M304" s="23">
        <f t="shared" si="4"/>
        <v>-17</v>
      </c>
    </row>
    <row r="305" customHeight="1" spans="1:13">
      <c r="A305" s="23">
        <v>336</v>
      </c>
      <c r="B305" s="23">
        <v>303</v>
      </c>
      <c r="C305" s="23">
        <v>355</v>
      </c>
      <c r="D305" s="23" t="s">
        <v>570</v>
      </c>
      <c r="E305" s="23">
        <v>990467</v>
      </c>
      <c r="F305" s="23" t="s">
        <v>571</v>
      </c>
      <c r="G305" s="23" t="s">
        <v>166</v>
      </c>
      <c r="H305" s="23">
        <v>758.28</v>
      </c>
      <c r="I305" s="23">
        <v>1008.84</v>
      </c>
      <c r="J305" s="23" t="s">
        <v>12</v>
      </c>
      <c r="K305" s="23">
        <v>608.28</v>
      </c>
      <c r="L305" s="23"/>
      <c r="M305" s="23">
        <f t="shared" ref="M305:M354" si="5">ROUND((K305-H305)*0.05,0)</f>
        <v>-8</v>
      </c>
    </row>
    <row r="306" customHeight="1" spans="1:13">
      <c r="A306" s="23">
        <v>337</v>
      </c>
      <c r="B306" s="23">
        <v>304</v>
      </c>
      <c r="C306" s="23">
        <v>355</v>
      </c>
      <c r="D306" s="23" t="s">
        <v>570</v>
      </c>
      <c r="E306" s="23">
        <v>8233</v>
      </c>
      <c r="F306" s="23" t="s">
        <v>572</v>
      </c>
      <c r="G306" s="23" t="s">
        <v>151</v>
      </c>
      <c r="H306" s="23">
        <v>631.9</v>
      </c>
      <c r="I306" s="23">
        <v>840.7</v>
      </c>
      <c r="J306" s="23" t="s">
        <v>12</v>
      </c>
      <c r="K306" s="23">
        <v>556.32</v>
      </c>
      <c r="L306" s="23"/>
      <c r="M306" s="23">
        <f t="shared" si="5"/>
        <v>-4</v>
      </c>
    </row>
    <row r="307" customHeight="1" spans="1:13">
      <c r="A307" s="23">
        <v>338</v>
      </c>
      <c r="B307" s="23">
        <v>305</v>
      </c>
      <c r="C307" s="23">
        <v>355</v>
      </c>
      <c r="D307" s="23" t="s">
        <v>570</v>
      </c>
      <c r="E307" s="23">
        <v>12916</v>
      </c>
      <c r="F307" s="23" t="s">
        <v>573</v>
      </c>
      <c r="G307" s="23" t="s">
        <v>574</v>
      </c>
      <c r="H307" s="23">
        <v>379.14</v>
      </c>
      <c r="I307" s="23">
        <v>504.42</v>
      </c>
      <c r="J307" s="23" t="s">
        <v>12</v>
      </c>
      <c r="K307" s="23">
        <v>75</v>
      </c>
      <c r="L307" s="23"/>
      <c r="M307" s="25">
        <f>ROUND((K307-H307)*0.05/2,0)</f>
        <v>-8</v>
      </c>
    </row>
    <row r="308" customHeight="1" spans="1:13">
      <c r="A308" s="23">
        <v>339</v>
      </c>
      <c r="B308" s="23">
        <v>306</v>
      </c>
      <c r="C308" s="23">
        <v>355</v>
      </c>
      <c r="D308" s="23" t="s">
        <v>570</v>
      </c>
      <c r="E308" s="23">
        <v>12941</v>
      </c>
      <c r="F308" s="23" t="s">
        <v>575</v>
      </c>
      <c r="G308" s="23" t="s">
        <v>574</v>
      </c>
      <c r="H308" s="23">
        <v>379.14</v>
      </c>
      <c r="I308" s="23">
        <v>504.42</v>
      </c>
      <c r="J308" s="23" t="s">
        <v>12</v>
      </c>
      <c r="K308" s="23">
        <v>73.3</v>
      </c>
      <c r="L308" s="23"/>
      <c r="M308" s="25">
        <f>ROUND((K308-H308)*0.05/2,0)</f>
        <v>-8</v>
      </c>
    </row>
    <row r="309" customHeight="1" spans="1:13">
      <c r="A309" s="23">
        <v>340</v>
      </c>
      <c r="B309" s="23">
        <v>307</v>
      </c>
      <c r="C309" s="23">
        <v>355</v>
      </c>
      <c r="D309" s="23" t="s">
        <v>570</v>
      </c>
      <c r="E309" s="23">
        <v>12536</v>
      </c>
      <c r="F309" s="23" t="s">
        <v>576</v>
      </c>
      <c r="G309" s="23" t="s">
        <v>149</v>
      </c>
      <c r="H309" s="23">
        <v>568.71</v>
      </c>
      <c r="I309" s="23">
        <v>756.63</v>
      </c>
      <c r="J309" s="23" t="s">
        <v>12</v>
      </c>
      <c r="K309" s="23">
        <v>153.47</v>
      </c>
      <c r="L309" s="23"/>
      <c r="M309" s="23">
        <f t="shared" si="5"/>
        <v>-21</v>
      </c>
    </row>
    <row r="310" customHeight="1" spans="1:13">
      <c r="A310" s="23">
        <v>341</v>
      </c>
      <c r="B310" s="23">
        <v>308</v>
      </c>
      <c r="C310" s="23">
        <v>733</v>
      </c>
      <c r="D310" s="23" t="s">
        <v>577</v>
      </c>
      <c r="E310" s="23">
        <v>4435</v>
      </c>
      <c r="F310" s="23" t="s">
        <v>578</v>
      </c>
      <c r="G310" s="23" t="s">
        <v>149</v>
      </c>
      <c r="H310" s="23">
        <v>1257.5</v>
      </c>
      <c r="I310" s="23">
        <v>1673</v>
      </c>
      <c r="J310" s="23" t="s">
        <v>12</v>
      </c>
      <c r="K310" s="23">
        <v>275.32</v>
      </c>
      <c r="L310" s="23"/>
      <c r="M310" s="23">
        <f t="shared" si="5"/>
        <v>-49</v>
      </c>
    </row>
    <row r="311" customHeight="1" spans="1:13">
      <c r="A311" s="23">
        <v>342</v>
      </c>
      <c r="B311" s="23">
        <v>309</v>
      </c>
      <c r="C311" s="23">
        <v>733</v>
      </c>
      <c r="D311" s="23" t="s">
        <v>577</v>
      </c>
      <c r="E311" s="23">
        <v>11004</v>
      </c>
      <c r="F311" s="23" t="s">
        <v>579</v>
      </c>
      <c r="G311" s="23" t="s">
        <v>431</v>
      </c>
      <c r="H311" s="23">
        <v>1397</v>
      </c>
      <c r="I311" s="23">
        <v>1858</v>
      </c>
      <c r="J311" s="23" t="s">
        <v>12</v>
      </c>
      <c r="K311" s="23">
        <v>429.51</v>
      </c>
      <c r="L311" s="23"/>
      <c r="M311" s="23">
        <f t="shared" si="5"/>
        <v>-48</v>
      </c>
    </row>
    <row r="312" customHeight="1" spans="1:13">
      <c r="A312" s="23">
        <v>343</v>
      </c>
      <c r="B312" s="23">
        <v>310</v>
      </c>
      <c r="C312" s="23">
        <v>733</v>
      </c>
      <c r="D312" s="23" t="s">
        <v>577</v>
      </c>
      <c r="E312" s="23">
        <v>12918</v>
      </c>
      <c r="F312" s="23" t="s">
        <v>580</v>
      </c>
      <c r="G312" s="23" t="s">
        <v>155</v>
      </c>
      <c r="H312" s="23">
        <v>419.5</v>
      </c>
      <c r="I312" s="23">
        <v>557</v>
      </c>
      <c r="J312" s="23" t="s">
        <v>12</v>
      </c>
      <c r="K312" s="23">
        <v>182.69</v>
      </c>
      <c r="L312" s="23"/>
      <c r="M312" s="25">
        <f>ROUND((K312-H312)*0.05/2,0)</f>
        <v>-6</v>
      </c>
    </row>
    <row r="313" customHeight="1" spans="1:13">
      <c r="A313" s="23">
        <v>344</v>
      </c>
      <c r="B313" s="23">
        <v>311</v>
      </c>
      <c r="C313" s="23">
        <v>573</v>
      </c>
      <c r="D313" s="23" t="s">
        <v>581</v>
      </c>
      <c r="E313" s="23">
        <v>5501</v>
      </c>
      <c r="F313" s="23" t="s">
        <v>582</v>
      </c>
      <c r="G313" s="23" t="s">
        <v>149</v>
      </c>
      <c r="H313" s="23">
        <v>1100</v>
      </c>
      <c r="I313" s="23">
        <v>1500</v>
      </c>
      <c r="J313" s="23" t="s">
        <v>12</v>
      </c>
      <c r="K313" s="23">
        <v>426.76</v>
      </c>
      <c r="L313" s="23"/>
      <c r="M313" s="23">
        <f t="shared" si="5"/>
        <v>-34</v>
      </c>
    </row>
    <row r="314" customHeight="1" spans="1:13">
      <c r="A314" s="23">
        <v>345</v>
      </c>
      <c r="B314" s="23">
        <v>312</v>
      </c>
      <c r="C314" s="23">
        <v>573</v>
      </c>
      <c r="D314" s="23" t="s">
        <v>581</v>
      </c>
      <c r="E314" s="23">
        <v>12446</v>
      </c>
      <c r="F314" s="23" t="s">
        <v>583</v>
      </c>
      <c r="G314" s="23" t="s">
        <v>151</v>
      </c>
      <c r="H314" s="23">
        <v>885</v>
      </c>
      <c r="I314" s="23">
        <v>1135</v>
      </c>
      <c r="J314" s="23" t="s">
        <v>12</v>
      </c>
      <c r="K314" s="23">
        <v>648.96</v>
      </c>
      <c r="L314" s="23"/>
      <c r="M314" s="23">
        <f t="shared" si="5"/>
        <v>-12</v>
      </c>
    </row>
    <row r="315" customHeight="1" spans="1:13">
      <c r="A315" s="23">
        <v>346</v>
      </c>
      <c r="B315" s="23">
        <v>313</v>
      </c>
      <c r="C315" s="23">
        <v>379</v>
      </c>
      <c r="D315" s="23" t="s">
        <v>584</v>
      </c>
      <c r="E315" s="23">
        <v>5344</v>
      </c>
      <c r="F315" s="23" t="s">
        <v>585</v>
      </c>
      <c r="G315" s="23" t="s">
        <v>151</v>
      </c>
      <c r="H315" s="23">
        <v>1101</v>
      </c>
      <c r="I315" s="23">
        <v>1464</v>
      </c>
      <c r="J315" s="23" t="s">
        <v>12</v>
      </c>
      <c r="K315" s="23">
        <v>344.98</v>
      </c>
      <c r="L315" s="23"/>
      <c r="M315" s="23">
        <f t="shared" si="5"/>
        <v>-38</v>
      </c>
    </row>
    <row r="316" customHeight="1" spans="1:13">
      <c r="A316" s="23">
        <v>347</v>
      </c>
      <c r="B316" s="23">
        <v>314</v>
      </c>
      <c r="C316" s="23">
        <v>379</v>
      </c>
      <c r="D316" s="23" t="s">
        <v>584</v>
      </c>
      <c r="E316" s="23">
        <v>6830</v>
      </c>
      <c r="F316" s="23" t="s">
        <v>586</v>
      </c>
      <c r="G316" s="23" t="s">
        <v>149</v>
      </c>
      <c r="H316" s="23">
        <v>1101</v>
      </c>
      <c r="I316" s="23">
        <v>1464</v>
      </c>
      <c r="J316" s="23" t="s">
        <v>12</v>
      </c>
      <c r="K316" s="23">
        <v>350.04</v>
      </c>
      <c r="L316" s="23"/>
      <c r="M316" s="23">
        <f t="shared" si="5"/>
        <v>-38</v>
      </c>
    </row>
    <row r="317" customHeight="1" spans="1:13">
      <c r="A317" s="23">
        <v>348</v>
      </c>
      <c r="B317" s="23">
        <v>315</v>
      </c>
      <c r="C317" s="23">
        <v>379</v>
      </c>
      <c r="D317" s="23" t="s">
        <v>584</v>
      </c>
      <c r="E317" s="23">
        <v>6831</v>
      </c>
      <c r="F317" s="23" t="s">
        <v>587</v>
      </c>
      <c r="G317" s="23" t="s">
        <v>151</v>
      </c>
      <c r="H317" s="23">
        <v>1102</v>
      </c>
      <c r="I317" s="23">
        <v>1466</v>
      </c>
      <c r="J317" s="23" t="s">
        <v>12</v>
      </c>
      <c r="K317" s="23">
        <v>447.28</v>
      </c>
      <c r="L317" s="23"/>
      <c r="M317" s="23">
        <f t="shared" si="5"/>
        <v>-33</v>
      </c>
    </row>
    <row r="318" customHeight="1" spans="1:13">
      <c r="A318" s="23">
        <v>349</v>
      </c>
      <c r="B318" s="23">
        <v>316</v>
      </c>
      <c r="C318" s="23">
        <v>373</v>
      </c>
      <c r="D318" s="23" t="s">
        <v>588</v>
      </c>
      <c r="E318" s="23">
        <v>8075</v>
      </c>
      <c r="F318" s="23" t="s">
        <v>589</v>
      </c>
      <c r="G318" s="23" t="s">
        <v>151</v>
      </c>
      <c r="H318" s="23">
        <v>1746.8</v>
      </c>
      <c r="I318" s="23">
        <v>2323</v>
      </c>
      <c r="J318" s="23" t="s">
        <v>12</v>
      </c>
      <c r="K318" s="23">
        <v>972.48</v>
      </c>
      <c r="L318" s="23"/>
      <c r="M318" s="23">
        <f t="shared" si="5"/>
        <v>-39</v>
      </c>
    </row>
    <row r="319" customHeight="1" spans="1:13">
      <c r="A319" s="23">
        <v>350</v>
      </c>
      <c r="B319" s="23">
        <v>317</v>
      </c>
      <c r="C319" s="23">
        <v>373</v>
      </c>
      <c r="D319" s="23" t="s">
        <v>588</v>
      </c>
      <c r="E319" s="23">
        <v>10949</v>
      </c>
      <c r="F319" s="23" t="s">
        <v>590</v>
      </c>
      <c r="G319" s="23" t="s">
        <v>170</v>
      </c>
      <c r="H319" s="23">
        <v>953</v>
      </c>
      <c r="I319" s="23">
        <v>1267</v>
      </c>
      <c r="J319" s="23" t="s">
        <v>12</v>
      </c>
      <c r="K319" s="23">
        <v>835.39</v>
      </c>
      <c r="L319" s="23"/>
      <c r="M319" s="23">
        <f t="shared" si="5"/>
        <v>-6</v>
      </c>
    </row>
    <row r="320" customHeight="1" spans="1:13">
      <c r="A320" s="23">
        <v>351</v>
      </c>
      <c r="B320" s="23">
        <v>318</v>
      </c>
      <c r="C320" s="23">
        <v>373</v>
      </c>
      <c r="D320" s="23" t="s">
        <v>588</v>
      </c>
      <c r="E320" s="23">
        <v>11602</v>
      </c>
      <c r="F320" s="23" t="s">
        <v>591</v>
      </c>
      <c r="G320" s="23" t="s">
        <v>149</v>
      </c>
      <c r="H320" s="23">
        <v>1429.2</v>
      </c>
      <c r="I320" s="23">
        <v>1902</v>
      </c>
      <c r="J320" s="23" t="s">
        <v>12</v>
      </c>
      <c r="K320" s="23">
        <v>256.51</v>
      </c>
      <c r="L320" s="23"/>
      <c r="M320" s="23">
        <f t="shared" si="5"/>
        <v>-59</v>
      </c>
    </row>
    <row r="321" customHeight="1" spans="1:13">
      <c r="A321" s="23">
        <v>352</v>
      </c>
      <c r="B321" s="23">
        <v>319</v>
      </c>
      <c r="C321" s="23">
        <v>104429</v>
      </c>
      <c r="D321" s="23" t="s">
        <v>592</v>
      </c>
      <c r="E321" s="23">
        <v>12147</v>
      </c>
      <c r="F321" s="23" t="s">
        <v>593</v>
      </c>
      <c r="G321" s="23" t="s">
        <v>205</v>
      </c>
      <c r="H321" s="23">
        <v>500</v>
      </c>
      <c r="I321" s="23">
        <v>709.6</v>
      </c>
      <c r="J321" s="23" t="s">
        <v>12</v>
      </c>
      <c r="K321" s="23">
        <v>349.35</v>
      </c>
      <c r="L321" s="23"/>
      <c r="M321" s="23">
        <f t="shared" si="5"/>
        <v>-8</v>
      </c>
    </row>
    <row r="322" customHeight="1" spans="1:13">
      <c r="A322" s="23">
        <v>353</v>
      </c>
      <c r="B322" s="23">
        <v>320</v>
      </c>
      <c r="C322" s="23">
        <v>104429</v>
      </c>
      <c r="D322" s="23" t="s">
        <v>592</v>
      </c>
      <c r="E322" s="23">
        <v>12905</v>
      </c>
      <c r="F322" s="23" t="s">
        <v>594</v>
      </c>
      <c r="G322" s="23" t="s">
        <v>595</v>
      </c>
      <c r="H322" s="23">
        <v>279</v>
      </c>
      <c r="I322" s="23">
        <v>283.8</v>
      </c>
      <c r="J322" s="23" t="s">
        <v>12</v>
      </c>
      <c r="K322" s="23">
        <v>241.84</v>
      </c>
      <c r="L322" s="23"/>
      <c r="M322" s="25">
        <f>ROUND((K322-H322)*0.05/2,0)</f>
        <v>-1</v>
      </c>
    </row>
    <row r="323" customHeight="1" spans="1:13">
      <c r="A323" s="23">
        <v>354</v>
      </c>
      <c r="B323" s="23">
        <v>321</v>
      </c>
      <c r="C323" s="23">
        <v>104429</v>
      </c>
      <c r="D323" s="23" t="s">
        <v>592</v>
      </c>
      <c r="E323" s="23">
        <v>12501</v>
      </c>
      <c r="F323" s="23" t="s">
        <v>596</v>
      </c>
      <c r="G323" s="23" t="s">
        <v>149</v>
      </c>
      <c r="H323" s="23">
        <v>500</v>
      </c>
      <c r="I323" s="23">
        <v>709.6</v>
      </c>
      <c r="J323" s="23" t="s">
        <v>12</v>
      </c>
      <c r="K323" s="23">
        <v>257.45</v>
      </c>
      <c r="L323" s="23"/>
      <c r="M323" s="23">
        <f t="shared" si="5"/>
        <v>-12</v>
      </c>
    </row>
    <row r="324" customHeight="1" spans="1:13">
      <c r="A324" s="23">
        <v>355</v>
      </c>
      <c r="B324" s="23">
        <v>322</v>
      </c>
      <c r="C324" s="23">
        <v>106569</v>
      </c>
      <c r="D324" s="23" t="s">
        <v>597</v>
      </c>
      <c r="E324" s="23">
        <v>11776</v>
      </c>
      <c r="F324" s="23" t="s">
        <v>598</v>
      </c>
      <c r="G324" s="23" t="s">
        <v>149</v>
      </c>
      <c r="H324" s="23">
        <v>776</v>
      </c>
      <c r="I324" s="23">
        <v>1031.9</v>
      </c>
      <c r="J324" s="23" t="s">
        <v>12</v>
      </c>
      <c r="K324" s="23">
        <v>559.98</v>
      </c>
      <c r="L324" s="23"/>
      <c r="M324" s="23">
        <f t="shared" si="5"/>
        <v>-11</v>
      </c>
    </row>
    <row r="325" customHeight="1" spans="1:13">
      <c r="A325" s="23">
        <v>356</v>
      </c>
      <c r="B325" s="23">
        <v>323</v>
      </c>
      <c r="C325" s="23">
        <v>106569</v>
      </c>
      <c r="D325" s="23" t="s">
        <v>597</v>
      </c>
      <c r="E325" s="23">
        <v>12157</v>
      </c>
      <c r="F325" s="23" t="s">
        <v>599</v>
      </c>
      <c r="G325" s="23" t="s">
        <v>151</v>
      </c>
      <c r="H325" s="23">
        <v>776</v>
      </c>
      <c r="I325" s="23">
        <v>1031.9</v>
      </c>
      <c r="J325" s="23" t="s">
        <v>12</v>
      </c>
      <c r="K325" s="23">
        <v>661.78</v>
      </c>
      <c r="L325" s="23"/>
      <c r="M325" s="23">
        <f t="shared" si="5"/>
        <v>-6</v>
      </c>
    </row>
    <row r="326" customHeight="1" spans="1:13">
      <c r="A326" s="23">
        <v>357</v>
      </c>
      <c r="B326" s="23">
        <v>324</v>
      </c>
      <c r="C326" s="23">
        <v>106569</v>
      </c>
      <c r="D326" s="23" t="s">
        <v>597</v>
      </c>
      <c r="E326" s="23">
        <v>12910</v>
      </c>
      <c r="F326" s="23" t="s">
        <v>600</v>
      </c>
      <c r="G326" s="23" t="s">
        <v>151</v>
      </c>
      <c r="H326" s="23">
        <v>465</v>
      </c>
      <c r="I326" s="23">
        <v>619.2</v>
      </c>
      <c r="J326" s="23" t="s">
        <v>12</v>
      </c>
      <c r="K326" s="23">
        <v>119.1</v>
      </c>
      <c r="L326" s="23"/>
      <c r="M326" s="23">
        <f t="shared" si="5"/>
        <v>-17</v>
      </c>
    </row>
    <row r="327" customHeight="1" spans="1:13">
      <c r="A327" s="23">
        <v>358</v>
      </c>
      <c r="B327" s="23">
        <v>325</v>
      </c>
      <c r="C327" s="23">
        <v>105396</v>
      </c>
      <c r="D327" s="23" t="s">
        <v>601</v>
      </c>
      <c r="E327" s="23">
        <v>7369</v>
      </c>
      <c r="F327" s="23" t="s">
        <v>602</v>
      </c>
      <c r="G327" s="23" t="s">
        <v>151</v>
      </c>
      <c r="H327" s="23">
        <v>1374</v>
      </c>
      <c r="I327" s="23">
        <v>1827</v>
      </c>
      <c r="J327" s="23" t="s">
        <v>12</v>
      </c>
      <c r="K327" s="23">
        <v>353.05</v>
      </c>
      <c r="L327" s="23"/>
      <c r="M327" s="23">
        <f t="shared" si="5"/>
        <v>-51</v>
      </c>
    </row>
    <row r="328" customHeight="1" spans="1:13">
      <c r="A328" s="23">
        <v>359</v>
      </c>
      <c r="B328" s="23">
        <v>326</v>
      </c>
      <c r="C328" s="23">
        <v>102565</v>
      </c>
      <c r="D328" s="23" t="s">
        <v>603</v>
      </c>
      <c r="E328" s="23">
        <v>11871</v>
      </c>
      <c r="F328" s="23" t="s">
        <v>604</v>
      </c>
      <c r="G328" s="23" t="s">
        <v>151</v>
      </c>
      <c r="H328" s="23">
        <v>801.6</v>
      </c>
      <c r="I328" s="23">
        <v>1066</v>
      </c>
      <c r="J328" s="23" t="s">
        <v>5</v>
      </c>
      <c r="K328" s="23">
        <v>1073.22</v>
      </c>
      <c r="L328" s="23">
        <f>ROUND(K328*0.02,0)</f>
        <v>21</v>
      </c>
      <c r="M328" s="23"/>
    </row>
    <row r="329" customHeight="1" spans="1:13">
      <c r="A329" s="23">
        <v>360</v>
      </c>
      <c r="B329" s="23">
        <v>327</v>
      </c>
      <c r="C329" s="23">
        <v>102565</v>
      </c>
      <c r="D329" s="23" t="s">
        <v>603</v>
      </c>
      <c r="E329" s="23">
        <v>12907</v>
      </c>
      <c r="F329" s="23" t="s">
        <v>605</v>
      </c>
      <c r="G329" s="23" t="s">
        <v>453</v>
      </c>
      <c r="H329" s="23">
        <v>480.96</v>
      </c>
      <c r="I329" s="23">
        <v>639.6</v>
      </c>
      <c r="J329" s="23" t="s">
        <v>5</v>
      </c>
      <c r="K329" s="23">
        <v>34.5</v>
      </c>
      <c r="L329" s="23">
        <f>ROUND(K329*0.02,0)</f>
        <v>1</v>
      </c>
      <c r="M329" s="23">
        <f t="shared" si="5"/>
        <v>-22</v>
      </c>
    </row>
    <row r="330" customHeight="1" spans="1:13">
      <c r="A330" s="23">
        <v>361</v>
      </c>
      <c r="B330" s="23">
        <v>328</v>
      </c>
      <c r="C330" s="23">
        <v>102565</v>
      </c>
      <c r="D330" s="23" t="s">
        <v>603</v>
      </c>
      <c r="E330" s="23">
        <v>12135</v>
      </c>
      <c r="F330" s="23" t="s">
        <v>606</v>
      </c>
      <c r="G330" s="23" t="s">
        <v>149</v>
      </c>
      <c r="H330" s="23">
        <v>721.44</v>
      </c>
      <c r="I330" s="23">
        <v>959.4</v>
      </c>
      <c r="J330" s="23" t="s">
        <v>5</v>
      </c>
      <c r="K330" s="23">
        <v>1303.29</v>
      </c>
      <c r="L330" s="23">
        <f>ROUND(K330*0.02,0)</f>
        <v>26</v>
      </c>
      <c r="M330" s="23"/>
    </row>
    <row r="331" customHeight="1" spans="1:13">
      <c r="A331" s="23">
        <v>362</v>
      </c>
      <c r="B331" s="23">
        <v>329</v>
      </c>
      <c r="C331" s="23">
        <v>744</v>
      </c>
      <c r="D331" s="23" t="s">
        <v>607</v>
      </c>
      <c r="E331" s="23">
        <v>8957</v>
      </c>
      <c r="F331" s="23" t="s">
        <v>608</v>
      </c>
      <c r="G331" s="23" t="s">
        <v>149</v>
      </c>
      <c r="H331" s="23">
        <v>684</v>
      </c>
      <c r="I331" s="23">
        <v>910</v>
      </c>
      <c r="J331" s="23" t="s">
        <v>12</v>
      </c>
      <c r="K331" s="23">
        <v>52.2</v>
      </c>
      <c r="L331" s="23"/>
      <c r="M331" s="23">
        <f t="shared" si="5"/>
        <v>-32</v>
      </c>
    </row>
    <row r="332" customHeight="1" spans="1:13">
      <c r="A332" s="23">
        <v>363</v>
      </c>
      <c r="B332" s="23">
        <v>330</v>
      </c>
      <c r="C332" s="23">
        <v>744</v>
      </c>
      <c r="D332" s="23" t="s">
        <v>607</v>
      </c>
      <c r="E332" s="23">
        <v>11620</v>
      </c>
      <c r="F332" s="23" t="s">
        <v>609</v>
      </c>
      <c r="G332" s="23" t="s">
        <v>151</v>
      </c>
      <c r="H332" s="23">
        <v>684</v>
      </c>
      <c r="I332" s="23">
        <v>910</v>
      </c>
      <c r="J332" s="23" t="s">
        <v>12</v>
      </c>
      <c r="K332" s="23">
        <v>153.14</v>
      </c>
      <c r="L332" s="23"/>
      <c r="M332" s="23">
        <f t="shared" si="5"/>
        <v>-27</v>
      </c>
    </row>
    <row r="333" customHeight="1" spans="1:13">
      <c r="A333" s="23">
        <v>364</v>
      </c>
      <c r="B333" s="23">
        <v>331</v>
      </c>
      <c r="C333" s="23">
        <v>744</v>
      </c>
      <c r="D333" s="23" t="s">
        <v>607</v>
      </c>
      <c r="E333" s="23">
        <v>12846</v>
      </c>
      <c r="F333" s="23" t="s">
        <v>610</v>
      </c>
      <c r="G333" s="23" t="s">
        <v>155</v>
      </c>
      <c r="H333" s="23">
        <v>274</v>
      </c>
      <c r="I333" s="23">
        <v>364</v>
      </c>
      <c r="J333" s="23" t="s">
        <v>12</v>
      </c>
      <c r="K333" s="23">
        <v>365.6</v>
      </c>
      <c r="L333" s="23"/>
      <c r="M333" s="23"/>
    </row>
    <row r="334" customHeight="1" spans="1:13">
      <c r="A334" s="23">
        <v>365</v>
      </c>
      <c r="B334" s="23">
        <v>332</v>
      </c>
      <c r="C334" s="23">
        <v>744</v>
      </c>
      <c r="D334" s="23" t="s">
        <v>607</v>
      </c>
      <c r="E334" s="23">
        <v>11333</v>
      </c>
      <c r="F334" s="23" t="s">
        <v>611</v>
      </c>
      <c r="G334" s="23" t="s">
        <v>151</v>
      </c>
      <c r="H334" s="23">
        <v>684</v>
      </c>
      <c r="I334" s="23">
        <v>910</v>
      </c>
      <c r="J334" s="23" t="s">
        <v>12</v>
      </c>
      <c r="K334" s="23">
        <v>404.3</v>
      </c>
      <c r="L334" s="23"/>
      <c r="M334" s="23">
        <f t="shared" si="5"/>
        <v>-14</v>
      </c>
    </row>
    <row r="335" customHeight="1" spans="1:13">
      <c r="A335" s="23">
        <v>366</v>
      </c>
      <c r="B335" s="23">
        <v>333</v>
      </c>
      <c r="C335" s="23">
        <v>513</v>
      </c>
      <c r="D335" s="23" t="s">
        <v>612</v>
      </c>
      <c r="E335" s="23">
        <v>9760</v>
      </c>
      <c r="F335" s="23" t="s">
        <v>613</v>
      </c>
      <c r="G335" s="23" t="s">
        <v>149</v>
      </c>
      <c r="H335" s="23">
        <v>1515</v>
      </c>
      <c r="I335" s="23">
        <v>2015</v>
      </c>
      <c r="J335" s="23" t="s">
        <v>12</v>
      </c>
      <c r="K335" s="23">
        <v>852.36</v>
      </c>
      <c r="L335" s="23"/>
      <c r="M335" s="23">
        <f t="shared" si="5"/>
        <v>-33</v>
      </c>
    </row>
    <row r="336" customHeight="1" spans="1:13">
      <c r="A336" s="23">
        <v>367</v>
      </c>
      <c r="B336" s="23">
        <v>334</v>
      </c>
      <c r="C336" s="23">
        <v>513</v>
      </c>
      <c r="D336" s="23" t="s">
        <v>612</v>
      </c>
      <c r="E336" s="23">
        <v>11329</v>
      </c>
      <c r="F336" s="23" t="s">
        <v>614</v>
      </c>
      <c r="G336" s="23" t="s">
        <v>151</v>
      </c>
      <c r="H336" s="23">
        <v>1684</v>
      </c>
      <c r="I336" s="23">
        <v>2240</v>
      </c>
      <c r="J336" s="23" t="s">
        <v>12</v>
      </c>
      <c r="K336" s="23">
        <v>370.9</v>
      </c>
      <c r="L336" s="23"/>
      <c r="M336" s="23">
        <f t="shared" si="5"/>
        <v>-66</v>
      </c>
    </row>
    <row r="337" customHeight="1" spans="1:13">
      <c r="A337" s="23">
        <v>368</v>
      </c>
      <c r="B337" s="23">
        <v>335</v>
      </c>
      <c r="C337" s="23">
        <v>513</v>
      </c>
      <c r="D337" s="23" t="s">
        <v>612</v>
      </c>
      <c r="E337" s="23">
        <v>12849</v>
      </c>
      <c r="F337" s="23" t="s">
        <v>615</v>
      </c>
      <c r="G337" s="23" t="s">
        <v>616</v>
      </c>
      <c r="H337" s="23">
        <v>674</v>
      </c>
      <c r="I337" s="23">
        <v>896</v>
      </c>
      <c r="J337" s="23" t="s">
        <v>12</v>
      </c>
      <c r="K337" s="23">
        <v>196.5</v>
      </c>
      <c r="L337" s="23"/>
      <c r="M337" s="25">
        <f>ROUND((K337-H337)*0.05/2,0)</f>
        <v>-12</v>
      </c>
    </row>
    <row r="338" customHeight="1" spans="1:13">
      <c r="A338" s="23">
        <v>369</v>
      </c>
      <c r="B338" s="23">
        <v>336</v>
      </c>
      <c r="C338" s="23">
        <v>106865</v>
      </c>
      <c r="D338" s="23" t="s">
        <v>617</v>
      </c>
      <c r="E338" s="23">
        <v>9822</v>
      </c>
      <c r="F338" s="23" t="s">
        <v>618</v>
      </c>
      <c r="G338" s="23" t="s">
        <v>149</v>
      </c>
      <c r="H338" s="23">
        <v>358.1</v>
      </c>
      <c r="I338" s="23">
        <v>476.4</v>
      </c>
      <c r="J338" s="23" t="s">
        <v>6</v>
      </c>
      <c r="K338" s="23">
        <v>512.9</v>
      </c>
      <c r="L338" s="23">
        <f>ROUND(K338*0.04,0)</f>
        <v>21</v>
      </c>
      <c r="M338" s="23"/>
    </row>
    <row r="339" customHeight="1" spans="1:13">
      <c r="A339" s="23">
        <v>370</v>
      </c>
      <c r="B339" s="23">
        <v>337</v>
      </c>
      <c r="C339" s="23">
        <v>106865</v>
      </c>
      <c r="D339" s="23" t="s">
        <v>617</v>
      </c>
      <c r="E339" s="23">
        <v>11335</v>
      </c>
      <c r="F339" s="23" t="s">
        <v>619</v>
      </c>
      <c r="G339" s="23" t="s">
        <v>151</v>
      </c>
      <c r="H339" s="23">
        <v>397.9</v>
      </c>
      <c r="I339" s="23">
        <v>529.3</v>
      </c>
      <c r="J339" s="23" t="s">
        <v>6</v>
      </c>
      <c r="K339" s="23">
        <v>398.13</v>
      </c>
      <c r="L339" s="23">
        <f>ROUND(K339*0.04,0)</f>
        <v>16</v>
      </c>
      <c r="M339" s="23"/>
    </row>
    <row r="340" customHeight="1" spans="1:13">
      <c r="A340" s="23">
        <v>371</v>
      </c>
      <c r="B340" s="23">
        <v>338</v>
      </c>
      <c r="C340" s="23">
        <v>106865</v>
      </c>
      <c r="D340" s="23" t="s">
        <v>617</v>
      </c>
      <c r="E340" s="23">
        <v>12203</v>
      </c>
      <c r="F340" s="23" t="s">
        <v>620</v>
      </c>
      <c r="G340" s="23" t="s">
        <v>151</v>
      </c>
      <c r="H340" s="23">
        <v>358</v>
      </c>
      <c r="I340" s="23">
        <v>476.3</v>
      </c>
      <c r="J340" s="23" t="s">
        <v>6</v>
      </c>
      <c r="K340" s="23">
        <v>526.56</v>
      </c>
      <c r="L340" s="23">
        <f>ROUND(K340*0.04,0)</f>
        <v>21</v>
      </c>
      <c r="M340" s="23"/>
    </row>
    <row r="341" customHeight="1" spans="1:13">
      <c r="A341" s="23">
        <v>372</v>
      </c>
      <c r="B341" s="23">
        <v>339</v>
      </c>
      <c r="C341" s="23">
        <v>329</v>
      </c>
      <c r="D341" s="23" t="s">
        <v>621</v>
      </c>
      <c r="E341" s="23">
        <v>9988</v>
      </c>
      <c r="F341" s="23" t="s">
        <v>622</v>
      </c>
      <c r="G341" s="23" t="s">
        <v>149</v>
      </c>
      <c r="H341" s="23">
        <v>529</v>
      </c>
      <c r="I341" s="23">
        <v>703.7</v>
      </c>
      <c r="J341" s="23" t="s">
        <v>12</v>
      </c>
      <c r="K341" s="23">
        <v>243.3</v>
      </c>
      <c r="L341" s="23"/>
      <c r="M341" s="23">
        <f t="shared" si="5"/>
        <v>-14</v>
      </c>
    </row>
    <row r="342" customHeight="1" spans="1:13">
      <c r="A342" s="23">
        <v>373</v>
      </c>
      <c r="B342" s="23">
        <v>340</v>
      </c>
      <c r="C342" s="23">
        <v>329</v>
      </c>
      <c r="D342" s="23" t="s">
        <v>621</v>
      </c>
      <c r="E342" s="23">
        <v>11825</v>
      </c>
      <c r="F342" s="23" t="s">
        <v>623</v>
      </c>
      <c r="G342" s="23" t="s">
        <v>151</v>
      </c>
      <c r="H342" s="23">
        <v>587.8</v>
      </c>
      <c r="I342" s="23">
        <v>781.9</v>
      </c>
      <c r="J342" s="23" t="s">
        <v>12</v>
      </c>
      <c r="K342" s="23">
        <v>91.1</v>
      </c>
      <c r="L342" s="23"/>
      <c r="M342" s="23">
        <f t="shared" si="5"/>
        <v>-25</v>
      </c>
    </row>
    <row r="343" customHeight="1" spans="1:13">
      <c r="A343" s="23">
        <v>374</v>
      </c>
      <c r="B343" s="23">
        <v>341</v>
      </c>
      <c r="C343" s="23">
        <v>329</v>
      </c>
      <c r="D343" s="23" t="s">
        <v>621</v>
      </c>
      <c r="E343" s="23">
        <v>12517</v>
      </c>
      <c r="F343" s="23" t="s">
        <v>624</v>
      </c>
      <c r="G343" s="23" t="s">
        <v>151</v>
      </c>
      <c r="H343" s="23">
        <v>470.2</v>
      </c>
      <c r="I343" s="23">
        <v>625.2</v>
      </c>
      <c r="J343" s="23" t="s">
        <v>12</v>
      </c>
      <c r="K343" s="23">
        <v>224.26</v>
      </c>
      <c r="L343" s="23"/>
      <c r="M343" s="23">
        <f t="shared" si="5"/>
        <v>-12</v>
      </c>
    </row>
    <row r="344" customHeight="1" spans="1:13">
      <c r="A344" s="23">
        <v>375</v>
      </c>
      <c r="B344" s="23">
        <v>342</v>
      </c>
      <c r="C344" s="23">
        <v>101453</v>
      </c>
      <c r="D344" s="23" t="s">
        <v>625</v>
      </c>
      <c r="E344" s="23">
        <v>4518</v>
      </c>
      <c r="F344" s="23" t="s">
        <v>626</v>
      </c>
      <c r="G344" s="23" t="s">
        <v>151</v>
      </c>
      <c r="H344" s="23">
        <v>531</v>
      </c>
      <c r="I344" s="23">
        <v>706.25</v>
      </c>
      <c r="J344" s="23" t="s">
        <v>12</v>
      </c>
      <c r="K344" s="23">
        <v>1014.41</v>
      </c>
      <c r="L344" s="23"/>
      <c r="M344" s="23"/>
    </row>
    <row r="345" customHeight="1" spans="1:13">
      <c r="A345" s="23">
        <v>376</v>
      </c>
      <c r="B345" s="23">
        <v>343</v>
      </c>
      <c r="C345" s="23">
        <v>101453</v>
      </c>
      <c r="D345" s="23" t="s">
        <v>625</v>
      </c>
      <c r="E345" s="23">
        <v>10927</v>
      </c>
      <c r="F345" s="23" t="s">
        <v>627</v>
      </c>
      <c r="G345" s="23" t="s">
        <v>149</v>
      </c>
      <c r="H345" s="23">
        <v>531</v>
      </c>
      <c r="I345" s="23">
        <v>706.25</v>
      </c>
      <c r="J345" s="23" t="s">
        <v>12</v>
      </c>
      <c r="K345" s="23">
        <v>126.19</v>
      </c>
      <c r="L345" s="23"/>
      <c r="M345" s="23">
        <f t="shared" si="5"/>
        <v>-20</v>
      </c>
    </row>
    <row r="346" customHeight="1" spans="1:13">
      <c r="A346" s="23">
        <v>377</v>
      </c>
      <c r="B346" s="23">
        <v>344</v>
      </c>
      <c r="C346" s="23">
        <v>101453</v>
      </c>
      <c r="D346" s="23" t="s">
        <v>625</v>
      </c>
      <c r="E346" s="23">
        <v>11866</v>
      </c>
      <c r="F346" s="23" t="s">
        <v>628</v>
      </c>
      <c r="G346" s="23" t="s">
        <v>151</v>
      </c>
      <c r="H346" s="23">
        <v>531</v>
      </c>
      <c r="I346" s="23">
        <v>706.25</v>
      </c>
      <c r="J346" s="23" t="s">
        <v>12</v>
      </c>
      <c r="K346" s="23">
        <v>454.58</v>
      </c>
      <c r="L346" s="23"/>
      <c r="M346" s="23">
        <f t="shared" si="5"/>
        <v>-4</v>
      </c>
    </row>
    <row r="347" customHeight="1" spans="1:13">
      <c r="A347" s="23">
        <v>378</v>
      </c>
      <c r="B347" s="23">
        <v>345</v>
      </c>
      <c r="C347" s="23">
        <v>101453</v>
      </c>
      <c r="D347" s="23" t="s">
        <v>625</v>
      </c>
      <c r="E347" s="23">
        <v>11711</v>
      </c>
      <c r="F347" s="23" t="s">
        <v>629</v>
      </c>
      <c r="G347" s="23" t="s">
        <v>151</v>
      </c>
      <c r="H347" s="23">
        <v>531</v>
      </c>
      <c r="I347" s="23">
        <v>706.25</v>
      </c>
      <c r="J347" s="23" t="s">
        <v>12</v>
      </c>
      <c r="K347" s="23">
        <v>176.61</v>
      </c>
      <c r="L347" s="23"/>
      <c r="M347" s="23">
        <f t="shared" si="5"/>
        <v>-18</v>
      </c>
    </row>
    <row r="348" customHeight="1" spans="1:13">
      <c r="A348" s="23">
        <v>379</v>
      </c>
      <c r="B348" s="23">
        <v>346</v>
      </c>
      <c r="C348" s="23">
        <v>385</v>
      </c>
      <c r="D348" s="23" t="s">
        <v>630</v>
      </c>
      <c r="E348" s="23">
        <v>7317</v>
      </c>
      <c r="F348" s="23" t="s">
        <v>631</v>
      </c>
      <c r="G348" s="23" t="s">
        <v>632</v>
      </c>
      <c r="H348" s="23">
        <v>1300</v>
      </c>
      <c r="I348" s="23">
        <v>1729</v>
      </c>
      <c r="J348" s="23" t="s">
        <v>12</v>
      </c>
      <c r="K348" s="23">
        <v>387.54</v>
      </c>
      <c r="L348" s="23"/>
      <c r="M348" s="23">
        <f t="shared" si="5"/>
        <v>-46</v>
      </c>
    </row>
    <row r="349" customHeight="1" spans="1:13">
      <c r="A349" s="23">
        <v>380</v>
      </c>
      <c r="B349" s="23">
        <v>347</v>
      </c>
      <c r="C349" s="23">
        <v>385</v>
      </c>
      <c r="D349" s="23" t="s">
        <v>630</v>
      </c>
      <c r="E349" s="23">
        <v>7749</v>
      </c>
      <c r="F349" s="23" t="s">
        <v>633</v>
      </c>
      <c r="G349" s="23" t="s">
        <v>151</v>
      </c>
      <c r="H349" s="23">
        <v>1300</v>
      </c>
      <c r="I349" s="23">
        <v>1729</v>
      </c>
      <c r="J349" s="23" t="s">
        <v>12</v>
      </c>
      <c r="K349" s="23">
        <v>456.85</v>
      </c>
      <c r="L349" s="23"/>
      <c r="M349" s="23">
        <f t="shared" si="5"/>
        <v>-42</v>
      </c>
    </row>
    <row r="350" customHeight="1" spans="1:13">
      <c r="A350" s="23">
        <v>381</v>
      </c>
      <c r="B350" s="23">
        <v>348</v>
      </c>
      <c r="C350" s="23">
        <v>385</v>
      </c>
      <c r="D350" s="23" t="s">
        <v>630</v>
      </c>
      <c r="E350" s="23">
        <v>11503</v>
      </c>
      <c r="F350" s="23" t="s">
        <v>634</v>
      </c>
      <c r="G350" s="23" t="s">
        <v>151</v>
      </c>
      <c r="H350" s="23">
        <v>780</v>
      </c>
      <c r="I350" s="23">
        <v>1038</v>
      </c>
      <c r="J350" s="23" t="s">
        <v>12</v>
      </c>
      <c r="K350" s="23">
        <v>437.98</v>
      </c>
      <c r="L350" s="23"/>
      <c r="M350" s="23">
        <f t="shared" si="5"/>
        <v>-17</v>
      </c>
    </row>
    <row r="351" customHeight="1" spans="1:13">
      <c r="A351" s="23">
        <v>382</v>
      </c>
      <c r="B351" s="23">
        <v>349</v>
      </c>
      <c r="C351" s="23">
        <v>385</v>
      </c>
      <c r="D351" s="23" t="s">
        <v>630</v>
      </c>
      <c r="E351" s="23">
        <v>12566</v>
      </c>
      <c r="F351" s="23" t="s">
        <v>635</v>
      </c>
      <c r="G351" s="23" t="s">
        <v>151</v>
      </c>
      <c r="H351" s="23">
        <v>780</v>
      </c>
      <c r="I351" s="23">
        <v>1037</v>
      </c>
      <c r="J351" s="23" t="s">
        <v>12</v>
      </c>
      <c r="K351" s="23">
        <v>507.41</v>
      </c>
      <c r="L351" s="23"/>
      <c r="M351" s="23">
        <f t="shared" si="5"/>
        <v>-14</v>
      </c>
    </row>
    <row r="352" customHeight="1" spans="1:13">
      <c r="A352" s="23">
        <v>383</v>
      </c>
      <c r="B352" s="23">
        <v>350</v>
      </c>
      <c r="C352" s="23">
        <v>311</v>
      </c>
      <c r="D352" s="23" t="s">
        <v>636</v>
      </c>
      <c r="E352" s="23">
        <v>4093</v>
      </c>
      <c r="F352" s="23" t="s">
        <v>637</v>
      </c>
      <c r="G352" s="23" t="s">
        <v>149</v>
      </c>
      <c r="H352" s="23">
        <v>523</v>
      </c>
      <c r="I352" s="23">
        <v>695</v>
      </c>
      <c r="J352" s="23" t="s">
        <v>12</v>
      </c>
      <c r="K352" s="23">
        <v>175.9</v>
      </c>
      <c r="L352" s="23"/>
      <c r="M352" s="23">
        <f t="shared" si="5"/>
        <v>-17</v>
      </c>
    </row>
    <row r="353" customHeight="1" spans="1:13">
      <c r="A353" s="23">
        <v>384</v>
      </c>
      <c r="B353" s="23">
        <v>351</v>
      </c>
      <c r="C353" s="23">
        <v>311</v>
      </c>
      <c r="D353" s="23" t="s">
        <v>636</v>
      </c>
      <c r="E353" s="23">
        <v>4302</v>
      </c>
      <c r="F353" s="23" t="s">
        <v>638</v>
      </c>
      <c r="G353" s="23" t="s">
        <v>151</v>
      </c>
      <c r="H353" s="23">
        <v>581</v>
      </c>
      <c r="I353" s="23">
        <v>773</v>
      </c>
      <c r="J353" s="23" t="s">
        <v>12</v>
      </c>
      <c r="K353" s="23">
        <v>654.09</v>
      </c>
      <c r="L353" s="23"/>
      <c r="M353" s="23"/>
    </row>
    <row r="354" customHeight="1" spans="1:13">
      <c r="A354" s="23">
        <v>385</v>
      </c>
      <c r="B354" s="23">
        <v>352</v>
      </c>
      <c r="C354" s="23">
        <v>709</v>
      </c>
      <c r="D354" s="23" t="s">
        <v>639</v>
      </c>
      <c r="E354" s="23">
        <v>7662</v>
      </c>
      <c r="F354" s="23" t="s">
        <v>640</v>
      </c>
      <c r="G354" s="23" t="s">
        <v>205</v>
      </c>
      <c r="H354" s="23">
        <v>1244</v>
      </c>
      <c r="I354" s="23">
        <v>1655</v>
      </c>
      <c r="J354" s="23" t="s">
        <v>12</v>
      </c>
      <c r="K354" s="23">
        <v>1485.94</v>
      </c>
      <c r="L354" s="23"/>
      <c r="M354" s="23"/>
    </row>
    <row r="355" customHeight="1" spans="1:13">
      <c r="A355" s="23">
        <v>386</v>
      </c>
      <c r="B355" s="23">
        <v>353</v>
      </c>
      <c r="C355" s="23">
        <v>709</v>
      </c>
      <c r="D355" s="23" t="s">
        <v>639</v>
      </c>
      <c r="E355" s="23">
        <v>10191</v>
      </c>
      <c r="F355" s="23" t="s">
        <v>641</v>
      </c>
      <c r="G355" s="23" t="s">
        <v>324</v>
      </c>
      <c r="H355" s="23">
        <v>1120</v>
      </c>
      <c r="I355" s="23">
        <v>1488</v>
      </c>
      <c r="J355" s="23" t="s">
        <v>12</v>
      </c>
      <c r="K355" s="23">
        <v>552.9</v>
      </c>
      <c r="L355" s="23"/>
      <c r="M355" s="23">
        <f t="shared" ref="M355:M387" si="6">ROUND((K355-H355)*0.05,0)</f>
        <v>-28</v>
      </c>
    </row>
    <row r="356" customHeight="1" spans="1:13">
      <c r="A356" s="23">
        <v>387</v>
      </c>
      <c r="B356" s="23">
        <v>354</v>
      </c>
      <c r="C356" s="23">
        <v>709</v>
      </c>
      <c r="D356" s="23" t="s">
        <v>639</v>
      </c>
      <c r="E356" s="23">
        <v>11465</v>
      </c>
      <c r="F356" s="23" t="s">
        <v>642</v>
      </c>
      <c r="G356" s="23" t="s">
        <v>205</v>
      </c>
      <c r="H356" s="23">
        <v>1244</v>
      </c>
      <c r="I356" s="23">
        <v>1655</v>
      </c>
      <c r="J356" s="23" t="s">
        <v>12</v>
      </c>
      <c r="K356" s="23">
        <v>1376.37</v>
      </c>
      <c r="L356" s="23"/>
      <c r="M356" s="23"/>
    </row>
    <row r="357" customHeight="1" spans="1:13">
      <c r="A357" s="23">
        <v>388</v>
      </c>
      <c r="B357" s="23">
        <v>355</v>
      </c>
      <c r="C357" s="23">
        <v>709</v>
      </c>
      <c r="D357" s="23" t="s">
        <v>639</v>
      </c>
      <c r="E357" s="23">
        <v>11486</v>
      </c>
      <c r="F357" s="23" t="s">
        <v>643</v>
      </c>
      <c r="G357" s="23" t="s">
        <v>205</v>
      </c>
      <c r="H357" s="23">
        <v>1244</v>
      </c>
      <c r="I357" s="23">
        <v>1655</v>
      </c>
      <c r="J357" s="23" t="s">
        <v>12</v>
      </c>
      <c r="K357" s="23">
        <v>1058.78</v>
      </c>
      <c r="L357" s="23"/>
      <c r="M357" s="23">
        <f t="shared" si="6"/>
        <v>-9</v>
      </c>
    </row>
    <row r="358" customHeight="1" spans="1:13">
      <c r="A358" s="23">
        <v>389</v>
      </c>
      <c r="B358" s="23">
        <v>356</v>
      </c>
      <c r="C358" s="23">
        <v>107658</v>
      </c>
      <c r="D358" s="23" t="s">
        <v>25</v>
      </c>
      <c r="E358" s="23">
        <v>4562</v>
      </c>
      <c r="F358" s="23" t="s">
        <v>644</v>
      </c>
      <c r="G358" s="23" t="s">
        <v>151</v>
      </c>
      <c r="H358" s="23">
        <v>951</v>
      </c>
      <c r="I358" s="23">
        <v>1265</v>
      </c>
      <c r="J358" s="23" t="s">
        <v>5</v>
      </c>
      <c r="K358" s="23">
        <v>1250.7</v>
      </c>
      <c r="L358" s="23">
        <f>ROUND(K358*0.02,0)</f>
        <v>25</v>
      </c>
      <c r="M358" s="23"/>
    </row>
    <row r="359" customHeight="1" spans="1:13">
      <c r="A359" s="23">
        <v>390</v>
      </c>
      <c r="B359" s="23">
        <v>357</v>
      </c>
      <c r="C359" s="23">
        <v>107658</v>
      </c>
      <c r="D359" s="23" t="s">
        <v>25</v>
      </c>
      <c r="E359" s="23">
        <v>7388</v>
      </c>
      <c r="F359" s="23" t="s">
        <v>645</v>
      </c>
      <c r="G359" s="23" t="s">
        <v>149</v>
      </c>
      <c r="H359" s="23">
        <v>856</v>
      </c>
      <c r="I359" s="23">
        <v>1139</v>
      </c>
      <c r="J359" s="23" t="s">
        <v>5</v>
      </c>
      <c r="K359" s="23">
        <v>348.84</v>
      </c>
      <c r="L359" s="23">
        <f>ROUND(K359*0.02,0)</f>
        <v>7</v>
      </c>
      <c r="M359" s="23">
        <f t="shared" si="6"/>
        <v>-25</v>
      </c>
    </row>
    <row r="360" customHeight="1" spans="1:13">
      <c r="A360" s="23">
        <v>391</v>
      </c>
      <c r="B360" s="23">
        <v>358</v>
      </c>
      <c r="C360" s="23">
        <v>107658</v>
      </c>
      <c r="D360" s="23" t="s">
        <v>25</v>
      </c>
      <c r="E360" s="23">
        <v>12468</v>
      </c>
      <c r="F360" s="23" t="s">
        <v>646</v>
      </c>
      <c r="G360" s="23" t="s">
        <v>151</v>
      </c>
      <c r="H360" s="23">
        <v>856</v>
      </c>
      <c r="I360" s="23">
        <v>1139</v>
      </c>
      <c r="J360" s="23" t="s">
        <v>5</v>
      </c>
      <c r="K360" s="23">
        <v>1036.14</v>
      </c>
      <c r="L360" s="23">
        <f>ROUND(K360*0.02,0)</f>
        <v>21</v>
      </c>
      <c r="M360" s="23"/>
    </row>
    <row r="361" customHeight="1" spans="1:13">
      <c r="A361" s="23">
        <v>392</v>
      </c>
      <c r="B361" s="23">
        <v>359</v>
      </c>
      <c r="C361" s="23">
        <v>107658</v>
      </c>
      <c r="D361" s="23" t="s">
        <v>25</v>
      </c>
      <c r="E361" s="23">
        <v>12921</v>
      </c>
      <c r="F361" s="23" t="s">
        <v>647</v>
      </c>
      <c r="G361" s="23" t="s">
        <v>151</v>
      </c>
      <c r="H361" s="23">
        <v>572</v>
      </c>
      <c r="I361" s="23">
        <v>760</v>
      </c>
      <c r="J361" s="23" t="s">
        <v>5</v>
      </c>
      <c r="K361" s="23">
        <v>824.66</v>
      </c>
      <c r="L361" s="23">
        <f>ROUND(K361*0.02,0)</f>
        <v>16</v>
      </c>
      <c r="M361" s="23"/>
    </row>
    <row r="362" customHeight="1" spans="1:13">
      <c r="A362" s="23">
        <v>393</v>
      </c>
      <c r="B362" s="23">
        <v>360</v>
      </c>
      <c r="C362" s="23">
        <v>730</v>
      </c>
      <c r="D362" s="23" t="s">
        <v>648</v>
      </c>
      <c r="E362" s="23">
        <v>4325</v>
      </c>
      <c r="F362" s="23" t="s">
        <v>649</v>
      </c>
      <c r="G362" s="23" t="s">
        <v>149</v>
      </c>
      <c r="H362" s="23">
        <v>1005</v>
      </c>
      <c r="I362" s="23">
        <v>1339</v>
      </c>
      <c r="J362" s="23" t="s">
        <v>12</v>
      </c>
      <c r="K362" s="23">
        <v>774.73</v>
      </c>
      <c r="L362" s="23"/>
      <c r="M362" s="23">
        <f t="shared" si="6"/>
        <v>-12</v>
      </c>
    </row>
    <row r="363" customHeight="1" spans="1:13">
      <c r="A363" s="23">
        <v>394</v>
      </c>
      <c r="B363" s="23">
        <v>361</v>
      </c>
      <c r="C363" s="23">
        <v>730</v>
      </c>
      <c r="D363" s="23" t="s">
        <v>648</v>
      </c>
      <c r="E363" s="23">
        <v>6810</v>
      </c>
      <c r="F363" s="23" t="s">
        <v>650</v>
      </c>
      <c r="G363" s="23" t="s">
        <v>151</v>
      </c>
      <c r="H363" s="23">
        <v>1119</v>
      </c>
      <c r="I363" s="23">
        <v>1488</v>
      </c>
      <c r="J363" s="23" t="s">
        <v>12</v>
      </c>
      <c r="K363" s="23">
        <v>497.31</v>
      </c>
      <c r="L363" s="23"/>
      <c r="M363" s="23">
        <f t="shared" si="6"/>
        <v>-31</v>
      </c>
    </row>
    <row r="364" customHeight="1" spans="1:13">
      <c r="A364" s="23">
        <v>395</v>
      </c>
      <c r="B364" s="23">
        <v>362</v>
      </c>
      <c r="C364" s="23">
        <v>730</v>
      </c>
      <c r="D364" s="23" t="s">
        <v>648</v>
      </c>
      <c r="E364" s="23">
        <v>8338</v>
      </c>
      <c r="F364" s="23" t="s">
        <v>651</v>
      </c>
      <c r="G364" s="23" t="s">
        <v>184</v>
      </c>
      <c r="H364" s="23">
        <v>1344</v>
      </c>
      <c r="I364" s="23">
        <v>1786</v>
      </c>
      <c r="J364" s="23" t="s">
        <v>12</v>
      </c>
      <c r="K364" s="23">
        <v>324.26</v>
      </c>
      <c r="L364" s="23"/>
      <c r="M364" s="25">
        <f>ROUND((K364-H364)*0.05,0)/3*2</f>
        <v>-34</v>
      </c>
    </row>
    <row r="365" customHeight="1" spans="1:13">
      <c r="A365" s="23">
        <v>396</v>
      </c>
      <c r="B365" s="23">
        <v>363</v>
      </c>
      <c r="C365" s="23">
        <v>730</v>
      </c>
      <c r="D365" s="23" t="s">
        <v>648</v>
      </c>
      <c r="E365" s="23">
        <v>11596</v>
      </c>
      <c r="F365" s="23" t="s">
        <v>652</v>
      </c>
      <c r="G365" s="23" t="s">
        <v>151</v>
      </c>
      <c r="H365" s="23">
        <v>672</v>
      </c>
      <c r="I365" s="23">
        <v>893</v>
      </c>
      <c r="J365" s="23" t="s">
        <v>12</v>
      </c>
      <c r="K365" s="23">
        <v>695.84</v>
      </c>
      <c r="L365" s="23"/>
      <c r="M365" s="23"/>
    </row>
    <row r="366" customHeight="1" spans="1:13">
      <c r="A366" s="23">
        <v>397</v>
      </c>
      <c r="B366" s="23">
        <v>364</v>
      </c>
      <c r="C366" s="23">
        <v>514</v>
      </c>
      <c r="D366" s="23" t="s">
        <v>653</v>
      </c>
      <c r="E366" s="23">
        <v>4330</v>
      </c>
      <c r="F366" s="23" t="s">
        <v>654</v>
      </c>
      <c r="G366" s="23" t="s">
        <v>184</v>
      </c>
      <c r="H366" s="23">
        <v>1036</v>
      </c>
      <c r="I366" s="23">
        <v>1379</v>
      </c>
      <c r="J366" s="23" t="s">
        <v>12</v>
      </c>
      <c r="K366" s="23">
        <v>701.86</v>
      </c>
      <c r="L366" s="23"/>
      <c r="M366" s="23">
        <f t="shared" si="6"/>
        <v>-17</v>
      </c>
    </row>
    <row r="367" customHeight="1" spans="1:13">
      <c r="A367" s="23">
        <v>398</v>
      </c>
      <c r="B367" s="23">
        <v>365</v>
      </c>
      <c r="C367" s="23">
        <v>514</v>
      </c>
      <c r="D367" s="23" t="s">
        <v>653</v>
      </c>
      <c r="E367" s="23">
        <v>5406</v>
      </c>
      <c r="F367" s="23" t="s">
        <v>655</v>
      </c>
      <c r="G367" s="23" t="s">
        <v>149</v>
      </c>
      <c r="H367" s="23">
        <v>779</v>
      </c>
      <c r="I367" s="23">
        <v>1034</v>
      </c>
      <c r="J367" s="23" t="s">
        <v>12</v>
      </c>
      <c r="K367" s="23">
        <v>903.72</v>
      </c>
      <c r="L367" s="23"/>
      <c r="M367" s="23"/>
    </row>
    <row r="368" customHeight="1" spans="1:13">
      <c r="A368" s="23">
        <v>399</v>
      </c>
      <c r="B368" s="23">
        <v>366</v>
      </c>
      <c r="C368" s="23">
        <v>514</v>
      </c>
      <c r="D368" s="23" t="s">
        <v>653</v>
      </c>
      <c r="E368" s="23">
        <v>12338</v>
      </c>
      <c r="F368" s="23" t="s">
        <v>656</v>
      </c>
      <c r="G368" s="23" t="s">
        <v>151</v>
      </c>
      <c r="H368" s="23">
        <v>864</v>
      </c>
      <c r="I368" s="23">
        <v>1149</v>
      </c>
      <c r="J368" s="23" t="s">
        <v>12</v>
      </c>
      <c r="K368" s="23">
        <v>743.04</v>
      </c>
      <c r="L368" s="23"/>
      <c r="M368" s="23">
        <f t="shared" si="6"/>
        <v>-6</v>
      </c>
    </row>
    <row r="369" customHeight="1" spans="1:13">
      <c r="A369" s="23">
        <v>400</v>
      </c>
      <c r="B369" s="23">
        <v>367</v>
      </c>
      <c r="C369" s="23">
        <v>514</v>
      </c>
      <c r="D369" s="23" t="s">
        <v>653</v>
      </c>
      <c r="E369" s="23">
        <v>12744</v>
      </c>
      <c r="F369" s="23" t="s">
        <v>657</v>
      </c>
      <c r="G369" s="23" t="s">
        <v>151</v>
      </c>
      <c r="H369" s="23">
        <v>691</v>
      </c>
      <c r="I369" s="23">
        <v>920</v>
      </c>
      <c r="J369" s="23" t="s">
        <v>12</v>
      </c>
      <c r="K369" s="23">
        <v>497.88</v>
      </c>
      <c r="L369" s="23"/>
      <c r="M369" s="23">
        <f t="shared" si="6"/>
        <v>-10</v>
      </c>
    </row>
    <row r="370" customHeight="1" spans="1:13">
      <c r="A370" s="23">
        <v>401</v>
      </c>
      <c r="B370" s="23">
        <v>368</v>
      </c>
      <c r="C370" s="23">
        <v>108656</v>
      </c>
      <c r="D370" s="23" t="s">
        <v>658</v>
      </c>
      <c r="E370" s="23">
        <v>5954</v>
      </c>
      <c r="F370" s="23" t="s">
        <v>659</v>
      </c>
      <c r="G370" s="23" t="s">
        <v>184</v>
      </c>
      <c r="H370" s="23">
        <v>910</v>
      </c>
      <c r="I370" s="23">
        <v>1210</v>
      </c>
      <c r="J370" s="23" t="s">
        <v>12</v>
      </c>
      <c r="K370" s="23">
        <v>132.57</v>
      </c>
      <c r="L370" s="23"/>
      <c r="M370" s="23">
        <f t="shared" si="6"/>
        <v>-39</v>
      </c>
    </row>
    <row r="371" customHeight="1" spans="1:13">
      <c r="A371" s="23">
        <v>402</v>
      </c>
      <c r="B371" s="23">
        <v>369</v>
      </c>
      <c r="C371" s="23">
        <v>108656</v>
      </c>
      <c r="D371" s="23" t="s">
        <v>658</v>
      </c>
      <c r="E371" s="23">
        <v>8489</v>
      </c>
      <c r="F371" s="23" t="s">
        <v>660</v>
      </c>
      <c r="G371" s="23" t="s">
        <v>276</v>
      </c>
      <c r="H371" s="23">
        <v>758</v>
      </c>
      <c r="I371" s="23">
        <v>1008</v>
      </c>
      <c r="J371" s="23" t="s">
        <v>12</v>
      </c>
      <c r="K371" s="23">
        <v>281.1</v>
      </c>
      <c r="L371" s="23"/>
      <c r="M371" s="23">
        <f t="shared" si="6"/>
        <v>-24</v>
      </c>
    </row>
    <row r="372" customHeight="1" spans="1:13">
      <c r="A372" s="23">
        <v>403</v>
      </c>
      <c r="B372" s="23">
        <v>370</v>
      </c>
      <c r="C372" s="23">
        <v>108656</v>
      </c>
      <c r="D372" s="23" t="s">
        <v>658</v>
      </c>
      <c r="E372" s="23">
        <v>12555</v>
      </c>
      <c r="F372" s="23" t="s">
        <v>661</v>
      </c>
      <c r="G372" s="23" t="s">
        <v>205</v>
      </c>
      <c r="H372" s="23">
        <v>456</v>
      </c>
      <c r="I372" s="23">
        <v>607</v>
      </c>
      <c r="J372" s="23" t="s">
        <v>12</v>
      </c>
      <c r="K372" s="23">
        <v>89.4</v>
      </c>
      <c r="L372" s="23"/>
      <c r="M372" s="23">
        <f t="shared" si="6"/>
        <v>-18</v>
      </c>
    </row>
    <row r="373" customHeight="1" spans="1:13">
      <c r="A373" s="23">
        <v>404</v>
      </c>
      <c r="B373" s="23">
        <v>371</v>
      </c>
      <c r="C373" s="23">
        <v>102567</v>
      </c>
      <c r="D373" s="23" t="s">
        <v>662</v>
      </c>
      <c r="E373" s="23">
        <v>4196</v>
      </c>
      <c r="F373" s="23" t="s">
        <v>663</v>
      </c>
      <c r="G373" s="23" t="s">
        <v>149</v>
      </c>
      <c r="H373" s="23">
        <v>1374</v>
      </c>
      <c r="I373" s="23">
        <v>1827</v>
      </c>
      <c r="J373" s="23" t="s">
        <v>12</v>
      </c>
      <c r="K373" s="23">
        <v>240.66</v>
      </c>
      <c r="L373" s="23"/>
      <c r="M373" s="23">
        <f t="shared" si="6"/>
        <v>-57</v>
      </c>
    </row>
    <row r="374" customHeight="1" spans="1:13">
      <c r="A374" s="23">
        <v>405</v>
      </c>
      <c r="B374" s="23">
        <v>372</v>
      </c>
      <c r="C374" s="23">
        <v>387</v>
      </c>
      <c r="D374" s="23" t="s">
        <v>664</v>
      </c>
      <c r="E374" s="23">
        <v>5408</v>
      </c>
      <c r="F374" s="23" t="s">
        <v>665</v>
      </c>
      <c r="G374" s="23" t="s">
        <v>149</v>
      </c>
      <c r="H374" s="23">
        <v>1197.3</v>
      </c>
      <c r="I374" s="23">
        <v>1592.33</v>
      </c>
      <c r="J374" s="23" t="s">
        <v>12</v>
      </c>
      <c r="K374" s="23">
        <v>639.2</v>
      </c>
      <c r="L374" s="23"/>
      <c r="M374" s="23">
        <f t="shared" si="6"/>
        <v>-28</v>
      </c>
    </row>
    <row r="375" customHeight="1" spans="1:13">
      <c r="A375" s="23">
        <v>406</v>
      </c>
      <c r="B375" s="23">
        <v>373</v>
      </c>
      <c r="C375" s="23">
        <v>387</v>
      </c>
      <c r="D375" s="23" t="s">
        <v>664</v>
      </c>
      <c r="E375" s="23">
        <v>5701</v>
      </c>
      <c r="F375" s="23" t="s">
        <v>666</v>
      </c>
      <c r="G375" s="23" t="s">
        <v>151</v>
      </c>
      <c r="H375" s="23">
        <v>1197.3</v>
      </c>
      <c r="I375" s="23">
        <v>1592.33</v>
      </c>
      <c r="J375" s="23" t="s">
        <v>12</v>
      </c>
      <c r="K375" s="23">
        <v>1003.04</v>
      </c>
      <c r="L375" s="23"/>
      <c r="M375" s="23">
        <f t="shared" si="6"/>
        <v>-10</v>
      </c>
    </row>
    <row r="376" customHeight="1" spans="1:13">
      <c r="A376" s="23">
        <v>407</v>
      </c>
      <c r="B376" s="23">
        <v>374</v>
      </c>
      <c r="C376" s="23">
        <v>387</v>
      </c>
      <c r="D376" s="23" t="s">
        <v>664</v>
      </c>
      <c r="E376" s="23">
        <v>12847</v>
      </c>
      <c r="F376" s="23" t="s">
        <v>667</v>
      </c>
      <c r="G376" s="23" t="s">
        <v>151</v>
      </c>
      <c r="H376" s="23">
        <v>957.86</v>
      </c>
      <c r="I376" s="23">
        <v>1273.86</v>
      </c>
      <c r="J376" s="23" t="s">
        <v>12</v>
      </c>
      <c r="K376" s="23">
        <v>258.5</v>
      </c>
      <c r="L376" s="23"/>
      <c r="M376" s="23">
        <f t="shared" si="6"/>
        <v>-35</v>
      </c>
    </row>
    <row r="377" customHeight="1" spans="1:13">
      <c r="A377" s="23">
        <v>408</v>
      </c>
      <c r="B377" s="23">
        <v>375</v>
      </c>
      <c r="C377" s="23">
        <v>387</v>
      </c>
      <c r="D377" s="23" t="s">
        <v>664</v>
      </c>
      <c r="E377" s="23">
        <v>12949</v>
      </c>
      <c r="F377" s="23" t="s">
        <v>668</v>
      </c>
      <c r="G377" s="23" t="s">
        <v>155</v>
      </c>
      <c r="H377" s="23">
        <v>239.54</v>
      </c>
      <c r="I377" s="23">
        <v>318.48</v>
      </c>
      <c r="J377" s="23" t="s">
        <v>12</v>
      </c>
      <c r="K377" s="23">
        <v>275.74</v>
      </c>
      <c r="L377" s="23"/>
      <c r="M377" s="23"/>
    </row>
    <row r="378" customHeight="1" spans="1:13">
      <c r="A378" s="23">
        <v>409</v>
      </c>
      <c r="B378" s="23">
        <v>376</v>
      </c>
      <c r="C378" s="23">
        <v>377</v>
      </c>
      <c r="D378" s="23" t="s">
        <v>669</v>
      </c>
      <c r="E378" s="23">
        <v>8940</v>
      </c>
      <c r="F378" s="23" t="s">
        <v>670</v>
      </c>
      <c r="G378" s="23" t="s">
        <v>149</v>
      </c>
      <c r="H378" s="23">
        <v>1158.3</v>
      </c>
      <c r="I378" s="23">
        <v>1540.4</v>
      </c>
      <c r="J378" s="23" t="s">
        <v>12</v>
      </c>
      <c r="K378" s="23">
        <v>523.93</v>
      </c>
      <c r="L378" s="23"/>
      <c r="M378" s="23">
        <f t="shared" si="6"/>
        <v>-32</v>
      </c>
    </row>
    <row r="379" customHeight="1" spans="1:13">
      <c r="A379" s="23">
        <v>410</v>
      </c>
      <c r="B379" s="23">
        <v>377</v>
      </c>
      <c r="C379" s="23">
        <v>377</v>
      </c>
      <c r="D379" s="23" t="s">
        <v>669</v>
      </c>
      <c r="E379" s="23">
        <v>12945</v>
      </c>
      <c r="F379" s="23" t="s">
        <v>671</v>
      </c>
      <c r="G379" s="23" t="s">
        <v>170</v>
      </c>
      <c r="H379" s="23">
        <v>772.4</v>
      </c>
      <c r="I379" s="23">
        <v>1027</v>
      </c>
      <c r="J379" s="23" t="s">
        <v>12</v>
      </c>
      <c r="K379" s="23">
        <v>273.97</v>
      </c>
      <c r="L379" s="23"/>
      <c r="M379" s="25">
        <f>ROUND((K379-H379)*0.05/2,0)</f>
        <v>-12</v>
      </c>
    </row>
    <row r="380" customHeight="1" spans="1:13">
      <c r="A380" s="23">
        <v>411</v>
      </c>
      <c r="B380" s="23">
        <v>378</v>
      </c>
      <c r="C380" s="23">
        <v>377</v>
      </c>
      <c r="D380" s="23" t="s">
        <v>669</v>
      </c>
      <c r="E380" s="23">
        <v>11323</v>
      </c>
      <c r="F380" s="23" t="s">
        <v>672</v>
      </c>
      <c r="G380" s="23" t="s">
        <v>151</v>
      </c>
      <c r="H380" s="23">
        <v>1287</v>
      </c>
      <c r="I380" s="23">
        <v>1711.6</v>
      </c>
      <c r="J380" s="23" t="s">
        <v>12</v>
      </c>
      <c r="K380" s="23">
        <v>652.29</v>
      </c>
      <c r="L380" s="23"/>
      <c r="M380" s="23">
        <f t="shared" si="6"/>
        <v>-32</v>
      </c>
    </row>
    <row r="381" customHeight="1" spans="1:13">
      <c r="A381" s="23">
        <v>412</v>
      </c>
      <c r="B381" s="23">
        <v>379</v>
      </c>
      <c r="C381" s="23">
        <v>371</v>
      </c>
      <c r="D381" s="23" t="s">
        <v>673</v>
      </c>
      <c r="E381" s="23">
        <v>9112</v>
      </c>
      <c r="F381" s="23" t="s">
        <v>674</v>
      </c>
      <c r="G381" s="23" t="s">
        <v>151</v>
      </c>
      <c r="H381" s="23">
        <v>786</v>
      </c>
      <c r="I381" s="23">
        <v>1046</v>
      </c>
      <c r="J381" s="23" t="s">
        <v>12</v>
      </c>
      <c r="K381" s="23">
        <v>71.3</v>
      </c>
      <c r="L381" s="23"/>
      <c r="M381" s="23">
        <f t="shared" si="6"/>
        <v>-36</v>
      </c>
    </row>
    <row r="382" customHeight="1" spans="1:13">
      <c r="A382" s="23">
        <v>413</v>
      </c>
      <c r="B382" s="23">
        <v>380</v>
      </c>
      <c r="C382" s="23">
        <v>371</v>
      </c>
      <c r="D382" s="23" t="s">
        <v>673</v>
      </c>
      <c r="E382" s="23">
        <v>11388</v>
      </c>
      <c r="F382" s="23" t="s">
        <v>675</v>
      </c>
      <c r="G382" s="23" t="s">
        <v>149</v>
      </c>
      <c r="H382" s="23">
        <v>708</v>
      </c>
      <c r="I382" s="23">
        <v>941</v>
      </c>
      <c r="J382" s="23" t="s">
        <v>12</v>
      </c>
      <c r="K382" s="23">
        <v>36</v>
      </c>
      <c r="L382" s="23"/>
      <c r="M382" s="23">
        <f t="shared" si="6"/>
        <v>-34</v>
      </c>
    </row>
    <row r="383" customHeight="1" spans="1:13">
      <c r="A383" s="23">
        <v>414</v>
      </c>
      <c r="B383" s="23">
        <v>381</v>
      </c>
      <c r="C383" s="23">
        <v>371</v>
      </c>
      <c r="D383" s="23" t="s">
        <v>673</v>
      </c>
      <c r="E383" s="23">
        <v>12682</v>
      </c>
      <c r="F383" s="23" t="s">
        <v>676</v>
      </c>
      <c r="G383" s="23" t="s">
        <v>151</v>
      </c>
      <c r="H383" s="23">
        <v>630</v>
      </c>
      <c r="I383" s="23">
        <v>838</v>
      </c>
      <c r="J383" s="23" t="s">
        <v>12</v>
      </c>
      <c r="K383" s="23">
        <v>19.8</v>
      </c>
      <c r="L383" s="23"/>
      <c r="M383" s="23">
        <f t="shared" si="6"/>
        <v>-31</v>
      </c>
    </row>
    <row r="384" customHeight="1" spans="1:13">
      <c r="A384" s="23">
        <v>415</v>
      </c>
      <c r="B384" s="23">
        <v>382</v>
      </c>
      <c r="C384" s="23">
        <v>359</v>
      </c>
      <c r="D384" s="23" t="s">
        <v>677</v>
      </c>
      <c r="E384" s="23">
        <v>4549</v>
      </c>
      <c r="F384" s="23" t="s">
        <v>678</v>
      </c>
      <c r="G384" s="23" t="s">
        <v>149</v>
      </c>
      <c r="H384" s="23">
        <v>500</v>
      </c>
      <c r="I384" s="23">
        <v>663</v>
      </c>
      <c r="J384" s="23" t="s">
        <v>12</v>
      </c>
      <c r="K384" s="23">
        <v>175.39</v>
      </c>
      <c r="L384" s="23"/>
      <c r="M384" s="23">
        <f t="shared" si="6"/>
        <v>-16</v>
      </c>
    </row>
    <row r="385" customHeight="1" spans="1:13">
      <c r="A385" s="23">
        <v>416</v>
      </c>
      <c r="B385" s="23">
        <v>383</v>
      </c>
      <c r="C385" s="23">
        <v>359</v>
      </c>
      <c r="D385" s="23" t="s">
        <v>677</v>
      </c>
      <c r="E385" s="23">
        <v>12052</v>
      </c>
      <c r="F385" s="23" t="s">
        <v>679</v>
      </c>
      <c r="G385" s="23" t="s">
        <v>151</v>
      </c>
      <c r="H385" s="23">
        <v>500</v>
      </c>
      <c r="I385" s="23">
        <v>663</v>
      </c>
      <c r="J385" s="23" t="s">
        <v>12</v>
      </c>
      <c r="K385" s="23">
        <v>326.1</v>
      </c>
      <c r="L385" s="23"/>
      <c r="M385" s="23">
        <f t="shared" si="6"/>
        <v>-9</v>
      </c>
    </row>
    <row r="386" customHeight="1" spans="1:13">
      <c r="A386" s="24">
        <v>417</v>
      </c>
      <c r="B386" s="23">
        <v>384</v>
      </c>
      <c r="C386" s="23">
        <v>359</v>
      </c>
      <c r="D386" s="23" t="s">
        <v>677</v>
      </c>
      <c r="E386" s="23">
        <v>12971</v>
      </c>
      <c r="F386" s="23" t="s">
        <v>680</v>
      </c>
      <c r="G386" s="23" t="s">
        <v>151</v>
      </c>
      <c r="H386" s="23">
        <v>221</v>
      </c>
      <c r="I386" s="23">
        <v>300</v>
      </c>
      <c r="J386" s="23" t="s">
        <v>12</v>
      </c>
      <c r="K386" s="23">
        <v>195.03</v>
      </c>
      <c r="L386" s="23"/>
      <c r="M386" s="23">
        <f t="shared" si="6"/>
        <v>-1</v>
      </c>
    </row>
    <row r="387" customHeight="1" spans="1:13">
      <c r="A387" s="24">
        <v>418</v>
      </c>
      <c r="B387" s="23">
        <v>385</v>
      </c>
      <c r="C387" s="23">
        <v>359</v>
      </c>
      <c r="D387" s="23" t="s">
        <v>677</v>
      </c>
      <c r="E387" s="23">
        <v>12482</v>
      </c>
      <c r="F387" s="23" t="s">
        <v>681</v>
      </c>
      <c r="G387" s="23" t="s">
        <v>151</v>
      </c>
      <c r="H387" s="23">
        <v>500</v>
      </c>
      <c r="I387" s="23">
        <v>663</v>
      </c>
      <c r="J387" s="23" t="s">
        <v>12</v>
      </c>
      <c r="K387" s="23">
        <v>243.4</v>
      </c>
      <c r="L387" s="23"/>
      <c r="M387" s="23">
        <f t="shared" si="6"/>
        <v>-13</v>
      </c>
    </row>
    <row r="388" customHeight="1" spans="2:13">
      <c r="B388" s="23"/>
      <c r="C388" s="23"/>
      <c r="D388" s="23" t="s">
        <v>134</v>
      </c>
      <c r="E388" s="23"/>
      <c r="F388" s="23"/>
      <c r="G388" s="23"/>
      <c r="H388" s="23"/>
      <c r="I388" s="23"/>
      <c r="J388" s="23"/>
      <c r="K388" s="23"/>
      <c r="L388" s="23">
        <f>SUM(L3:L387)</f>
        <v>456</v>
      </c>
      <c r="M388" s="23">
        <f>SUM(M3:M387)</f>
        <v>-6221</v>
      </c>
    </row>
  </sheetData>
  <mergeCells count="1">
    <mergeCell ref="B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B10" sqref="B10"/>
    </sheetView>
  </sheetViews>
  <sheetFormatPr defaultColWidth="9" defaultRowHeight="23" customHeight="1" outlineLevelCol="6"/>
  <cols>
    <col min="2" max="3" width="9" customWidth="1"/>
    <col min="4" max="4" width="17" customWidth="1"/>
    <col min="5" max="5" width="24.375" customWidth="1"/>
    <col min="6" max="6" width="30.75" customWidth="1"/>
  </cols>
  <sheetData>
    <row r="1" customHeight="1" spans="1:5">
      <c r="A1" s="1" t="s">
        <v>682</v>
      </c>
      <c r="B1" s="1"/>
      <c r="C1" s="1"/>
      <c r="D1" s="2" t="s">
        <v>683</v>
      </c>
      <c r="E1" s="3" t="s">
        <v>684</v>
      </c>
    </row>
    <row r="2" customHeight="1" spans="1:6">
      <c r="A2" s="1">
        <v>157343</v>
      </c>
      <c r="B2" s="1" t="s">
        <v>685</v>
      </c>
      <c r="C2" s="1" t="str">
        <f>A2&amp;B2</f>
        <v>157343,</v>
      </c>
      <c r="D2" s="2" t="s">
        <v>686</v>
      </c>
      <c r="E2" s="4" t="s">
        <v>687</v>
      </c>
      <c r="F2" t="s">
        <v>688</v>
      </c>
    </row>
    <row r="3" customHeight="1" spans="1:6">
      <c r="A3" s="1">
        <v>73477</v>
      </c>
      <c r="B3" s="1" t="s">
        <v>685</v>
      </c>
      <c r="C3" s="1" t="str">
        <f t="shared" ref="C3:C34" si="0">A3&amp;B3</f>
        <v>73477,</v>
      </c>
      <c r="D3" s="5" t="s">
        <v>689</v>
      </c>
      <c r="E3" s="4" t="s">
        <v>690</v>
      </c>
      <c r="F3" t="s">
        <v>691</v>
      </c>
    </row>
    <row r="4" customHeight="1" spans="1:6">
      <c r="A4" s="1">
        <v>142709</v>
      </c>
      <c r="B4" s="1" t="s">
        <v>685</v>
      </c>
      <c r="C4" s="1" t="str">
        <f t="shared" si="0"/>
        <v>142709,</v>
      </c>
      <c r="D4" s="2" t="s">
        <v>692</v>
      </c>
      <c r="E4" s="4" t="s">
        <v>693</v>
      </c>
      <c r="F4" t="s">
        <v>694</v>
      </c>
    </row>
    <row r="5" customHeight="1" spans="1:6">
      <c r="A5" s="1">
        <v>152868</v>
      </c>
      <c r="B5" s="1" t="s">
        <v>685</v>
      </c>
      <c r="C5" s="1" t="str">
        <f t="shared" si="0"/>
        <v>152868,</v>
      </c>
      <c r="D5" s="2" t="s">
        <v>695</v>
      </c>
      <c r="E5" s="4" t="s">
        <v>696</v>
      </c>
      <c r="F5" t="s">
        <v>697</v>
      </c>
    </row>
    <row r="6" customHeight="1" spans="1:6">
      <c r="A6" s="1">
        <v>112373</v>
      </c>
      <c r="B6" s="1" t="s">
        <v>685</v>
      </c>
      <c r="C6" s="1" t="str">
        <f t="shared" si="0"/>
        <v>112373,</v>
      </c>
      <c r="D6" s="5" t="s">
        <v>698</v>
      </c>
      <c r="E6" s="4" t="s">
        <v>699</v>
      </c>
      <c r="F6" t="s">
        <v>700</v>
      </c>
    </row>
    <row r="7" customHeight="1" spans="1:6">
      <c r="A7" s="1">
        <v>68950</v>
      </c>
      <c r="B7" s="1" t="s">
        <v>685</v>
      </c>
      <c r="C7" s="1" t="str">
        <f t="shared" si="0"/>
        <v>68950,</v>
      </c>
      <c r="D7" s="6" t="s">
        <v>701</v>
      </c>
      <c r="E7" s="7" t="s">
        <v>702</v>
      </c>
      <c r="F7" t="s">
        <v>686</v>
      </c>
    </row>
    <row r="8" customHeight="1" spans="1:6">
      <c r="A8" s="1">
        <v>156672</v>
      </c>
      <c r="B8" s="1" t="s">
        <v>685</v>
      </c>
      <c r="C8" s="1" t="str">
        <f t="shared" si="0"/>
        <v>156672,</v>
      </c>
      <c r="D8" s="8" t="s">
        <v>703</v>
      </c>
      <c r="E8" s="4" t="s">
        <v>704</v>
      </c>
      <c r="F8" t="s">
        <v>705</v>
      </c>
    </row>
    <row r="9" customHeight="1" spans="1:6">
      <c r="A9" s="1">
        <v>142827</v>
      </c>
      <c r="B9" s="1" t="s">
        <v>685</v>
      </c>
      <c r="C9" s="1" t="str">
        <f t="shared" si="0"/>
        <v>142827,</v>
      </c>
      <c r="D9" s="8" t="s">
        <v>706</v>
      </c>
      <c r="E9" s="4" t="s">
        <v>707</v>
      </c>
      <c r="F9" t="s">
        <v>708</v>
      </c>
    </row>
    <row r="10" customHeight="1" spans="1:6">
      <c r="A10" s="1">
        <v>159864</v>
      </c>
      <c r="B10" s="1" t="s">
        <v>685</v>
      </c>
      <c r="C10" s="1" t="str">
        <f t="shared" si="0"/>
        <v>159864,</v>
      </c>
      <c r="D10" s="8" t="s">
        <v>709</v>
      </c>
      <c r="E10" s="4" t="s">
        <v>710</v>
      </c>
      <c r="F10" t="s">
        <v>692</v>
      </c>
    </row>
    <row r="11" customHeight="1" spans="1:6">
      <c r="A11" s="1">
        <v>159358</v>
      </c>
      <c r="B11" s="1" t="s">
        <v>685</v>
      </c>
      <c r="C11" s="1" t="str">
        <f t="shared" si="0"/>
        <v>159358,</v>
      </c>
      <c r="D11" s="8" t="s">
        <v>711</v>
      </c>
      <c r="E11" s="4" t="s">
        <v>712</v>
      </c>
      <c r="F11" t="s">
        <v>713</v>
      </c>
    </row>
    <row r="12" customHeight="1" spans="1:6">
      <c r="A12" s="1">
        <v>189335</v>
      </c>
      <c r="B12" s="1" t="s">
        <v>685</v>
      </c>
      <c r="C12" s="1" t="str">
        <f t="shared" si="0"/>
        <v>189335,</v>
      </c>
      <c r="D12" s="5" t="s">
        <v>714</v>
      </c>
      <c r="E12" s="9" t="s">
        <v>715</v>
      </c>
      <c r="F12" t="s">
        <v>716</v>
      </c>
    </row>
    <row r="13" customHeight="1" spans="1:6">
      <c r="A13" s="1">
        <v>189072</v>
      </c>
      <c r="B13" s="1" t="s">
        <v>685</v>
      </c>
      <c r="C13" s="1" t="str">
        <f t="shared" si="0"/>
        <v>189072,</v>
      </c>
      <c r="D13" s="5" t="s">
        <v>717</v>
      </c>
      <c r="E13" s="9" t="s">
        <v>718</v>
      </c>
      <c r="F13" t="s">
        <v>719</v>
      </c>
    </row>
    <row r="14" customHeight="1" spans="1:6">
      <c r="A14" s="1">
        <v>74870</v>
      </c>
      <c r="B14" s="1" t="s">
        <v>685</v>
      </c>
      <c r="C14" s="1" t="str">
        <f t="shared" si="0"/>
        <v>74870,</v>
      </c>
      <c r="D14" s="8" t="s">
        <v>720</v>
      </c>
      <c r="E14" s="4" t="s">
        <v>721</v>
      </c>
      <c r="F14" t="s">
        <v>722</v>
      </c>
    </row>
    <row r="15" customHeight="1" spans="1:6">
      <c r="A15" s="1">
        <v>177577</v>
      </c>
      <c r="B15" s="1" t="s">
        <v>685</v>
      </c>
      <c r="C15" s="1" t="str">
        <f t="shared" si="0"/>
        <v>177577,</v>
      </c>
      <c r="D15" s="5" t="s">
        <v>700</v>
      </c>
      <c r="E15" s="9" t="s">
        <v>723</v>
      </c>
      <c r="F15" t="s">
        <v>724</v>
      </c>
    </row>
    <row r="16" customHeight="1" spans="1:6">
      <c r="A16" s="1">
        <v>152231</v>
      </c>
      <c r="B16" s="1" t="s">
        <v>685</v>
      </c>
      <c r="C16" s="1" t="str">
        <f t="shared" si="0"/>
        <v>152231,</v>
      </c>
      <c r="D16" s="2" t="s">
        <v>705</v>
      </c>
      <c r="E16" s="9" t="s">
        <v>725</v>
      </c>
      <c r="F16" t="s">
        <v>726</v>
      </c>
    </row>
    <row r="17" customHeight="1" spans="1:6">
      <c r="A17" s="1">
        <v>33811</v>
      </c>
      <c r="B17" s="1" t="s">
        <v>685</v>
      </c>
      <c r="C17" s="1" t="str">
        <f t="shared" si="0"/>
        <v>33811,</v>
      </c>
      <c r="D17" s="2" t="s">
        <v>727</v>
      </c>
      <c r="E17" s="3" t="s">
        <v>728</v>
      </c>
      <c r="F17" t="s">
        <v>703</v>
      </c>
    </row>
    <row r="18" customHeight="1" spans="1:6">
      <c r="A18" s="1">
        <v>112254</v>
      </c>
      <c r="B18" s="1" t="s">
        <v>685</v>
      </c>
      <c r="C18" s="1" t="str">
        <f t="shared" si="0"/>
        <v>112254,</v>
      </c>
      <c r="D18" s="8" t="s">
        <v>729</v>
      </c>
      <c r="E18" s="4" t="s">
        <v>730</v>
      </c>
      <c r="F18" t="s">
        <v>720</v>
      </c>
    </row>
    <row r="19" customHeight="1" spans="1:6">
      <c r="A19" s="1">
        <v>113774</v>
      </c>
      <c r="B19" s="1" t="s">
        <v>685</v>
      </c>
      <c r="C19" s="1" t="str">
        <f t="shared" si="0"/>
        <v>113774,</v>
      </c>
      <c r="D19" s="5" t="s">
        <v>731</v>
      </c>
      <c r="E19" s="9" t="s">
        <v>732</v>
      </c>
      <c r="F19" t="s">
        <v>733</v>
      </c>
    </row>
    <row r="20" customHeight="1" spans="1:6">
      <c r="A20" s="1">
        <v>142533</v>
      </c>
      <c r="B20" s="1" t="s">
        <v>685</v>
      </c>
      <c r="C20" s="1" t="str">
        <f t="shared" si="0"/>
        <v>142533,</v>
      </c>
      <c r="D20" s="8" t="s">
        <v>733</v>
      </c>
      <c r="E20" s="4" t="s">
        <v>721</v>
      </c>
      <c r="F20" t="e">
        <v>#N/A</v>
      </c>
    </row>
    <row r="21" customHeight="1" spans="1:6">
      <c r="A21" s="1">
        <v>189328</v>
      </c>
      <c r="B21" s="1" t="s">
        <v>685</v>
      </c>
      <c r="C21" s="1" t="str">
        <f t="shared" si="0"/>
        <v>189328,</v>
      </c>
      <c r="D21" s="5" t="s">
        <v>734</v>
      </c>
      <c r="E21" s="9" t="s">
        <v>735</v>
      </c>
      <c r="F21" t="e">
        <v>#N/A</v>
      </c>
    </row>
    <row r="22" customHeight="1" spans="1:6">
      <c r="A22" s="1">
        <v>26448</v>
      </c>
      <c r="B22" s="1" t="s">
        <v>685</v>
      </c>
      <c r="C22" s="1" t="str">
        <f t="shared" si="0"/>
        <v>26448,</v>
      </c>
      <c r="D22" s="5" t="s">
        <v>736</v>
      </c>
      <c r="E22" s="9" t="s">
        <v>737</v>
      </c>
      <c r="F22" t="e">
        <v>#N/A</v>
      </c>
    </row>
    <row r="23" customHeight="1" spans="1:6">
      <c r="A23" s="1">
        <v>168104</v>
      </c>
      <c r="B23" s="1" t="s">
        <v>685</v>
      </c>
      <c r="C23" s="1" t="str">
        <f t="shared" si="0"/>
        <v>168104,</v>
      </c>
      <c r="D23" s="10" t="s">
        <v>738</v>
      </c>
      <c r="E23" s="4" t="s">
        <v>739</v>
      </c>
      <c r="F23" t="e">
        <v>#N/A</v>
      </c>
    </row>
    <row r="24" customHeight="1" spans="1:6">
      <c r="A24" s="1">
        <v>167971</v>
      </c>
      <c r="B24" s="1" t="s">
        <v>685</v>
      </c>
      <c r="C24" s="1" t="str">
        <f t="shared" si="0"/>
        <v>167971,</v>
      </c>
      <c r="D24" s="11" t="s">
        <v>716</v>
      </c>
      <c r="E24" s="9" t="s">
        <v>740</v>
      </c>
      <c r="F24" t="s">
        <v>729</v>
      </c>
    </row>
    <row r="25" customHeight="1" spans="1:6">
      <c r="A25" s="1">
        <v>167972</v>
      </c>
      <c r="B25" s="1" t="s">
        <v>685</v>
      </c>
      <c r="C25" s="1" t="str">
        <f t="shared" si="0"/>
        <v>167972,</v>
      </c>
      <c r="D25" s="11" t="s">
        <v>719</v>
      </c>
      <c r="E25" s="9" t="s">
        <v>741</v>
      </c>
      <c r="F25" t="s">
        <v>742</v>
      </c>
    </row>
    <row r="26" customHeight="1" spans="1:6">
      <c r="A26" s="1">
        <v>155346</v>
      </c>
      <c r="B26" s="1" t="s">
        <v>685</v>
      </c>
      <c r="C26" s="1" t="str">
        <f t="shared" si="0"/>
        <v>155346,</v>
      </c>
      <c r="D26" s="11" t="s">
        <v>722</v>
      </c>
      <c r="E26" s="9" t="s">
        <v>743</v>
      </c>
      <c r="F26" t="s">
        <v>744</v>
      </c>
    </row>
    <row r="27" customHeight="1" spans="1:6">
      <c r="A27" s="1">
        <v>63497</v>
      </c>
      <c r="B27" s="1" t="s">
        <v>685</v>
      </c>
      <c r="C27" s="1" t="str">
        <f t="shared" si="0"/>
        <v>63497,</v>
      </c>
      <c r="D27" s="11" t="s">
        <v>726</v>
      </c>
      <c r="E27" s="3" t="s">
        <v>745</v>
      </c>
      <c r="F27" t="e">
        <v>#N/A</v>
      </c>
    </row>
    <row r="28" customHeight="1" spans="1:6">
      <c r="A28" s="1">
        <v>121745</v>
      </c>
      <c r="B28" s="1" t="s">
        <v>685</v>
      </c>
      <c r="C28" s="1" t="str">
        <f t="shared" si="0"/>
        <v>121745,</v>
      </c>
      <c r="D28" s="2" t="s">
        <v>746</v>
      </c>
      <c r="E28" s="3" t="s">
        <v>747</v>
      </c>
      <c r="F28" t="s">
        <v>748</v>
      </c>
    </row>
    <row r="29" customHeight="1" spans="1:6">
      <c r="A29" s="1">
        <v>63538</v>
      </c>
      <c r="B29" s="1" t="s">
        <v>685</v>
      </c>
      <c r="C29" s="1" t="str">
        <f t="shared" si="0"/>
        <v>63538,</v>
      </c>
      <c r="D29" s="2" t="s">
        <v>749</v>
      </c>
      <c r="E29" s="9" t="s">
        <v>750</v>
      </c>
      <c r="F29" t="s">
        <v>738</v>
      </c>
    </row>
    <row r="30" customHeight="1" spans="1:6">
      <c r="A30" s="1">
        <v>142706</v>
      </c>
      <c r="B30" s="1" t="s">
        <v>685</v>
      </c>
      <c r="C30" s="1" t="str">
        <f t="shared" si="0"/>
        <v>142706,</v>
      </c>
      <c r="D30" s="2" t="s">
        <v>724</v>
      </c>
      <c r="E30" s="9" t="s">
        <v>751</v>
      </c>
      <c r="F30" t="s">
        <v>752</v>
      </c>
    </row>
    <row r="31" customHeight="1" spans="1:6">
      <c r="A31" s="1">
        <v>156673</v>
      </c>
      <c r="B31" s="1" t="s">
        <v>685</v>
      </c>
      <c r="C31" s="1" t="str">
        <f t="shared" si="0"/>
        <v>156673,</v>
      </c>
      <c r="D31" s="5" t="s">
        <v>753</v>
      </c>
      <c r="E31" s="9" t="s">
        <v>754</v>
      </c>
      <c r="F31" t="s">
        <v>755</v>
      </c>
    </row>
    <row r="32" customHeight="1" spans="1:6">
      <c r="A32" s="1">
        <v>38380</v>
      </c>
      <c r="B32" s="1" t="s">
        <v>685</v>
      </c>
      <c r="C32" s="1" t="str">
        <f t="shared" si="0"/>
        <v>38380,</v>
      </c>
      <c r="D32" s="5" t="s">
        <v>713</v>
      </c>
      <c r="E32" s="9" t="s">
        <v>756</v>
      </c>
      <c r="F32" t="s">
        <v>757</v>
      </c>
    </row>
    <row r="33" customHeight="1" spans="1:6">
      <c r="A33" s="1">
        <v>142674</v>
      </c>
      <c r="B33" s="1" t="s">
        <v>685</v>
      </c>
      <c r="C33" s="1" t="str">
        <f t="shared" si="0"/>
        <v>142674,</v>
      </c>
      <c r="D33" s="5" t="s">
        <v>694</v>
      </c>
      <c r="E33" s="9" t="s">
        <v>758</v>
      </c>
      <c r="F33" t="e">
        <v>#N/A</v>
      </c>
    </row>
    <row r="34" customHeight="1" spans="1:6">
      <c r="A34" s="1">
        <v>30496</v>
      </c>
      <c r="B34" s="1" t="s">
        <v>685</v>
      </c>
      <c r="C34" s="1" t="str">
        <f t="shared" si="0"/>
        <v>30496,</v>
      </c>
      <c r="D34" s="5" t="s">
        <v>708</v>
      </c>
      <c r="E34" s="9" t="s">
        <v>759</v>
      </c>
      <c r="F34" t="s">
        <v>760</v>
      </c>
    </row>
    <row r="35" customHeight="1" spans="1:6">
      <c r="A35" s="1">
        <v>179809</v>
      </c>
      <c r="B35" s="1" t="s">
        <v>685</v>
      </c>
      <c r="C35" s="1" t="str">
        <f t="shared" ref="C35:C59" si="1">A35&amp;B35</f>
        <v>179809,</v>
      </c>
      <c r="D35" s="5" t="s">
        <v>691</v>
      </c>
      <c r="E35" s="9" t="s">
        <v>761</v>
      </c>
      <c r="F35" t="s">
        <v>762</v>
      </c>
    </row>
    <row r="36" customHeight="1" spans="1:6">
      <c r="A36" s="1">
        <v>159879</v>
      </c>
      <c r="B36" s="1" t="s">
        <v>685</v>
      </c>
      <c r="C36" s="1" t="str">
        <f t="shared" si="1"/>
        <v>159879,</v>
      </c>
      <c r="D36" s="5" t="s">
        <v>763</v>
      </c>
      <c r="E36" s="9" t="s">
        <v>764</v>
      </c>
      <c r="F36" t="s">
        <v>709</v>
      </c>
    </row>
    <row r="37" customHeight="1" spans="1:6">
      <c r="A37" s="1">
        <v>160032</v>
      </c>
      <c r="B37" s="1" t="s">
        <v>685</v>
      </c>
      <c r="C37" s="1" t="str">
        <f t="shared" si="1"/>
        <v>160032,</v>
      </c>
      <c r="D37" s="8" t="s">
        <v>748</v>
      </c>
      <c r="E37" s="4" t="s">
        <v>765</v>
      </c>
      <c r="F37" t="s">
        <v>766</v>
      </c>
    </row>
    <row r="38" customHeight="1" spans="1:6">
      <c r="A38" s="1">
        <v>53830</v>
      </c>
      <c r="B38" s="1" t="s">
        <v>685</v>
      </c>
      <c r="C38" s="1" t="str">
        <f t="shared" si="1"/>
        <v>53830,</v>
      </c>
      <c r="D38" s="2" t="s">
        <v>760</v>
      </c>
      <c r="E38" s="3" t="s">
        <v>767</v>
      </c>
      <c r="F38" t="s">
        <v>768</v>
      </c>
    </row>
    <row r="39" customHeight="1" spans="1:6">
      <c r="A39" s="1">
        <v>109981</v>
      </c>
      <c r="B39" s="1" t="s">
        <v>685</v>
      </c>
      <c r="C39" s="1" t="str">
        <f t="shared" si="1"/>
        <v>109981,</v>
      </c>
      <c r="D39" s="8" t="s">
        <v>755</v>
      </c>
      <c r="E39" s="4" t="s">
        <v>769</v>
      </c>
      <c r="F39" t="s">
        <v>763</v>
      </c>
    </row>
    <row r="40" customHeight="1" spans="1:6">
      <c r="A40" s="1">
        <v>95357</v>
      </c>
      <c r="B40" s="1" t="s">
        <v>685</v>
      </c>
      <c r="C40" s="1" t="str">
        <f t="shared" si="1"/>
        <v>95357,</v>
      </c>
      <c r="D40" s="8" t="s">
        <v>752</v>
      </c>
      <c r="E40" s="4" t="s">
        <v>770</v>
      </c>
      <c r="F40" t="s">
        <v>706</v>
      </c>
    </row>
    <row r="41" customHeight="1" spans="1:6">
      <c r="A41" s="1">
        <v>142795</v>
      </c>
      <c r="B41" s="1" t="s">
        <v>685</v>
      </c>
      <c r="C41" s="1" t="str">
        <f t="shared" si="1"/>
        <v>142795,</v>
      </c>
      <c r="D41" s="5" t="s">
        <v>697</v>
      </c>
      <c r="E41" s="9" t="s">
        <v>771</v>
      </c>
      <c r="F41" t="s">
        <v>746</v>
      </c>
    </row>
    <row r="42" customHeight="1" spans="1:6">
      <c r="A42" s="1">
        <v>160029</v>
      </c>
      <c r="B42" s="1" t="s">
        <v>685</v>
      </c>
      <c r="C42" s="1" t="str">
        <f t="shared" si="1"/>
        <v>160029,</v>
      </c>
      <c r="D42" s="5" t="s">
        <v>742</v>
      </c>
      <c r="E42" s="9" t="s">
        <v>772</v>
      </c>
      <c r="F42" t="s">
        <v>698</v>
      </c>
    </row>
    <row r="43" customHeight="1" spans="1:6">
      <c r="A43" s="1">
        <v>154800</v>
      </c>
      <c r="B43" s="1" t="s">
        <v>685</v>
      </c>
      <c r="C43" s="1" t="str">
        <f t="shared" si="1"/>
        <v>154800,</v>
      </c>
      <c r="D43" s="5" t="s">
        <v>773</v>
      </c>
      <c r="E43" s="9" t="s">
        <v>774</v>
      </c>
      <c r="F43" t="s">
        <v>695</v>
      </c>
    </row>
    <row r="44" customHeight="1" spans="1:6">
      <c r="A44" s="1">
        <v>177859</v>
      </c>
      <c r="B44" s="1" t="s">
        <v>685</v>
      </c>
      <c r="C44" s="1" t="str">
        <f t="shared" si="1"/>
        <v>177859,</v>
      </c>
      <c r="D44" s="5" t="s">
        <v>762</v>
      </c>
      <c r="E44" s="9" t="s">
        <v>775</v>
      </c>
      <c r="F44" t="s">
        <v>711</v>
      </c>
    </row>
    <row r="45" customHeight="1" spans="1:6">
      <c r="A45" s="1">
        <v>177854</v>
      </c>
      <c r="B45" s="1" t="s">
        <v>685</v>
      </c>
      <c r="C45" s="1" t="str">
        <f t="shared" si="1"/>
        <v>177854,</v>
      </c>
      <c r="D45" s="5" t="s">
        <v>768</v>
      </c>
      <c r="E45" s="9" t="s">
        <v>776</v>
      </c>
      <c r="F45" t="s">
        <v>777</v>
      </c>
    </row>
    <row r="46" customHeight="1" spans="1:6">
      <c r="A46" s="1">
        <v>27749</v>
      </c>
      <c r="B46" s="1" t="s">
        <v>685</v>
      </c>
      <c r="C46" s="1" t="str">
        <f t="shared" si="1"/>
        <v>27749,</v>
      </c>
      <c r="D46" s="5" t="s">
        <v>744</v>
      </c>
      <c r="E46" s="9" t="s">
        <v>778</v>
      </c>
      <c r="F46" t="s">
        <v>727</v>
      </c>
    </row>
    <row r="47" customHeight="1" spans="1:6">
      <c r="A47" s="1">
        <v>142884</v>
      </c>
      <c r="B47" s="1" t="s">
        <v>685</v>
      </c>
      <c r="C47" s="1" t="str">
        <f t="shared" si="1"/>
        <v>142884,</v>
      </c>
      <c r="D47" s="5" t="s">
        <v>777</v>
      </c>
      <c r="E47" s="9" t="s">
        <v>779</v>
      </c>
      <c r="F47" t="s">
        <v>749</v>
      </c>
    </row>
    <row r="48" customHeight="1" spans="1:6">
      <c r="A48" s="1">
        <v>177678</v>
      </c>
      <c r="B48" s="1" t="s">
        <v>685</v>
      </c>
      <c r="C48" s="1" t="str">
        <f t="shared" si="1"/>
        <v>177678,</v>
      </c>
      <c r="D48" s="5" t="s">
        <v>766</v>
      </c>
      <c r="E48" s="9" t="s">
        <v>780</v>
      </c>
      <c r="F48" t="s">
        <v>689</v>
      </c>
    </row>
    <row r="49" customHeight="1" spans="1:6">
      <c r="A49" s="1">
        <v>159020</v>
      </c>
      <c r="B49" s="1" t="s">
        <v>685</v>
      </c>
      <c r="C49" s="1" t="str">
        <f t="shared" si="1"/>
        <v>159020,</v>
      </c>
      <c r="D49" s="5" t="s">
        <v>757</v>
      </c>
      <c r="E49" s="9" t="s">
        <v>781</v>
      </c>
      <c r="F49" t="s">
        <v>731</v>
      </c>
    </row>
    <row r="50" customHeight="1" spans="1:6">
      <c r="A50" s="1">
        <v>112252</v>
      </c>
      <c r="B50" s="1" t="s">
        <v>685</v>
      </c>
      <c r="C50" s="1" t="str">
        <f t="shared" si="1"/>
        <v>112252,</v>
      </c>
      <c r="D50" s="2" t="s">
        <v>782</v>
      </c>
      <c r="E50" s="9" t="s">
        <v>783</v>
      </c>
      <c r="F50" t="e">
        <v>#N/A</v>
      </c>
    </row>
    <row r="51" customHeight="1" spans="1:6">
      <c r="A51" s="1">
        <v>156696</v>
      </c>
      <c r="B51" s="1" t="s">
        <v>685</v>
      </c>
      <c r="C51" s="1" t="str">
        <f t="shared" si="1"/>
        <v>156696,</v>
      </c>
      <c r="D51" s="5" t="s">
        <v>688</v>
      </c>
      <c r="E51" s="9" t="s">
        <v>784</v>
      </c>
      <c r="F51" t="e">
        <v>#N/A</v>
      </c>
    </row>
    <row r="52" customHeight="1" spans="1:6">
      <c r="A52" s="1">
        <v>54176</v>
      </c>
      <c r="B52" s="1" t="s">
        <v>685</v>
      </c>
      <c r="C52" s="1" t="str">
        <f t="shared" si="1"/>
        <v>54176,</v>
      </c>
      <c r="D52" s="12" t="s">
        <v>785</v>
      </c>
      <c r="E52" s="13" t="s">
        <v>786</v>
      </c>
      <c r="F52" t="e">
        <v>#N/A</v>
      </c>
    </row>
    <row r="53" customHeight="1" spans="1:6">
      <c r="A53" s="1">
        <v>155857</v>
      </c>
      <c r="B53" s="1" t="s">
        <v>685</v>
      </c>
      <c r="C53" s="1" t="str">
        <f t="shared" si="1"/>
        <v>155857,</v>
      </c>
      <c r="D53" s="6" t="s">
        <v>787</v>
      </c>
      <c r="E53" s="14" t="s">
        <v>788</v>
      </c>
      <c r="F53" t="s">
        <v>753</v>
      </c>
    </row>
    <row r="54" customHeight="1" spans="1:5">
      <c r="A54" s="1">
        <v>142927</v>
      </c>
      <c r="B54" s="1" t="s">
        <v>685</v>
      </c>
      <c r="C54" s="1" t="str">
        <f t="shared" si="1"/>
        <v>142927,</v>
      </c>
      <c r="D54" s="6" t="s">
        <v>789</v>
      </c>
      <c r="E54" s="14" t="s">
        <v>790</v>
      </c>
    </row>
    <row r="55" customHeight="1" spans="1:5">
      <c r="A55" s="1">
        <v>142824</v>
      </c>
      <c r="B55" s="1" t="s">
        <v>685</v>
      </c>
      <c r="C55" s="1" t="str">
        <f t="shared" si="1"/>
        <v>142824,</v>
      </c>
      <c r="D55" s="6" t="s">
        <v>791</v>
      </c>
      <c r="E55" s="14" t="s">
        <v>792</v>
      </c>
    </row>
    <row r="56" customHeight="1" spans="1:5">
      <c r="A56" s="1">
        <v>159015</v>
      </c>
      <c r="B56" s="1" t="s">
        <v>685</v>
      </c>
      <c r="C56" s="1" t="str">
        <f t="shared" si="1"/>
        <v>159015,</v>
      </c>
      <c r="D56" s="6" t="s">
        <v>793</v>
      </c>
      <c r="E56" s="14" t="s">
        <v>792</v>
      </c>
    </row>
    <row r="57" customHeight="1" spans="1:5">
      <c r="A57" s="1">
        <v>56052</v>
      </c>
      <c r="B57" s="1" t="s">
        <v>685</v>
      </c>
      <c r="C57" s="1" t="str">
        <f t="shared" si="1"/>
        <v>56052,</v>
      </c>
      <c r="D57" s="6" t="s">
        <v>794</v>
      </c>
      <c r="E57" s="14" t="s">
        <v>795</v>
      </c>
    </row>
    <row r="58" customHeight="1" spans="1:5">
      <c r="A58" s="15">
        <v>153362</v>
      </c>
      <c r="B58" s="15" t="s">
        <v>685</v>
      </c>
      <c r="C58" s="15" t="str">
        <f t="shared" si="1"/>
        <v>153362,</v>
      </c>
      <c r="D58" s="16" t="s">
        <v>796</v>
      </c>
      <c r="E58" s="17" t="s">
        <v>797</v>
      </c>
    </row>
    <row r="59" customHeight="1" spans="1:6">
      <c r="A59" s="1">
        <v>71230</v>
      </c>
      <c r="B59" s="1" t="s">
        <v>685</v>
      </c>
      <c r="C59" s="1" t="str">
        <f t="shared" si="1"/>
        <v>71230,</v>
      </c>
      <c r="D59" s="6" t="s">
        <v>798</v>
      </c>
      <c r="E59" s="14" t="s">
        <v>799</v>
      </c>
      <c r="F59" s="18"/>
    </row>
    <row r="60" customHeight="1" spans="1:7">
      <c r="A60" s="19">
        <v>170289</v>
      </c>
      <c r="B60" s="1" t="s">
        <v>685</v>
      </c>
      <c r="C60" s="1" t="str">
        <f t="shared" ref="C60:C68" si="2">A60&amp;B60</f>
        <v>170289,</v>
      </c>
      <c r="D60" s="19" t="s">
        <v>800</v>
      </c>
      <c r="E60" s="19" t="s">
        <v>801</v>
      </c>
      <c r="F60" s="19" t="s">
        <v>802</v>
      </c>
      <c r="G60" s="18"/>
    </row>
    <row r="61" customHeight="1" spans="1:7">
      <c r="A61" s="19">
        <v>160030</v>
      </c>
      <c r="B61" s="1" t="s">
        <v>685</v>
      </c>
      <c r="C61" s="1" t="str">
        <f t="shared" si="2"/>
        <v>160030,</v>
      </c>
      <c r="D61" s="19" t="s">
        <v>803</v>
      </c>
      <c r="E61" s="19" t="s">
        <v>804</v>
      </c>
      <c r="F61" s="19" t="s">
        <v>805</v>
      </c>
      <c r="G61" s="18"/>
    </row>
    <row r="62" customHeight="1" spans="1:7">
      <c r="A62" s="19">
        <v>168105</v>
      </c>
      <c r="B62" s="1" t="s">
        <v>685</v>
      </c>
      <c r="C62" s="1" t="str">
        <f t="shared" si="2"/>
        <v>168105,</v>
      </c>
      <c r="D62" s="19" t="s">
        <v>806</v>
      </c>
      <c r="E62" s="19" t="s">
        <v>807</v>
      </c>
      <c r="F62" s="19" t="s">
        <v>808</v>
      </c>
      <c r="G62" s="18"/>
    </row>
    <row r="63" customHeight="1" spans="1:7">
      <c r="A63" s="19">
        <v>152970</v>
      </c>
      <c r="B63" s="1" t="s">
        <v>685</v>
      </c>
      <c r="C63" s="1" t="str">
        <f t="shared" si="2"/>
        <v>152970,</v>
      </c>
      <c r="D63" s="19" t="s">
        <v>809</v>
      </c>
      <c r="E63" s="19" t="s">
        <v>810</v>
      </c>
      <c r="F63" s="19" t="s">
        <v>811</v>
      </c>
      <c r="G63" s="18"/>
    </row>
    <row r="64" customHeight="1" spans="1:7">
      <c r="A64" s="19">
        <v>170287</v>
      </c>
      <c r="B64" s="1" t="s">
        <v>685</v>
      </c>
      <c r="C64" s="1" t="str">
        <f t="shared" si="2"/>
        <v>170287,</v>
      </c>
      <c r="D64" s="19" t="s">
        <v>800</v>
      </c>
      <c r="E64" s="19" t="s">
        <v>812</v>
      </c>
      <c r="F64" s="19" t="s">
        <v>802</v>
      </c>
      <c r="G64" s="18"/>
    </row>
    <row r="65" customHeight="1" spans="1:7">
      <c r="A65" s="20">
        <v>170288</v>
      </c>
      <c r="B65" s="1" t="s">
        <v>685</v>
      </c>
      <c r="C65" s="1" t="str">
        <f t="shared" si="2"/>
        <v>170288,</v>
      </c>
      <c r="D65" s="20" t="s">
        <v>800</v>
      </c>
      <c r="E65" s="20" t="s">
        <v>813</v>
      </c>
      <c r="F65" s="20" t="s">
        <v>802</v>
      </c>
      <c r="G65" s="18"/>
    </row>
    <row r="66" customHeight="1" spans="1:7">
      <c r="A66" s="19">
        <v>127954</v>
      </c>
      <c r="B66" s="1" t="s">
        <v>685</v>
      </c>
      <c r="C66" s="1" t="str">
        <f t="shared" si="2"/>
        <v>127954,</v>
      </c>
      <c r="D66" s="19" t="s">
        <v>814</v>
      </c>
      <c r="E66" s="19" t="s">
        <v>815</v>
      </c>
      <c r="F66" s="19" t="s">
        <v>816</v>
      </c>
      <c r="G66" s="18"/>
    </row>
    <row r="67" customHeight="1" spans="1:7">
      <c r="A67" s="19">
        <v>156611</v>
      </c>
      <c r="B67" s="1" t="s">
        <v>685</v>
      </c>
      <c r="C67" s="1" t="str">
        <f t="shared" si="2"/>
        <v>156611,</v>
      </c>
      <c r="D67" s="19" t="s">
        <v>817</v>
      </c>
      <c r="E67" s="19" t="s">
        <v>818</v>
      </c>
      <c r="F67" s="19" t="s">
        <v>819</v>
      </c>
      <c r="G67" s="18"/>
    </row>
    <row r="68" customHeight="1" spans="1:7">
      <c r="A68" s="19">
        <v>156668</v>
      </c>
      <c r="B68" s="1" t="s">
        <v>685</v>
      </c>
      <c r="C68" s="1" t="str">
        <f t="shared" si="2"/>
        <v>156668,</v>
      </c>
      <c r="D68" s="19" t="s">
        <v>820</v>
      </c>
      <c r="E68" s="19" t="s">
        <v>821</v>
      </c>
      <c r="F68" s="19" t="s">
        <v>822</v>
      </c>
      <c r="G68" s="18"/>
    </row>
  </sheetData>
  <conditionalFormatting sqref="D2:D5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门店完成情况</vt:lpstr>
      <vt:lpstr>个人完成情况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2020-04-26T06:28:00Z</dcterms:created>
  <dcterms:modified xsi:type="dcterms:W3CDTF">2020-06-30T02:03:40Z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