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个人积分汇总!$A$2:$DI$624</definedName>
  </definedNames>
  <calcPr calcId="144525"/>
</workbook>
</file>

<file path=xl/sharedStrings.xml><?xml version="1.0" encoding="utf-8"?>
<sst xmlns="http://schemas.openxmlformats.org/spreadsheetml/2006/main" count="3127" uniqueCount="1306">
  <si>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</si>
  <si>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</si>
  <si>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</si>
  <si>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</si>
  <si>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</si>
  <si>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</si>
  <si>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</si>
  <si>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</si>
  <si>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</si>
  <si>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</si>
  <si>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</si>
  <si>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</si>
  <si>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</si>
  <si>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</si>
  <si>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</si>
  <si>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</si>
  <si>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</si>
  <si>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</si>
  <si>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</si>
  <si>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</si>
  <si>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</si>
  <si>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</si>
  <si>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</si>
  <si>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</si>
  <si>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</si>
  <si>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</si>
  <si>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</si>
  <si>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</si>
  <si>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</si>
  <si>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</si>
  <si>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</si>
  <si>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</si>
  <si>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</si>
  <si>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</si>
  <si>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</si>
  <si>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</si>
  <si>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</si>
  <si>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</si>
  <si>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</si>
  <si>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</si>
  <si>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</si>
  <si>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</si>
  <si>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</si>
  <si>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</si>
  <si>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</si>
  <si>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</si>
  <si>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</si>
  <si>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</si>
  <si>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</si>
  <si>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</si>
  <si>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</si>
  <si>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</si>
  <si>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</si>
  <si>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</si>
  <si>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</si>
  <si>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</si>
  <si>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</si>
  <si>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</si>
  <si>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</si>
  <si>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</si>
  <si>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</si>
  <si>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</si>
  <si>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</si>
  <si>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</si>
  <si>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</si>
  <si>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</si>
  <si>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</si>
  <si>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</si>
  <si>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</si>
  <si>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</si>
  <si>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</si>
  <si>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</si>
  <si>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</si>
  <si>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</si>
  <si>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</si>
  <si>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</si>
  <si>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</si>
  <si>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</si>
  <si>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</si>
  <si>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</si>
  <si>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</si>
  <si>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</si>
  <si>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</si>
  <si>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</si>
  <si>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</si>
  <si>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</si>
  <si>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</si>
  <si>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</si>
  <si>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</si>
  <si>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</si>
  <si>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</si>
  <si>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</si>
  <si>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</si>
  <si>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</si>
  <si>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</si>
  <si>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</si>
  <si>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</si>
  <si>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</si>
  <si>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</si>
  <si>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</si>
  <si>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</si>
  <si>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</si>
  <si>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</si>
  <si>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</si>
  <si>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</si>
  <si>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</si>
  <si>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</si>
  <si>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</si>
  <si>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</si>
  <si>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</si>
  <si>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</si>
  <si>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</si>
  <si>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</si>
  <si>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</si>
  <si>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</si>
  <si>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胡建梅</t>
  </si>
  <si>
    <t>3.10抵扣小程序、店长延误</t>
  </si>
  <si>
    <t>4.21抵扣3月中智、重点品种</t>
  </si>
  <si>
    <t>6.8抵扣4月重点品种、慢病</t>
  </si>
  <si>
    <t>光华店</t>
  </si>
  <si>
    <t>魏津</t>
  </si>
  <si>
    <t>大邑东街店</t>
  </si>
  <si>
    <t>杨丽</t>
  </si>
  <si>
    <t>6.2抵扣4月重点、4月会员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</si>
  <si>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</si>
  <si>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</si>
  <si>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</si>
  <si>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</si>
  <si>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</si>
  <si>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</si>
  <si>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</si>
  <si>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</si>
  <si>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</si>
  <si>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</si>
  <si>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</si>
  <si>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枣子巷店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</si>
  <si>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</si>
  <si>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</si>
  <si>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</si>
  <si>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</si>
  <si>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</si>
  <si>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</si>
  <si>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</si>
  <si>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</si>
  <si>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</si>
  <si>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</si>
  <si>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</si>
  <si>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</si>
  <si>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</si>
  <si>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</si>
  <si>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</si>
  <si>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</si>
  <si>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</si>
  <si>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</si>
  <si>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</si>
  <si>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</si>
  <si>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</si>
  <si>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</si>
  <si>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</si>
  <si>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</si>
  <si>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</si>
  <si>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</si>
  <si>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</si>
  <si>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</si>
  <si>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</si>
  <si>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</si>
  <si>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</si>
  <si>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</si>
  <si>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</si>
  <si>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</si>
  <si>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</si>
  <si>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</si>
  <si>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</si>
  <si>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</si>
  <si>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</si>
  <si>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</si>
  <si>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</si>
  <si>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</si>
  <si>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</si>
  <si>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</si>
  <si>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</si>
  <si>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</si>
  <si>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</si>
  <si>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</si>
  <si>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</si>
  <si>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</si>
  <si>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</si>
  <si>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</si>
  <si>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</si>
  <si>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</si>
  <si>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</si>
  <si>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</si>
  <si>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</si>
  <si>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王俊</t>
  </si>
  <si>
    <t>9.27抵扣药店管家登录、今日必读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</si>
  <si>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</si>
  <si>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</si>
  <si>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</si>
  <si>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</si>
  <si>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</si>
  <si>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</si>
  <si>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</si>
  <si>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</si>
  <si>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</si>
  <si>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</si>
  <si>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</si>
  <si>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</si>
  <si>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</si>
  <si>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</si>
  <si>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</si>
  <si>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</si>
  <si>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</si>
  <si>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</si>
  <si>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</si>
  <si>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</si>
  <si>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</si>
  <si>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</si>
  <si>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</si>
  <si>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</si>
  <si>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</si>
  <si>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</si>
  <si>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</si>
  <si>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</si>
  <si>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</si>
  <si>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</si>
  <si>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</si>
  <si>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</si>
  <si>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</si>
  <si>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</si>
  <si>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</si>
  <si>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</si>
  <si>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</si>
  <si>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</si>
  <si>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</si>
  <si>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</si>
  <si>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</si>
  <si>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</si>
  <si>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</si>
  <si>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</si>
  <si>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</si>
  <si>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</si>
  <si>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</si>
  <si>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</si>
  <si>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</si>
  <si>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</si>
  <si>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</si>
  <si>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</si>
  <si>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</si>
  <si>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</si>
  <si>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</si>
  <si>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</si>
  <si>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</si>
  <si>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</si>
  <si>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</si>
  <si>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</si>
  <si>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</si>
  <si>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</si>
  <si>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</si>
  <si>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</si>
  <si>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</si>
  <si>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</si>
  <si>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</si>
  <si>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</si>
  <si>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</si>
  <si>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</si>
  <si>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</si>
  <si>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</si>
  <si>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</si>
  <si>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</si>
  <si>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</si>
  <si>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</si>
  <si>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</si>
  <si>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</si>
  <si>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</si>
  <si>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</si>
  <si>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</si>
  <si>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</si>
  <si>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</si>
  <si>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</si>
  <si>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</si>
  <si>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</si>
  <si>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</si>
  <si>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</si>
  <si>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</si>
  <si>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</si>
  <si>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4.2抵扣微信会员</t>
  </si>
  <si>
    <t>新津五津西路店</t>
  </si>
  <si>
    <t>王燕丽</t>
  </si>
  <si>
    <t>新乐中街店</t>
  </si>
  <si>
    <t>张建2</t>
  </si>
  <si>
    <t>温江店</t>
  </si>
  <si>
    <t>夏彩红</t>
  </si>
  <si>
    <t>3.23抵扣圣诞节考试</t>
  </si>
  <si>
    <t>阮丽（梨花街）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</si>
  <si>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</si>
  <si>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</si>
  <si>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</si>
  <si>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</si>
  <si>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</si>
  <si>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</si>
  <si>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</si>
  <si>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</si>
  <si>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</si>
  <si>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周红蓉</t>
  </si>
  <si>
    <t>4.21抵扣3月中智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</si>
  <si>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</si>
  <si>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</si>
  <si>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</si>
  <si>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</si>
  <si>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</si>
  <si>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</si>
  <si>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</si>
  <si>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</si>
  <si>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</si>
  <si>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</si>
  <si>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</si>
  <si>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</si>
  <si>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</si>
  <si>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</si>
  <si>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</si>
  <si>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</si>
  <si>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</si>
  <si>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</si>
  <si>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</si>
  <si>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</si>
  <si>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</si>
  <si>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</si>
  <si>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</si>
  <si>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</si>
  <si>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</si>
  <si>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</si>
  <si>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</si>
  <si>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</si>
  <si>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</si>
  <si>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</si>
  <si>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</si>
  <si>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</si>
  <si>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</si>
  <si>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</si>
  <si>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</si>
  <si>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</si>
  <si>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大邑新场镇店</t>
  </si>
  <si>
    <t>孟小明</t>
  </si>
  <si>
    <t>3.11抵扣微信不符、12月重点品种、品牌月</t>
  </si>
  <si>
    <t>5.13抵扣拜唐平、小程序、重点品种</t>
  </si>
  <si>
    <t>高文棋</t>
  </si>
  <si>
    <t>3.11抵扣1、2月品牌月、重点品种</t>
  </si>
  <si>
    <t>3.23抵扣微信、4.9抵扣未上报口罩</t>
  </si>
  <si>
    <t>4.27抵扣重点品种</t>
  </si>
  <si>
    <t>青羊区十二桥店</t>
  </si>
  <si>
    <t>冯莉</t>
  </si>
  <si>
    <t>1.16抵扣11月品牌月、双11考试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</si>
  <si>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</si>
  <si>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</si>
  <si>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</si>
  <si>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</si>
  <si>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</si>
  <si>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</si>
  <si>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</si>
  <si>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</si>
  <si>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</si>
  <si>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四川太极大邑县晋原镇内蒙古大道桃源药店</t>
  </si>
  <si>
    <t>袁文秀</t>
  </si>
  <si>
    <t>5.29抵扣4月重点、4月会员、6.9抵扣普康卡</t>
  </si>
  <si>
    <t>崇州怀远店</t>
  </si>
  <si>
    <t>曹琼</t>
  </si>
  <si>
    <t>高新区大源北街</t>
  </si>
  <si>
    <t>李蕊如</t>
  </si>
  <si>
    <t>3.16抵扣1-2月中智、圣诞节罚款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</si>
  <si>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</si>
  <si>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</si>
  <si>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</si>
  <si>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</si>
  <si>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</si>
  <si>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</si>
  <si>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</si>
  <si>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</si>
  <si>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榕声路店</t>
  </si>
  <si>
    <t>王芳</t>
  </si>
  <si>
    <t>许静</t>
  </si>
  <si>
    <t>12.18抵扣10月重点品种、番茄表单</t>
  </si>
  <si>
    <t>3.23抵扣今日必读</t>
  </si>
  <si>
    <t>崇州尚贤坊店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</si>
  <si>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</si>
  <si>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</si>
  <si>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</si>
  <si>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</si>
  <si>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</si>
  <si>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</si>
  <si>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</si>
  <si>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</si>
  <si>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</si>
  <si>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</si>
  <si>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</si>
  <si>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</si>
  <si>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</si>
  <si>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</si>
  <si>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</si>
  <si>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</si>
  <si>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</si>
  <si>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</si>
  <si>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</si>
  <si>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</si>
  <si>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</si>
  <si>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</si>
  <si>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</si>
  <si>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</si>
  <si>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</si>
  <si>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</si>
  <si>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</si>
  <si>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</si>
  <si>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</si>
  <si>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</si>
  <si>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</si>
  <si>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</si>
  <si>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</si>
  <si>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</si>
  <si>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</si>
  <si>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</si>
  <si>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</si>
  <si>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</si>
  <si>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</si>
  <si>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</si>
  <si>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</si>
  <si>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</si>
  <si>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</si>
  <si>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</si>
  <si>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</si>
  <si>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</si>
  <si>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</si>
  <si>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</si>
  <si>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</si>
  <si>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</si>
  <si>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</si>
  <si>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</si>
  <si>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</si>
  <si>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</si>
  <si>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</si>
  <si>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</si>
  <si>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</si>
  <si>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</si>
  <si>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</si>
  <si>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</si>
  <si>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</si>
  <si>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</si>
  <si>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</si>
  <si>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</si>
  <si>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</si>
  <si>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</si>
  <si>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</si>
  <si>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</si>
  <si>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</si>
  <si>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</si>
  <si>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</si>
  <si>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</si>
  <si>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</si>
  <si>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</si>
  <si>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</si>
  <si>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</si>
  <si>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</si>
  <si>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</si>
  <si>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</si>
  <si>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</si>
  <si>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</si>
  <si>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</si>
  <si>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</si>
  <si>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</si>
  <si>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</si>
  <si>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</si>
  <si>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</si>
  <si>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</si>
  <si>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</si>
  <si>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</si>
  <si>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</si>
  <si>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</si>
  <si>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</si>
  <si>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</si>
  <si>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</si>
  <si>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</si>
  <si>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</si>
  <si>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</si>
  <si>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</si>
  <si>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</si>
  <si>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</si>
  <si>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</si>
  <si>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</si>
  <si>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</si>
  <si>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</si>
  <si>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刘莉</t>
  </si>
  <si>
    <t>12.26抵扣</t>
  </si>
  <si>
    <t>双流区三强西街药店</t>
  </si>
  <si>
    <t>黄兴中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</si>
  <si>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</si>
  <si>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</si>
  <si>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</si>
  <si>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</si>
  <si>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</si>
  <si>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</si>
  <si>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</si>
  <si>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</si>
  <si>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</si>
  <si>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</si>
  <si>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</si>
  <si>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</si>
  <si>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</si>
  <si>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</si>
  <si>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</si>
  <si>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</si>
  <si>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</si>
  <si>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</si>
  <si>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</si>
  <si>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</si>
  <si>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</si>
  <si>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</si>
  <si>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</si>
  <si>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</si>
  <si>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</si>
  <si>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</si>
  <si>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</si>
  <si>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</si>
  <si>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</si>
  <si>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</si>
  <si>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</si>
  <si>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</si>
  <si>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</si>
  <si>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</si>
  <si>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</si>
  <si>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</si>
  <si>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</si>
  <si>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</si>
  <si>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</si>
  <si>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</si>
  <si>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</si>
  <si>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大悦路店</t>
  </si>
  <si>
    <t>杨艳</t>
  </si>
  <si>
    <t>9.26抵扣今日必读</t>
  </si>
  <si>
    <t>3.20抵扣门店微信人数</t>
  </si>
  <si>
    <t>元华二巷店</t>
  </si>
  <si>
    <t>卫荟垟</t>
  </si>
  <si>
    <t xml:space="preserve"> 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</si>
  <si>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</si>
  <si>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</si>
  <si>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</si>
  <si>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</si>
  <si>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</si>
  <si>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</si>
  <si>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</si>
  <si>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</si>
  <si>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</si>
  <si>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</si>
  <si>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</si>
  <si>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</si>
  <si>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</si>
  <si>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</si>
  <si>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</si>
  <si>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</si>
  <si>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</si>
  <si>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</si>
  <si>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</si>
  <si>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</si>
  <si>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</si>
  <si>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</si>
  <si>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</si>
  <si>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</si>
  <si>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</si>
  <si>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</si>
  <si>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</si>
  <si>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</si>
  <si>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</si>
  <si>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</si>
  <si>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</si>
  <si>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</si>
  <si>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</si>
  <si>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</si>
  <si>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</si>
  <si>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</si>
  <si>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</si>
  <si>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</si>
  <si>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</si>
  <si>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</si>
  <si>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</si>
  <si>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</si>
  <si>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</si>
  <si>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</si>
  <si>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</si>
  <si>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</si>
  <si>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</si>
  <si>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</si>
  <si>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</si>
  <si>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</si>
  <si>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</si>
  <si>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</si>
  <si>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</si>
  <si>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</si>
  <si>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</si>
  <si>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</si>
  <si>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</si>
  <si>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</si>
  <si>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</si>
  <si>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</si>
  <si>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</si>
  <si>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</si>
  <si>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</si>
  <si>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</si>
  <si>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</si>
  <si>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</si>
  <si>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</si>
  <si>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</si>
  <si>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</si>
  <si>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</si>
  <si>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</si>
  <si>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</si>
  <si>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</si>
  <si>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</si>
  <si>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</si>
  <si>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</si>
  <si>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</si>
  <si>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</si>
  <si>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</si>
  <si>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</si>
  <si>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</si>
  <si>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</si>
  <si>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</si>
  <si>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</si>
  <si>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</si>
  <si>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</si>
  <si>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</si>
  <si>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</si>
  <si>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</si>
  <si>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</si>
  <si>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</si>
  <si>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</si>
  <si>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</si>
  <si>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</si>
  <si>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</si>
  <si>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</si>
  <si>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</si>
  <si>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</si>
  <si>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</si>
  <si>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</si>
  <si>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</si>
  <si>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</si>
  <si>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</si>
  <si>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</si>
  <si>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</si>
  <si>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</si>
  <si>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</si>
  <si>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</si>
  <si>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</si>
  <si>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</si>
  <si>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</si>
  <si>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锦江区水杉街店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</si>
  <si>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</si>
  <si>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</si>
  <si>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</si>
  <si>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</si>
  <si>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</si>
  <si>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</si>
  <si>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</si>
  <si>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</si>
  <si>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</si>
  <si>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</si>
  <si>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</si>
  <si>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</si>
  <si>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</si>
  <si>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</si>
  <si>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</si>
  <si>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</si>
  <si>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</si>
  <si>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</si>
  <si>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</si>
  <si>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</si>
  <si>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</si>
  <si>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</si>
  <si>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</si>
  <si>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</si>
  <si>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</si>
  <si>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胡永丽</t>
  </si>
  <si>
    <t>3.12抵扣1-2月中智、圣诞节</t>
  </si>
  <si>
    <t>3.24抵扣3月今日必读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</si>
  <si>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</si>
  <si>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</si>
  <si>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</si>
  <si>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</si>
  <si>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</si>
  <si>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</si>
  <si>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</si>
  <si>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</si>
  <si>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</si>
  <si>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</si>
  <si>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</si>
  <si>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</si>
  <si>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</si>
  <si>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</si>
  <si>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</si>
  <si>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</si>
  <si>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</si>
  <si>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</si>
  <si>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</si>
  <si>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</si>
  <si>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</si>
  <si>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</si>
  <si>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</si>
  <si>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</si>
  <si>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</si>
  <si>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</si>
  <si>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</si>
  <si>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</si>
  <si>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</si>
  <si>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</si>
  <si>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</si>
  <si>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</si>
  <si>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</si>
  <si>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</si>
  <si>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</si>
  <si>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</si>
  <si>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</si>
  <si>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</si>
  <si>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</si>
  <si>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</si>
  <si>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</si>
  <si>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</si>
  <si>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</si>
  <si>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</si>
  <si>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</si>
  <si>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</si>
  <si>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</si>
  <si>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</si>
  <si>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</si>
  <si>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</si>
  <si>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</si>
  <si>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</si>
  <si>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</si>
  <si>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</si>
  <si>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</si>
  <si>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</si>
  <si>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</si>
  <si>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</si>
  <si>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</si>
  <si>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</si>
  <si>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</si>
  <si>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</si>
  <si>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</si>
  <si>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</si>
  <si>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</si>
  <si>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</si>
  <si>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</si>
  <si>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</si>
  <si>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</si>
  <si>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</si>
  <si>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</si>
  <si>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</si>
  <si>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</si>
  <si>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</si>
  <si>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</si>
  <si>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</si>
  <si>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</si>
  <si>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</si>
  <si>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</si>
  <si>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</si>
  <si>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</si>
  <si>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</si>
  <si>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</si>
  <si>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</si>
  <si>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</si>
  <si>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</si>
  <si>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</si>
  <si>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</si>
  <si>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</si>
  <si>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</si>
  <si>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</si>
  <si>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</si>
  <si>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</si>
  <si>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</si>
  <si>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</si>
  <si>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</si>
  <si>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</si>
  <si>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</si>
  <si>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</si>
  <si>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</si>
  <si>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</si>
  <si>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</si>
  <si>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</si>
  <si>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</si>
  <si>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</si>
  <si>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</si>
  <si>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</si>
  <si>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</si>
  <si>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</si>
  <si>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</si>
  <si>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</si>
  <si>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</si>
  <si>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</si>
  <si>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</si>
  <si>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</si>
  <si>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</si>
  <si>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</si>
  <si>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</si>
  <si>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</si>
  <si>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</si>
  <si>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</si>
  <si>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</si>
  <si>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</si>
  <si>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</si>
  <si>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</si>
  <si>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</si>
  <si>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</si>
  <si>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</si>
  <si>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</si>
  <si>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</si>
  <si>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</si>
  <si>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</si>
  <si>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</si>
  <si>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</si>
  <si>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</si>
  <si>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</si>
  <si>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</si>
  <si>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3.13抵扣1-2月重点品种、今日必读、惠氏</t>
  </si>
  <si>
    <t>5.29抵扣4月重点、未执行、小程序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</si>
  <si>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</si>
  <si>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</si>
  <si>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</si>
  <si>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</si>
  <si>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</si>
  <si>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</si>
  <si>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</si>
  <si>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</si>
  <si>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</si>
  <si>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</si>
  <si>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</si>
  <si>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</si>
  <si>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</si>
  <si>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</si>
  <si>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</si>
  <si>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</si>
  <si>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</si>
  <si>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新津兴义店</t>
  </si>
  <si>
    <t>庄静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</si>
  <si>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</si>
  <si>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</si>
  <si>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</si>
  <si>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</si>
  <si>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</si>
  <si>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</si>
  <si>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</si>
  <si>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</si>
  <si>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</si>
  <si>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</si>
  <si>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</si>
  <si>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</si>
  <si>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</si>
  <si>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</si>
  <si>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</si>
  <si>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</si>
  <si>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</si>
  <si>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</si>
  <si>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</si>
  <si>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</si>
  <si>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</si>
  <si>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</si>
  <si>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</si>
  <si>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</si>
  <si>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</si>
  <si>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</si>
  <si>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</si>
  <si>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</si>
  <si>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</si>
  <si>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</si>
  <si>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</si>
  <si>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</si>
  <si>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</si>
  <si>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</si>
  <si>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</si>
  <si>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</si>
  <si>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</si>
  <si>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</si>
  <si>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</si>
  <si>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</si>
  <si>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</si>
  <si>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</si>
  <si>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</si>
  <si>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</si>
  <si>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</si>
  <si>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</si>
  <si>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</si>
  <si>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</si>
  <si>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</si>
  <si>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</si>
  <si>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</si>
  <si>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</si>
  <si>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</si>
  <si>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</si>
  <si>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</si>
  <si>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汤雪芹</t>
  </si>
  <si>
    <t>彭宇</t>
  </si>
  <si>
    <t>林禹帅</t>
  </si>
  <si>
    <t>费诗尧</t>
  </si>
  <si>
    <t>刘樽</t>
  </si>
  <si>
    <t>3.30抵扣微信人数、1-2月品牌月、重点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</si>
  <si>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</si>
  <si>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</si>
  <si>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</si>
  <si>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</si>
  <si>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</si>
  <si>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</si>
  <si>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</si>
  <si>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</si>
  <si>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</si>
  <si>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</si>
  <si>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</si>
  <si>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</si>
  <si>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</si>
  <si>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</si>
  <si>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</si>
  <si>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</si>
  <si>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</si>
  <si>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</si>
  <si>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</si>
  <si>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</si>
  <si>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</si>
  <si>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</si>
  <si>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</si>
  <si>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</si>
  <si>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</si>
  <si>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</si>
  <si>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</si>
  <si>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</si>
  <si>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</si>
  <si>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</si>
  <si>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</si>
  <si>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</si>
  <si>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</si>
  <si>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</si>
  <si>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</si>
  <si>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</si>
  <si>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</si>
  <si>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</si>
  <si>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</si>
  <si>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</si>
  <si>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</si>
  <si>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</si>
  <si>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</si>
  <si>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</si>
  <si>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</si>
  <si>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</si>
  <si>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</si>
  <si>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阮丽</t>
  </si>
  <si>
    <t>3.11抵扣12月重点、12月动销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</si>
  <si>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</si>
  <si>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</si>
  <si>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</si>
  <si>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</si>
  <si>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</si>
  <si>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</si>
  <si>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</si>
  <si>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</si>
  <si>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</si>
  <si>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</si>
  <si>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</si>
  <si>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</si>
  <si>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</si>
  <si>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</si>
  <si>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</si>
  <si>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</si>
  <si>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</si>
  <si>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</si>
  <si>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</si>
  <si>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</si>
  <si>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</si>
  <si>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</si>
  <si>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</si>
  <si>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</si>
  <si>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</si>
  <si>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</si>
  <si>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4.24抵扣3月重点</t>
  </si>
  <si>
    <t>6.2小程序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</si>
  <si>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</si>
  <si>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</si>
  <si>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</si>
  <si>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</si>
  <si>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</si>
  <si>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</si>
  <si>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</si>
  <si>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</si>
  <si>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</si>
  <si>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</si>
  <si>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</si>
  <si>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</si>
  <si>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</si>
  <si>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</si>
  <si>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</si>
  <si>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</si>
  <si>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</si>
  <si>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</si>
  <si>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</si>
  <si>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</si>
  <si>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</si>
  <si>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</si>
  <si>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</si>
  <si>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</si>
  <si>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</si>
  <si>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</si>
  <si>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</si>
  <si>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</si>
  <si>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</si>
  <si>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</si>
  <si>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</si>
  <si>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</si>
  <si>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</si>
  <si>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</si>
  <si>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</si>
  <si>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</si>
  <si>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</si>
  <si>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</si>
  <si>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</si>
  <si>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</si>
  <si>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</si>
  <si>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</si>
  <si>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</si>
  <si>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</si>
  <si>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</si>
  <si>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</si>
  <si>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</si>
  <si>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</si>
  <si>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</si>
  <si>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</si>
  <si>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</si>
  <si>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</si>
  <si>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</si>
  <si>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</si>
  <si>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</si>
  <si>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</si>
  <si>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</si>
  <si>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</si>
  <si>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</si>
  <si>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</si>
  <si>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</si>
  <si>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</si>
  <si>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</si>
  <si>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</si>
  <si>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</si>
  <si>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</si>
  <si>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</si>
  <si>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</si>
  <si>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</si>
  <si>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</si>
  <si>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</si>
  <si>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</si>
  <si>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</si>
  <si>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</si>
  <si>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</si>
  <si>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周金梅（销售员）</t>
  </si>
  <si>
    <t>10.11抵扣9月药品换新</t>
  </si>
  <si>
    <t>文淼</t>
  </si>
  <si>
    <t>11.8抵扣9月汤臣倍健、美团差评</t>
  </si>
  <si>
    <t>1.16抵扣11月稳健</t>
  </si>
  <si>
    <t>6.2抵扣小程序罚款，六一儿童、普康卡停卡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</si>
  <si>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</si>
  <si>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</si>
  <si>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</si>
  <si>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</si>
  <si>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</si>
  <si>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</si>
  <si>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</si>
  <si>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</si>
  <si>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</si>
  <si>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</si>
  <si>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</si>
  <si>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</si>
  <si>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</si>
  <si>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</si>
  <si>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</si>
  <si>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</si>
  <si>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</si>
  <si>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</si>
  <si>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</si>
  <si>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</si>
  <si>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</si>
  <si>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</si>
  <si>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</si>
  <si>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</si>
  <si>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</si>
  <si>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</si>
  <si>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</si>
  <si>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</si>
  <si>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</si>
  <si>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</si>
  <si>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</si>
  <si>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</si>
  <si>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</si>
  <si>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</si>
  <si>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</si>
  <si>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</si>
  <si>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</si>
  <si>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</si>
  <si>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</si>
  <si>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</si>
  <si>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</si>
  <si>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</si>
  <si>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</si>
  <si>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</si>
  <si>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</si>
  <si>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</si>
  <si>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</si>
  <si>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</si>
  <si>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</si>
  <si>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</si>
  <si>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</si>
  <si>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</si>
  <si>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</si>
  <si>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</si>
  <si>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</si>
  <si>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</si>
  <si>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</si>
  <si>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</si>
  <si>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</si>
  <si>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</si>
  <si>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</si>
  <si>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</si>
  <si>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</si>
  <si>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</si>
  <si>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大邑北街店</t>
  </si>
  <si>
    <t>李阿其</t>
  </si>
  <si>
    <t>3.13抵扣1-2月惠氏品种、品牌月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</si>
  <si>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</si>
  <si>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</si>
  <si>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</si>
  <si>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</si>
  <si>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</si>
  <si>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</si>
  <si>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</si>
  <si>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</si>
  <si>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</si>
  <si>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</si>
  <si>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</si>
  <si>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</si>
  <si>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</si>
  <si>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</si>
  <si>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</si>
  <si>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</si>
  <si>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</si>
  <si>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</si>
  <si>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</si>
  <si>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</si>
  <si>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</si>
  <si>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</si>
  <si>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</si>
  <si>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</si>
  <si>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</si>
  <si>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</si>
  <si>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</si>
  <si>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</si>
  <si>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</si>
  <si>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</si>
  <si>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</si>
  <si>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</si>
  <si>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</si>
  <si>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</si>
  <si>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</si>
  <si>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</si>
  <si>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</si>
  <si>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</si>
  <si>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</si>
  <si>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</si>
  <si>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</si>
  <si>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</si>
  <si>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</si>
  <si>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</si>
  <si>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</si>
  <si>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</si>
  <si>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</si>
  <si>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</si>
  <si>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</si>
  <si>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</si>
  <si>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</si>
  <si>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</si>
  <si>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</si>
  <si>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</si>
  <si>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</si>
  <si>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</si>
  <si>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</si>
  <si>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</si>
  <si>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</si>
  <si>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</si>
  <si>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</si>
  <si>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</si>
  <si>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</si>
  <si>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</si>
  <si>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</si>
  <si>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</si>
  <si>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</si>
  <si>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</si>
  <si>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</si>
  <si>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</si>
  <si>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</si>
  <si>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</si>
  <si>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</si>
  <si>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</si>
  <si>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</si>
  <si>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</si>
  <si>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</si>
  <si>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</si>
  <si>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</si>
  <si>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</si>
  <si>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</si>
  <si>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</si>
  <si>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</si>
  <si>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</si>
  <si>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</si>
  <si>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</si>
  <si>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</si>
  <si>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</si>
  <si>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</si>
  <si>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 xml:space="preserve">4.2抵扣 </t>
  </si>
  <si>
    <t>四川太极成都高新区元华二巷药店</t>
  </si>
  <si>
    <t>杨昕雨</t>
  </si>
  <si>
    <t>1.13抵扣今日必读、11月品牌月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</si>
  <si>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</si>
  <si>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</si>
  <si>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</si>
  <si>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</si>
  <si>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</si>
  <si>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</si>
  <si>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</si>
  <si>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</si>
  <si>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</si>
  <si>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</si>
  <si>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</si>
  <si>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</si>
  <si>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</si>
  <si>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</si>
  <si>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</si>
  <si>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</si>
  <si>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</si>
  <si>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</si>
  <si>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</si>
  <si>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</si>
  <si>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</si>
  <si>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</si>
  <si>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</si>
  <si>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</si>
  <si>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</si>
  <si>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</si>
  <si>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</si>
  <si>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</si>
  <si>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</si>
  <si>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</si>
  <si>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</si>
  <si>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</si>
  <si>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</si>
  <si>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</si>
  <si>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</si>
  <si>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四川太极高新区中和公济桥路药店</t>
  </si>
  <si>
    <t>邱如秀</t>
  </si>
  <si>
    <t>李敏</t>
  </si>
  <si>
    <t>苏方惠</t>
  </si>
  <si>
    <t>都江堰宝莲路店</t>
  </si>
  <si>
    <t>秦庭月</t>
  </si>
  <si>
    <t>四川太极成华杉板桥南一路店</t>
  </si>
  <si>
    <t>邱淋</t>
  </si>
  <si>
    <t>四川太极青羊区十二桥药店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</si>
  <si>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</si>
  <si>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</si>
  <si>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</si>
  <si>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</si>
  <si>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</si>
  <si>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</si>
  <si>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</si>
  <si>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</si>
  <si>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</si>
  <si>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</si>
  <si>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</si>
  <si>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</si>
  <si>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</si>
  <si>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</si>
  <si>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</si>
  <si>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</si>
  <si>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</si>
  <si>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</si>
  <si>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</si>
  <si>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</si>
  <si>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</si>
  <si>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</si>
  <si>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</si>
  <si>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</si>
  <si>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</si>
  <si>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</si>
  <si>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</si>
  <si>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</si>
  <si>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</si>
  <si>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</si>
  <si>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</si>
  <si>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</si>
  <si>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</si>
  <si>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</si>
  <si>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</si>
  <si>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</si>
  <si>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</si>
  <si>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</si>
  <si>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</si>
  <si>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</si>
  <si>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</si>
  <si>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</si>
  <si>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</si>
  <si>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大源北街药店</t>
  </si>
  <si>
    <t>谭莎莎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</si>
</sst>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0" fontId="0" fillId="14" borderId="9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0"/>
    <xf numFmtId="0" fontId="26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3" fillId="0" borderId="0"/>
    <xf numFmtId="0" fontId="13" fillId="0" borderId="0"/>
  </cellStyleXfs>
  <cellXfs count="1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8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3" xfId="55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3" fillId="0" borderId="3" xfId="56" applyFont="1" applyFill="1" applyBorder="1" applyAlignment="1">
      <alignment horizontal="center" vertical="center"/>
    </xf>
    <xf numFmtId="0" fontId="14" fillId="0" borderId="3" xfId="56" applyFont="1" applyFill="1" applyBorder="1" applyAlignment="1">
      <alignment horizontal="center" vertical="center"/>
    </xf>
    <xf numFmtId="0" fontId="2" fillId="0" borderId="3" xfId="54" applyFont="1" applyFill="1" applyBorder="1" applyAlignment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left" vertical="center"/>
    </xf>
    <xf numFmtId="0" fontId="2" fillId="0" borderId="3" xfId="56" applyFont="1" applyFill="1" applyBorder="1" applyAlignment="1">
      <alignment horizontal="center" vertical="center"/>
    </xf>
    <xf numFmtId="0" fontId="14" fillId="0" borderId="3" xfId="56" applyFont="1" applyFill="1" applyBorder="1" applyAlignment="1">
      <alignment horizontal="left" vertical="center"/>
    </xf>
    <xf numFmtId="0" fontId="2" fillId="0" borderId="3" xfId="55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2" fillId="0" borderId="3" xfId="56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57" applyFont="1" applyFill="1" applyBorder="1" applyAlignment="1">
      <alignment horizontal="left" vertical="center"/>
    </xf>
    <xf numFmtId="0" fontId="4" fillId="0" borderId="3" xfId="56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9" fontId="1" fillId="0" borderId="3" xfId="1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0" fillId="0" borderId="3" xfId="13" applyFont="1" applyFill="1" applyBorder="1" applyAlignment="1">
      <alignment horizontal="center" vertical="center"/>
    </xf>
    <xf numFmtId="9" fontId="5" fillId="0" borderId="3" xfId="11" applyFont="1" applyFill="1" applyBorder="1" applyAlignment="1">
      <alignment horizontal="left" vertical="center"/>
    </xf>
    <xf numFmtId="0" fontId="2" fillId="0" borderId="3" xfId="50" applyFont="1" applyFill="1" applyBorder="1" applyAlignment="1">
      <alignment horizontal="left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left" vertical="center"/>
    </xf>
    <xf numFmtId="0" fontId="2" fillId="0" borderId="3" xfId="22" applyFont="1" applyFill="1" applyBorder="1" applyAlignment="1">
      <alignment horizontal="left" vertical="center"/>
    </xf>
    <xf numFmtId="0" fontId="2" fillId="0" borderId="3" xfId="22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1" fillId="0" borderId="3" xfId="56" applyFont="1" applyFill="1" applyBorder="1" applyAlignment="1">
      <alignment horizontal="center" vertical="center"/>
    </xf>
    <xf numFmtId="0" fontId="23" fillId="0" borderId="3" xfId="56" applyFont="1" applyFill="1" applyBorder="1" applyAlignment="1">
      <alignment horizontal="center" vertical="center"/>
    </xf>
    <xf numFmtId="0" fontId="22" fillId="0" borderId="3" xfId="56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3" xfId="56" applyNumberFormat="1" applyFont="1" applyFill="1" applyBorder="1" applyAlignment="1">
      <alignment horizontal="left" vertical="center"/>
    </xf>
    <xf numFmtId="0" fontId="22" fillId="0" borderId="3" xfId="13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left" vertical="center"/>
    </xf>
    <xf numFmtId="0" fontId="25" fillId="0" borderId="3" xfId="56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/>
    <xf numFmtId="0" fontId="14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I638"/>
  <sheetViews>
    <sheetView tabSelected="1" workbookViewId="0">
      <pane ySplit="2" topLeftCell="A299" activePane="bottomLeft" state="frozen"/>
      <selection/>
      <selection pane="bottomLeft" activeCell="A1" sqref="A1:DH299"/>
    </sheetView>
  </sheetViews>
  <sheetFormatPr defaultColWidth="9" defaultRowHeight="13.5"/>
  <cols>
    <col min="1" max="1" width="4.375" style="3" customWidth="1"/>
    <col min="2" max="2" width="6.25" style="4" customWidth="1"/>
    <col min="3" max="3" width="13.5" style="5" customWidth="1"/>
    <col min="4" max="4" width="7.625" style="5" customWidth="1"/>
    <col min="5" max="6" width="7.25" style="6" customWidth="1"/>
    <col min="7" max="7" width="5.25" style="5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3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4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5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6" hidden="1" customWidth="1"/>
    <col min="43" max="43" width="10.875" style="16" hidden="1" customWidth="1"/>
    <col min="44" max="44" width="7" style="16" hidden="1" customWidth="1"/>
    <col min="45" max="46" width="7.625" style="16" hidden="1" customWidth="1"/>
    <col min="47" max="47" width="6.375" style="16" hidden="1" customWidth="1"/>
    <col min="48" max="49" width="10" style="16" hidden="1" customWidth="1"/>
    <col min="50" max="50" width="15.875" style="17" hidden="1" customWidth="1"/>
    <col min="51" max="51" width="8" style="7" hidden="1" customWidth="1"/>
    <col min="52" max="52" width="7.5" style="7" hidden="1" customWidth="1"/>
    <col min="53" max="53" width="11.625" style="16" hidden="1" customWidth="1"/>
    <col min="54" max="54" width="6.875" style="10" hidden="1" customWidth="1"/>
    <col min="55" max="55" width="13.875" style="18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6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9" hidden="1" customWidth="1"/>
    <col min="67" max="67" width="10.75" style="20" hidden="1" customWidth="1"/>
    <col min="68" max="68" width="12.125" style="21" hidden="1" customWidth="1"/>
    <col min="69" max="69" width="6.75" style="16" hidden="1" customWidth="1"/>
    <col min="70" max="70" width="10.875" style="18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6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22" hidden="1" customWidth="1"/>
    <col min="84" max="84" width="11" style="23" hidden="1" customWidth="1"/>
    <col min="85" max="85" width="9" style="16" hidden="1" customWidth="1"/>
    <col min="86" max="86" width="13" style="22" hidden="1" customWidth="1"/>
    <col min="87" max="87" width="10.75" style="8" hidden="1" customWidth="1"/>
    <col min="88" max="88" width="7.75" style="8" hidden="1" customWidth="1"/>
    <col min="89" max="89" width="11" style="16" hidden="1" customWidth="1"/>
    <col min="90" max="90" width="6.5" style="16" hidden="1" customWidth="1"/>
    <col min="91" max="91" width="12" style="17" hidden="1" customWidth="1"/>
    <col min="92" max="92" width="7.875" style="8" hidden="1" customWidth="1"/>
    <col min="93" max="93" width="8" style="24" hidden="1" customWidth="1"/>
    <col min="94" max="94" width="7.375" style="15" hidden="1" customWidth="1"/>
    <col min="95" max="95" width="7.25" style="7" hidden="1" customWidth="1"/>
    <col min="96" max="96" width="6.375" style="10" hidden="1" customWidth="1"/>
    <col min="97" max="97" width="14.25" style="16" hidden="1" customWidth="1"/>
    <col min="98" max="98" width="11.125" style="25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6" customWidth="1"/>
    <col min="104" max="104" width="6.25" style="10" customWidth="1"/>
    <col min="105" max="105" width="11.875" style="16" customWidth="1"/>
    <col min="106" max="106" width="6" style="7" customWidth="1"/>
    <col min="107" max="107" width="6.75" style="7" customWidth="1"/>
    <col min="108" max="108" width="10.875" style="1" customWidth="1"/>
    <col min="109" max="109" width="9" style="16"/>
    <col min="110" max="110" width="9" style="26"/>
    <col min="111" max="111" width="6.25" style="27" customWidth="1"/>
    <col min="112" max="112" width="15.25" style="16" customWidth="1"/>
    <col min="113" max="113" width="12.625" style="1" customWidth="1"/>
    <col min="114" max="16384" width="9" style="1"/>
  </cols>
  <sheetData>
    <row r="1" s="1" customFormat="1" ht="23" customHeight="1" spans="1:11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71"/>
      <c r="DH1" s="72"/>
    </row>
    <row r="2" s="1" customFormat="1" ht="27" customHeight="1" spans="1:112">
      <c r="A2" s="30" t="s">
        <v>1</v>
      </c>
      <c r="B2" s="31" t="s">
        <v>2</v>
      </c>
      <c r="C2" s="32" t="s">
        <v>3</v>
      </c>
      <c r="D2" s="32" t="s">
        <v>4</v>
      </c>
      <c r="E2" s="30" t="s">
        <v>5</v>
      </c>
      <c r="F2" s="30" t="s">
        <v>6</v>
      </c>
      <c r="G2" s="33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51" t="s">
        <v>12</v>
      </c>
      <c r="M2" s="51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9" t="s">
        <v>34</v>
      </c>
      <c r="AJ2" s="39" t="s">
        <v>35</v>
      </c>
      <c r="AK2" s="39" t="s">
        <v>36</v>
      </c>
      <c r="AL2" s="39" t="s">
        <v>37</v>
      </c>
      <c r="AM2" s="39" t="s">
        <v>38</v>
      </c>
      <c r="AN2" s="39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4" t="s">
        <v>45</v>
      </c>
      <c r="AZ2" s="34" t="s">
        <v>46</v>
      </c>
      <c r="BA2" s="59" t="s">
        <v>47</v>
      </c>
      <c r="BB2" s="59" t="s">
        <v>20</v>
      </c>
      <c r="BC2" s="65" t="s">
        <v>22</v>
      </c>
      <c r="BD2" s="34" t="s">
        <v>48</v>
      </c>
      <c r="BE2" s="34" t="s">
        <v>49</v>
      </c>
      <c r="BF2" s="34" t="s">
        <v>45</v>
      </c>
      <c r="BG2" s="34" t="s">
        <v>50</v>
      </c>
      <c r="BH2" s="59" t="s">
        <v>20</v>
      </c>
      <c r="BI2" s="59" t="s">
        <v>22</v>
      </c>
      <c r="BJ2" s="34" t="s">
        <v>51</v>
      </c>
      <c r="BK2" s="34" t="s">
        <v>52</v>
      </c>
      <c r="BL2" s="34" t="s">
        <v>53</v>
      </c>
      <c r="BM2" s="34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4" t="s">
        <v>56</v>
      </c>
      <c r="BT2" s="34" t="s">
        <v>57</v>
      </c>
      <c r="BU2" s="34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4" t="s">
        <v>73</v>
      </c>
      <c r="CQ2" s="34" t="s">
        <v>74</v>
      </c>
      <c r="CR2" s="59" t="s">
        <v>20</v>
      </c>
      <c r="CS2" s="59" t="s">
        <v>22</v>
      </c>
      <c r="CT2" s="51" t="s">
        <v>75</v>
      </c>
      <c r="CU2" s="34" t="s">
        <v>76</v>
      </c>
      <c r="CV2" s="34" t="s">
        <v>77</v>
      </c>
      <c r="CW2" s="51" t="s">
        <v>78</v>
      </c>
      <c r="CX2" s="34" t="s">
        <v>79</v>
      </c>
      <c r="CY2" s="59" t="s">
        <v>80</v>
      </c>
      <c r="CZ2" s="59" t="s">
        <v>20</v>
      </c>
      <c r="DA2" s="59" t="s">
        <v>22</v>
      </c>
      <c r="DB2" s="34" t="s">
        <v>81</v>
      </c>
      <c r="DC2" s="34" t="s">
        <v>82</v>
      </c>
      <c r="DD2" s="59" t="s">
        <v>83</v>
      </c>
      <c r="DE2" s="60" t="s">
        <v>84</v>
      </c>
      <c r="DF2" s="60" t="s">
        <v>85</v>
      </c>
      <c r="DG2" s="59" t="s">
        <v>20</v>
      </c>
      <c r="DH2" s="59" t="s">
        <v>22</v>
      </c>
    </row>
    <row r="3" s="1" customFormat="1" ht="18" customHeight="1" spans="1:112">
      <c r="A3" s="35">
        <v>1</v>
      </c>
      <c r="B3" s="35">
        <v>104428</v>
      </c>
      <c r="C3" s="36" t="s">
        <v>86</v>
      </c>
      <c r="D3" s="36" t="s">
        <v>87</v>
      </c>
      <c r="E3" s="37">
        <v>11867</v>
      </c>
      <c r="F3" s="38" t="s">
        <v>88</v>
      </c>
      <c r="G3" s="36" t="s">
        <v>89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52">
        <v>5</v>
      </c>
      <c r="N3" s="39"/>
      <c r="O3" s="39"/>
      <c r="P3" s="39"/>
      <c r="Q3" s="57"/>
      <c r="R3" s="39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90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9"/>
      <c r="AZ3" s="39"/>
      <c r="BA3" s="60">
        <f>AV3+AW3+AY3+AZ3</f>
        <v>42</v>
      </c>
      <c r="BB3" s="54"/>
      <c r="BC3" s="66"/>
      <c r="BD3" s="39"/>
      <c r="BE3" s="39"/>
      <c r="BF3" s="39">
        <v>0</v>
      </c>
      <c r="BG3" s="39"/>
      <c r="BH3" s="54"/>
      <c r="BI3" s="60"/>
      <c r="BJ3" s="39"/>
      <c r="BK3" s="39"/>
      <c r="BL3" s="39"/>
      <c r="BM3" s="39"/>
      <c r="BN3" s="38"/>
      <c r="BO3" s="57"/>
      <c r="BP3" s="59">
        <f>BA3+BB3+BD3+BE3+BF3+BG3+BH3+BJ3+BK3+BL3+BM3+BN3</f>
        <v>42</v>
      </c>
      <c r="BQ3" s="64"/>
      <c r="BR3" s="64"/>
      <c r="BS3" s="39"/>
      <c r="BT3" s="39"/>
      <c r="BU3" s="39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9"/>
      <c r="CQ3" s="39"/>
      <c r="CR3" s="54"/>
      <c r="CS3" s="60"/>
      <c r="CT3" s="51">
        <f>CK3+CL3+CN3+CO3+CP3+CQ3+CR3</f>
        <v>42</v>
      </c>
      <c r="CU3" s="39"/>
      <c r="CV3" s="39"/>
      <c r="CW3" s="52"/>
      <c r="CX3" s="39"/>
      <c r="CY3" s="60">
        <f>CT3+CU3+CV3+CW3+CX3</f>
        <v>42</v>
      </c>
      <c r="CZ3" s="54"/>
      <c r="DA3" s="60"/>
      <c r="DB3" s="39"/>
      <c r="DC3" s="39"/>
      <c r="DD3" s="38">
        <f>CY3+CZ3+DB3+DC3</f>
        <v>42</v>
      </c>
      <c r="DE3" s="60"/>
      <c r="DF3" s="60"/>
      <c r="DG3" s="60"/>
      <c r="DH3" s="60"/>
    </row>
    <row r="4" s="1" customFormat="1" ht="18" customHeight="1" spans="1:112">
      <c r="A4" s="35">
        <v>2</v>
      </c>
      <c r="B4" s="35">
        <v>104838</v>
      </c>
      <c r="C4" s="36" t="s">
        <v>91</v>
      </c>
      <c r="D4" s="36" t="s">
        <v>87</v>
      </c>
      <c r="E4" s="38">
        <v>11866</v>
      </c>
      <c r="F4" s="38" t="s">
        <v>92</v>
      </c>
      <c r="G4" s="36" t="s">
        <v>89</v>
      </c>
      <c r="H4" s="39"/>
      <c r="I4" s="39">
        <v>7</v>
      </c>
      <c r="J4" s="39">
        <v>6</v>
      </c>
      <c r="K4" s="39">
        <v>31</v>
      </c>
      <c r="L4" s="39">
        <v>19</v>
      </c>
      <c r="M4" s="52">
        <v>14</v>
      </c>
      <c r="N4" s="39"/>
      <c r="O4" s="39"/>
      <c r="P4" s="39"/>
      <c r="Q4" s="57"/>
      <c r="R4" s="39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9"/>
      <c r="AZ4" s="39"/>
      <c r="BA4" s="60">
        <f t="shared" ref="BA4:BA67" si="4">AV4+AW4+AY4+AZ4</f>
        <v>173</v>
      </c>
      <c r="BB4" s="54"/>
      <c r="BC4" s="66"/>
      <c r="BD4" s="39"/>
      <c r="BE4" s="39"/>
      <c r="BF4" s="39">
        <v>6</v>
      </c>
      <c r="BG4" s="39"/>
      <c r="BH4" s="54"/>
      <c r="BI4" s="60"/>
      <c r="BJ4" s="39">
        <v>-4</v>
      </c>
      <c r="BK4" s="39"/>
      <c r="BL4" s="39"/>
      <c r="BM4" s="39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9"/>
      <c r="BT4" s="39">
        <v>-2</v>
      </c>
      <c r="BU4" s="39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9"/>
      <c r="CQ4" s="39"/>
      <c r="CR4" s="54"/>
      <c r="CS4" s="60"/>
      <c r="CT4" s="51">
        <f t="shared" ref="CT4:CT67" si="9">CK4+CL4+CN4+CO4+CP4+CQ4+CR4</f>
        <v>211</v>
      </c>
      <c r="CU4" s="39"/>
      <c r="CV4" s="39"/>
      <c r="CW4" s="52"/>
      <c r="CX4" s="39"/>
      <c r="CY4" s="60">
        <f t="shared" ref="CY4:CY67" si="10">CT4+CU4+CV4+CW4+CX4</f>
        <v>211</v>
      </c>
      <c r="CZ4" s="54"/>
      <c r="DA4" s="60"/>
      <c r="DB4" s="39"/>
      <c r="DC4" s="39">
        <v>-2</v>
      </c>
      <c r="DD4" s="38">
        <f t="shared" ref="DD4:DD67" si="11">CY4+CZ4+DB4+DC4</f>
        <v>209</v>
      </c>
      <c r="DE4" s="60"/>
      <c r="DF4" s="60"/>
      <c r="DG4" s="60"/>
      <c r="DH4" s="60"/>
    </row>
    <row r="5" s="1" customFormat="1" ht="36" spans="1:112">
      <c r="A5" s="35">
        <v>3</v>
      </c>
      <c r="B5" s="40">
        <v>104533</v>
      </c>
      <c r="C5" s="36" t="s">
        <v>93</v>
      </c>
      <c r="D5" s="36" t="s">
        <v>94</v>
      </c>
      <c r="E5" s="37">
        <v>11977</v>
      </c>
      <c r="F5" s="35" t="s">
        <v>95</v>
      </c>
      <c r="G5" s="36" t="s">
        <v>96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52"/>
      <c r="N5" s="39"/>
      <c r="O5" s="39"/>
      <c r="P5" s="39"/>
      <c r="Q5" s="57"/>
      <c r="R5" s="39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97</v>
      </c>
      <c r="AY5" s="39"/>
      <c r="AZ5" s="39"/>
      <c r="BA5" s="60">
        <f t="shared" si="4"/>
        <v>86</v>
      </c>
      <c r="BB5" s="54"/>
      <c r="BC5" s="66"/>
      <c r="BD5" s="39"/>
      <c r="BE5" s="39"/>
      <c r="BF5" s="39">
        <v>0</v>
      </c>
      <c r="BG5" s="39"/>
      <c r="BH5" s="54"/>
      <c r="BI5" s="60"/>
      <c r="BJ5" s="39"/>
      <c r="BK5" s="39">
        <v>20</v>
      </c>
      <c r="BL5" s="39"/>
      <c r="BM5" s="39"/>
      <c r="BN5" s="38"/>
      <c r="BO5" s="57"/>
      <c r="BP5" s="59">
        <f t="shared" si="5"/>
        <v>106</v>
      </c>
      <c r="BQ5" s="64"/>
      <c r="BR5" s="64"/>
      <c r="BS5" s="39"/>
      <c r="BT5" s="39"/>
      <c r="BU5" s="39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9">
        <v>20</v>
      </c>
      <c r="CQ5" s="39"/>
      <c r="CR5" s="54"/>
      <c r="CS5" s="60"/>
      <c r="CT5" s="51">
        <f t="shared" si="9"/>
        <v>168</v>
      </c>
      <c r="CU5" s="39">
        <v>20</v>
      </c>
      <c r="CV5" s="39"/>
      <c r="CW5" s="52"/>
      <c r="CX5" s="39"/>
      <c r="CY5" s="60">
        <f t="shared" si="10"/>
        <v>188</v>
      </c>
      <c r="CZ5" s="54"/>
      <c r="DA5" s="60"/>
      <c r="DB5" s="39">
        <v>20</v>
      </c>
      <c r="DC5" s="39"/>
      <c r="DD5" s="38">
        <f t="shared" si="11"/>
        <v>208</v>
      </c>
      <c r="DE5" s="60"/>
      <c r="DF5" s="60"/>
      <c r="DG5" s="60"/>
      <c r="DH5" s="60"/>
    </row>
    <row r="6" s="1" customFormat="1" ht="24" spans="1:112">
      <c r="A6" s="35">
        <v>4</v>
      </c>
      <c r="B6" s="40">
        <v>365</v>
      </c>
      <c r="C6" s="36" t="s">
        <v>98</v>
      </c>
      <c r="D6" s="36" t="s">
        <v>99</v>
      </c>
      <c r="E6" s="35">
        <v>4301</v>
      </c>
      <c r="F6" s="35" t="s">
        <v>100</v>
      </c>
      <c r="G6" s="41" t="s">
        <v>101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52">
        <v>2</v>
      </c>
      <c r="N6" s="39"/>
      <c r="O6" s="39">
        <v>20</v>
      </c>
      <c r="P6" s="39"/>
      <c r="Q6" s="57"/>
      <c r="R6" s="39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9">
        <v>10</v>
      </c>
      <c r="AZ6" s="39"/>
      <c r="BA6" s="60">
        <f t="shared" si="4"/>
        <v>169</v>
      </c>
      <c r="BB6" s="54"/>
      <c r="BC6" s="66"/>
      <c r="BD6" s="39"/>
      <c r="BE6" s="39"/>
      <c r="BF6" s="39">
        <v>23</v>
      </c>
      <c r="BG6" s="39"/>
      <c r="BH6" s="54">
        <v>-4.5</v>
      </c>
      <c r="BI6" s="60" t="s">
        <v>102</v>
      </c>
      <c r="BJ6" s="39">
        <v>31</v>
      </c>
      <c r="BK6" s="39"/>
      <c r="BL6" s="39"/>
      <c r="BM6" s="39"/>
      <c r="BN6" s="38"/>
      <c r="BO6" s="57"/>
      <c r="BP6" s="59">
        <f t="shared" si="5"/>
        <v>218.5</v>
      </c>
      <c r="BQ6" s="64"/>
      <c r="BR6" s="64"/>
      <c r="BS6" s="39"/>
      <c r="BT6" s="39">
        <v>30</v>
      </c>
      <c r="BU6" s="39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9"/>
      <c r="CQ6" s="39"/>
      <c r="CR6" s="54"/>
      <c r="CS6" s="60"/>
      <c r="CT6" s="51">
        <f t="shared" si="9"/>
        <v>307.5</v>
      </c>
      <c r="CU6" s="39"/>
      <c r="CV6" s="39"/>
      <c r="CW6" s="52">
        <v>10</v>
      </c>
      <c r="CX6" s="39"/>
      <c r="CY6" s="60">
        <f t="shared" si="10"/>
        <v>317.5</v>
      </c>
      <c r="CZ6" s="54"/>
      <c r="DA6" s="60"/>
      <c r="DB6" s="39"/>
      <c r="DC6" s="39">
        <v>6</v>
      </c>
      <c r="DD6" s="38">
        <f t="shared" si="11"/>
        <v>323.5</v>
      </c>
      <c r="DE6" s="60"/>
      <c r="DF6" s="60"/>
      <c r="DG6" s="60"/>
      <c r="DH6" s="60"/>
    </row>
    <row r="7" s="1" customFormat="1" ht="29" customHeight="1" spans="1:112">
      <c r="A7" s="35">
        <v>5</v>
      </c>
      <c r="B7" s="40">
        <v>337</v>
      </c>
      <c r="C7" s="36" t="s">
        <v>103</v>
      </c>
      <c r="D7" s="36" t="s">
        <v>104</v>
      </c>
      <c r="E7" s="35">
        <v>4264</v>
      </c>
      <c r="F7" s="35" t="s">
        <v>105</v>
      </c>
      <c r="G7" s="42" t="s">
        <v>101</v>
      </c>
      <c r="H7" s="39">
        <v>19</v>
      </c>
      <c r="I7" s="39"/>
      <c r="J7" s="39">
        <v>5</v>
      </c>
      <c r="K7" s="39">
        <v>16</v>
      </c>
      <c r="L7" s="39">
        <v>10</v>
      </c>
      <c r="M7" s="52">
        <v>5</v>
      </c>
      <c r="N7" s="39"/>
      <c r="O7" s="39"/>
      <c r="P7" s="39">
        <v>20</v>
      </c>
      <c r="Q7" s="57"/>
      <c r="R7" s="39"/>
      <c r="S7" s="38">
        <v>20</v>
      </c>
      <c r="T7" s="54">
        <v>-19.5</v>
      </c>
      <c r="U7" s="56">
        <f t="shared" si="0"/>
        <v>75.5</v>
      </c>
      <c r="V7" s="55" t="s">
        <v>106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107</v>
      </c>
      <c r="AY7" s="39">
        <v>10</v>
      </c>
      <c r="AZ7" s="39"/>
      <c r="BA7" s="60">
        <f t="shared" si="4"/>
        <v>172.5</v>
      </c>
      <c r="BB7" s="54"/>
      <c r="BC7" s="66"/>
      <c r="BD7" s="39"/>
      <c r="BE7" s="39">
        <v>20</v>
      </c>
      <c r="BF7" s="39">
        <v>25</v>
      </c>
      <c r="BG7" s="39">
        <v>40</v>
      </c>
      <c r="BH7" s="54">
        <v>-21</v>
      </c>
      <c r="BI7" s="60" t="s">
        <v>108</v>
      </c>
      <c r="BJ7" s="39">
        <v>9</v>
      </c>
      <c r="BK7" s="39"/>
      <c r="BL7" s="39"/>
      <c r="BM7" s="39">
        <v>20</v>
      </c>
      <c r="BN7" s="38"/>
      <c r="BO7" s="57"/>
      <c r="BP7" s="59">
        <f t="shared" si="5"/>
        <v>265.5</v>
      </c>
      <c r="BQ7" s="64"/>
      <c r="BR7" s="64"/>
      <c r="BS7" s="39"/>
      <c r="BT7" s="39">
        <v>37</v>
      </c>
      <c r="BU7" s="39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109</v>
      </c>
      <c r="CF7" s="54">
        <f t="shared" si="7"/>
        <v>354.5</v>
      </c>
      <c r="CG7" s="60">
        <v>-138.5</v>
      </c>
      <c r="CH7" s="68" t="s">
        <v>110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111</v>
      </c>
      <c r="CN7" s="52">
        <v>13</v>
      </c>
      <c r="CO7" s="70">
        <v>10</v>
      </c>
      <c r="CP7" s="39">
        <v>20</v>
      </c>
      <c r="CQ7" s="39"/>
      <c r="CR7" s="54">
        <v>-132</v>
      </c>
      <c r="CS7" s="60" t="s">
        <v>112</v>
      </c>
      <c r="CT7" s="51">
        <f t="shared" si="9"/>
        <v>178</v>
      </c>
      <c r="CU7" s="39"/>
      <c r="CV7" s="39"/>
      <c r="CW7" s="52"/>
      <c r="CX7" s="39">
        <v>4</v>
      </c>
      <c r="CY7" s="60">
        <f t="shared" si="10"/>
        <v>182</v>
      </c>
      <c r="CZ7" s="54">
        <v>-2.5</v>
      </c>
      <c r="DA7" s="60" t="s">
        <v>113</v>
      </c>
      <c r="DB7" s="39"/>
      <c r="DC7" s="39">
        <v>12</v>
      </c>
      <c r="DD7" s="38">
        <f t="shared" si="11"/>
        <v>191.5</v>
      </c>
      <c r="DE7" s="60"/>
      <c r="DF7" s="60"/>
      <c r="DG7" s="60">
        <v>-51</v>
      </c>
      <c r="DH7" s="60" t="s">
        <v>114</v>
      </c>
    </row>
    <row r="8" s="1" customFormat="1" ht="24" spans="1:112">
      <c r="A8" s="35">
        <v>6</v>
      </c>
      <c r="B8" s="35">
        <v>104428</v>
      </c>
      <c r="C8" s="36" t="s">
        <v>86</v>
      </c>
      <c r="D8" s="36" t="s">
        <v>87</v>
      </c>
      <c r="E8" s="35">
        <v>6472</v>
      </c>
      <c r="F8" s="35" t="s">
        <v>115</v>
      </c>
      <c r="G8" s="36" t="s">
        <v>101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52">
        <v>-2</v>
      </c>
      <c r="N8" s="39"/>
      <c r="O8" s="39"/>
      <c r="P8" s="39"/>
      <c r="Q8" s="57"/>
      <c r="R8" s="39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9"/>
      <c r="AZ8" s="39"/>
      <c r="BA8" s="60">
        <f t="shared" si="4"/>
        <v>155</v>
      </c>
      <c r="BB8" s="54"/>
      <c r="BC8" s="66"/>
      <c r="BD8" s="39"/>
      <c r="BE8" s="39"/>
      <c r="BF8" s="39">
        <v>4</v>
      </c>
      <c r="BG8" s="39"/>
      <c r="BH8" s="54"/>
      <c r="BI8" s="60"/>
      <c r="BJ8" s="39">
        <v>2</v>
      </c>
      <c r="BK8" s="39"/>
      <c r="BL8" s="39"/>
      <c r="BM8" s="39"/>
      <c r="BN8" s="38"/>
      <c r="BO8" s="57"/>
      <c r="BP8" s="59">
        <f t="shared" si="5"/>
        <v>161</v>
      </c>
      <c r="BQ8" s="64"/>
      <c r="BR8" s="64"/>
      <c r="BS8" s="39"/>
      <c r="BT8" s="39">
        <v>8</v>
      </c>
      <c r="BU8" s="39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116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9">
        <v>20</v>
      </c>
      <c r="CQ8" s="39"/>
      <c r="CR8" s="54">
        <v>-16</v>
      </c>
      <c r="CS8" s="60" t="s">
        <v>117</v>
      </c>
      <c r="CT8" s="51">
        <f t="shared" si="9"/>
        <v>156</v>
      </c>
      <c r="CU8" s="39"/>
      <c r="CV8" s="39"/>
      <c r="CW8" s="52"/>
      <c r="CX8" s="39"/>
      <c r="CY8" s="60">
        <f t="shared" si="10"/>
        <v>156</v>
      </c>
      <c r="CZ8" s="54"/>
      <c r="DA8" s="60"/>
      <c r="DB8" s="39"/>
      <c r="DC8" s="39">
        <v>-2</v>
      </c>
      <c r="DD8" s="38">
        <f t="shared" si="11"/>
        <v>154</v>
      </c>
      <c r="DE8" s="60"/>
      <c r="DF8" s="60"/>
      <c r="DG8" s="60">
        <v>-34</v>
      </c>
      <c r="DH8" s="60" t="s">
        <v>118</v>
      </c>
    </row>
    <row r="9" s="1" customFormat="1" ht="20" customHeight="1" spans="1:112">
      <c r="A9" s="35">
        <v>7</v>
      </c>
      <c r="B9" s="40">
        <v>343</v>
      </c>
      <c r="C9" s="36" t="s">
        <v>119</v>
      </c>
      <c r="D9" s="36" t="s">
        <v>99</v>
      </c>
      <c r="E9" s="35">
        <v>7583</v>
      </c>
      <c r="F9" s="35" t="s">
        <v>120</v>
      </c>
      <c r="G9" s="41" t="s">
        <v>101</v>
      </c>
      <c r="H9" s="39">
        <v>11</v>
      </c>
      <c r="I9" s="39"/>
      <c r="J9" s="39">
        <v>8</v>
      </c>
      <c r="K9" s="39">
        <v>5</v>
      </c>
      <c r="L9" s="39">
        <v>22</v>
      </c>
      <c r="M9" s="52">
        <v>19</v>
      </c>
      <c r="N9" s="39"/>
      <c r="O9" s="39"/>
      <c r="P9" s="39"/>
      <c r="Q9" s="39">
        <v>10</v>
      </c>
      <c r="R9" s="39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9">
        <v>10</v>
      </c>
      <c r="AZ9" s="39"/>
      <c r="BA9" s="60">
        <f t="shared" si="4"/>
        <v>213</v>
      </c>
      <c r="BB9" s="54"/>
      <c r="BC9" s="66"/>
      <c r="BD9" s="39"/>
      <c r="BE9" s="39"/>
      <c r="BF9" s="39">
        <v>42</v>
      </c>
      <c r="BG9" s="39"/>
      <c r="BH9" s="54"/>
      <c r="BI9" s="60"/>
      <c r="BJ9" s="39">
        <v>27</v>
      </c>
      <c r="BK9" s="39"/>
      <c r="BL9" s="39"/>
      <c r="BM9" s="39"/>
      <c r="BN9" s="38"/>
      <c r="BO9" s="57"/>
      <c r="BP9" s="59">
        <f t="shared" si="5"/>
        <v>282</v>
      </c>
      <c r="BQ9" s="64"/>
      <c r="BR9" s="64"/>
      <c r="BS9" s="39"/>
      <c r="BT9" s="39">
        <v>21</v>
      </c>
      <c r="BU9" s="39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9">
        <v>20</v>
      </c>
      <c r="CQ9" s="39"/>
      <c r="CR9" s="54"/>
      <c r="CS9" s="60"/>
      <c r="CT9" s="51">
        <f t="shared" si="9"/>
        <v>434</v>
      </c>
      <c r="CU9" s="39"/>
      <c r="CV9" s="39"/>
      <c r="CW9" s="52">
        <v>10</v>
      </c>
      <c r="CX9" s="39">
        <v>31</v>
      </c>
      <c r="CY9" s="60">
        <f t="shared" si="10"/>
        <v>475</v>
      </c>
      <c r="CZ9" s="54"/>
      <c r="DA9" s="60"/>
      <c r="DB9" s="39">
        <v>20</v>
      </c>
      <c r="DC9" s="39">
        <v>28</v>
      </c>
      <c r="DD9" s="38">
        <f t="shared" si="11"/>
        <v>523</v>
      </c>
      <c r="DE9" s="60"/>
      <c r="DF9" s="60"/>
      <c r="DG9" s="60"/>
      <c r="DH9" s="60"/>
    </row>
    <row r="10" s="1" customFormat="1" ht="24" spans="1:112">
      <c r="A10" s="35">
        <v>8</v>
      </c>
      <c r="B10" s="40">
        <v>748</v>
      </c>
      <c r="C10" s="43" t="s">
        <v>121</v>
      </c>
      <c r="D10" s="36" t="s">
        <v>94</v>
      </c>
      <c r="E10" s="35">
        <v>6537</v>
      </c>
      <c r="F10" s="35" t="s">
        <v>122</v>
      </c>
      <c r="G10" s="36" t="s">
        <v>101</v>
      </c>
      <c r="H10" s="39"/>
      <c r="I10" s="39">
        <v>8</v>
      </c>
      <c r="J10" s="39">
        <v>0</v>
      </c>
      <c r="K10" s="39">
        <v>26</v>
      </c>
      <c r="L10" s="39">
        <v>11</v>
      </c>
      <c r="M10" s="52">
        <v>12</v>
      </c>
      <c r="N10" s="39"/>
      <c r="O10" s="39"/>
      <c r="P10" s="39"/>
      <c r="Q10" s="57"/>
      <c r="R10" s="39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9"/>
      <c r="AZ10" s="39"/>
      <c r="BA10" s="60">
        <f t="shared" si="4"/>
        <v>145</v>
      </c>
      <c r="BB10" s="54"/>
      <c r="BC10" s="66"/>
      <c r="BD10" s="39"/>
      <c r="BE10" s="39"/>
      <c r="BF10" s="39">
        <v>5</v>
      </c>
      <c r="BG10" s="39"/>
      <c r="BH10" s="54"/>
      <c r="BI10" s="60"/>
      <c r="BJ10" s="39">
        <v>3</v>
      </c>
      <c r="BK10" s="39"/>
      <c r="BL10" s="39"/>
      <c r="BM10" s="39"/>
      <c r="BN10" s="38"/>
      <c r="BO10" s="57"/>
      <c r="BP10" s="59">
        <f t="shared" si="5"/>
        <v>153</v>
      </c>
      <c r="BQ10" s="64"/>
      <c r="BR10" s="64"/>
      <c r="BS10" s="39"/>
      <c r="BT10" s="39">
        <v>3</v>
      </c>
      <c r="BU10" s="39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9">
        <v>20</v>
      </c>
      <c r="CQ10" s="39"/>
      <c r="CR10" s="54"/>
      <c r="CS10" s="60"/>
      <c r="CT10" s="51">
        <f t="shared" si="9"/>
        <v>203</v>
      </c>
      <c r="CU10" s="39">
        <v>20</v>
      </c>
      <c r="CV10" s="39"/>
      <c r="CW10" s="52"/>
      <c r="CX10" s="39"/>
      <c r="CY10" s="60">
        <f t="shared" si="10"/>
        <v>223</v>
      </c>
      <c r="CZ10" s="54"/>
      <c r="DA10" s="60"/>
      <c r="DB10" s="39">
        <v>20</v>
      </c>
      <c r="DC10" s="39">
        <v>2</v>
      </c>
      <c r="DD10" s="38">
        <f t="shared" si="11"/>
        <v>245</v>
      </c>
      <c r="DE10" s="60"/>
      <c r="DF10" s="60"/>
      <c r="DG10" s="60">
        <v>-52.5</v>
      </c>
      <c r="DH10" s="60" t="s">
        <v>123</v>
      </c>
    </row>
    <row r="11" s="1" customFormat="1" ht="24" spans="1:112">
      <c r="A11" s="35">
        <v>9</v>
      </c>
      <c r="B11" s="35">
        <v>712</v>
      </c>
      <c r="C11" s="36" t="s">
        <v>124</v>
      </c>
      <c r="D11" s="36" t="s">
        <v>125</v>
      </c>
      <c r="E11" s="37">
        <v>11383</v>
      </c>
      <c r="F11" s="35" t="s">
        <v>126</v>
      </c>
      <c r="G11" s="44" t="s">
        <v>96</v>
      </c>
      <c r="H11" s="39">
        <v>34</v>
      </c>
      <c r="I11" s="39">
        <v>10</v>
      </c>
      <c r="J11" s="39"/>
      <c r="K11" s="39"/>
      <c r="L11" s="39"/>
      <c r="M11" s="52"/>
      <c r="N11" s="39"/>
      <c r="O11" s="39"/>
      <c r="P11" s="39"/>
      <c r="Q11" s="57"/>
      <c r="R11" s="39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9"/>
      <c r="AZ11" s="39"/>
      <c r="BA11" s="60">
        <f t="shared" si="4"/>
        <v>124</v>
      </c>
      <c r="BB11" s="54">
        <v>-58</v>
      </c>
      <c r="BC11" s="66" t="s">
        <v>127</v>
      </c>
      <c r="BD11" s="39">
        <v>20</v>
      </c>
      <c r="BE11" s="39"/>
      <c r="BF11" s="39">
        <v>0</v>
      </c>
      <c r="BG11" s="39"/>
      <c r="BH11" s="54">
        <v>-86</v>
      </c>
      <c r="BI11" s="60" t="s">
        <v>128</v>
      </c>
      <c r="BJ11" s="39">
        <v>3</v>
      </c>
      <c r="BK11" s="39">
        <v>20</v>
      </c>
      <c r="BL11" s="39"/>
      <c r="BM11" s="39"/>
      <c r="BN11" s="54">
        <v>-20</v>
      </c>
      <c r="BO11" s="60" t="s">
        <v>129</v>
      </c>
      <c r="BP11" s="59">
        <f t="shared" si="5"/>
        <v>3</v>
      </c>
      <c r="BQ11" s="64"/>
      <c r="BR11" s="64"/>
      <c r="BS11" s="39"/>
      <c r="BT11" s="39">
        <v>3</v>
      </c>
      <c r="BU11" s="39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9"/>
      <c r="CQ11" s="39"/>
      <c r="CR11" s="54"/>
      <c r="CS11" s="60"/>
      <c r="CT11" s="51">
        <f t="shared" si="9"/>
        <v>6</v>
      </c>
      <c r="CU11" s="39"/>
      <c r="CV11" s="39"/>
      <c r="CW11" s="52"/>
      <c r="CX11" s="39">
        <v>3</v>
      </c>
      <c r="CY11" s="60">
        <f t="shared" si="10"/>
        <v>9</v>
      </c>
      <c r="CZ11" s="54"/>
      <c r="DA11" s="60"/>
      <c r="DB11" s="39"/>
      <c r="DC11" s="39"/>
      <c r="DD11" s="38">
        <f t="shared" si="11"/>
        <v>9</v>
      </c>
      <c r="DE11" s="60"/>
      <c r="DF11" s="60"/>
      <c r="DG11" s="60"/>
      <c r="DH11" s="60"/>
    </row>
    <row r="12" s="1" customFormat="1" ht="53" customHeight="1" spans="1:112">
      <c r="A12" s="35">
        <v>10</v>
      </c>
      <c r="B12" s="35">
        <v>357</v>
      </c>
      <c r="C12" s="36" t="s">
        <v>130</v>
      </c>
      <c r="D12" s="36" t="s">
        <v>99</v>
      </c>
      <c r="E12" s="35">
        <v>6814</v>
      </c>
      <c r="F12" s="35" t="s">
        <v>131</v>
      </c>
      <c r="G12" s="36" t="s">
        <v>96</v>
      </c>
      <c r="H12" s="39">
        <v>8</v>
      </c>
      <c r="I12" s="39">
        <v>11</v>
      </c>
      <c r="J12" s="39">
        <v>14</v>
      </c>
      <c r="K12" s="39">
        <v>10</v>
      </c>
      <c r="L12" s="39"/>
      <c r="M12" s="52">
        <v>9</v>
      </c>
      <c r="N12" s="39">
        <v>20</v>
      </c>
      <c r="O12" s="39"/>
      <c r="P12" s="39"/>
      <c r="Q12" s="57"/>
      <c r="R12" s="39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132</v>
      </c>
      <c r="AY12" s="39"/>
      <c r="AZ12" s="39"/>
      <c r="BA12" s="60">
        <f t="shared" si="4"/>
        <v>23.5</v>
      </c>
      <c r="BB12" s="54"/>
      <c r="BC12" s="66"/>
      <c r="BD12" s="39"/>
      <c r="BE12" s="39"/>
      <c r="BF12" s="39">
        <v>8</v>
      </c>
      <c r="BG12" s="39"/>
      <c r="BH12" s="54"/>
      <c r="BI12" s="60"/>
      <c r="BJ12" s="39">
        <v>1</v>
      </c>
      <c r="BK12" s="39">
        <v>20</v>
      </c>
      <c r="BL12" s="39"/>
      <c r="BM12" s="39"/>
      <c r="BN12" s="38"/>
      <c r="BO12" s="57"/>
      <c r="BP12" s="59">
        <f t="shared" si="5"/>
        <v>52.5</v>
      </c>
      <c r="BQ12" s="64"/>
      <c r="BR12" s="64"/>
      <c r="BS12" s="39"/>
      <c r="BT12" s="39">
        <v>7</v>
      </c>
      <c r="BU12" s="39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133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134</v>
      </c>
      <c r="CN12" s="52"/>
      <c r="CO12" s="70"/>
      <c r="CP12" s="39">
        <v>20</v>
      </c>
      <c r="CQ12" s="39"/>
      <c r="CR12" s="54"/>
      <c r="CS12" s="60"/>
      <c r="CT12" s="51">
        <f t="shared" si="9"/>
        <v>20</v>
      </c>
      <c r="CU12" s="39"/>
      <c r="CV12" s="39"/>
      <c r="CW12" s="52">
        <v>10</v>
      </c>
      <c r="CX12" s="39"/>
      <c r="CY12" s="60">
        <f t="shared" si="10"/>
        <v>30</v>
      </c>
      <c r="CZ12" s="54"/>
      <c r="DA12" s="60"/>
      <c r="DB12" s="39"/>
      <c r="DC12" s="39"/>
      <c r="DD12" s="38">
        <f t="shared" si="11"/>
        <v>30</v>
      </c>
      <c r="DE12" s="60"/>
      <c r="DF12" s="60"/>
      <c r="DG12" s="60"/>
      <c r="DH12" s="60"/>
    </row>
    <row r="13" s="1" customFormat="1" ht="30" customHeight="1" spans="1:112">
      <c r="A13" s="35">
        <v>11</v>
      </c>
      <c r="B13" s="40">
        <v>359</v>
      </c>
      <c r="C13" s="43" t="s">
        <v>135</v>
      </c>
      <c r="D13" s="36" t="s">
        <v>99</v>
      </c>
      <c r="E13" s="38">
        <v>11871</v>
      </c>
      <c r="F13" s="38" t="s">
        <v>136</v>
      </c>
      <c r="G13" s="36" t="s">
        <v>89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52"/>
      <c r="N13" s="39"/>
      <c r="O13" s="39"/>
      <c r="P13" s="39"/>
      <c r="Q13" s="57"/>
      <c r="R13" s="39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9"/>
      <c r="AZ13" s="39"/>
      <c r="BA13" s="60">
        <f t="shared" si="4"/>
        <v>88</v>
      </c>
      <c r="BB13" s="54"/>
      <c r="BC13" s="66"/>
      <c r="BD13" s="39"/>
      <c r="BE13" s="39"/>
      <c r="BF13" s="39">
        <v>0</v>
      </c>
      <c r="BG13" s="39"/>
      <c r="BH13" s="54">
        <v>-52</v>
      </c>
      <c r="BI13" s="60" t="s">
        <v>137</v>
      </c>
      <c r="BJ13" s="39"/>
      <c r="BK13" s="39"/>
      <c r="BL13" s="39"/>
      <c r="BM13" s="39"/>
      <c r="BN13" s="38"/>
      <c r="BO13" s="57"/>
      <c r="BP13" s="59">
        <f t="shared" si="5"/>
        <v>36</v>
      </c>
      <c r="BQ13" s="64"/>
      <c r="BR13" s="64"/>
      <c r="BS13" s="39">
        <v>20</v>
      </c>
      <c r="BT13" s="39"/>
      <c r="BU13" s="39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138</v>
      </c>
      <c r="CF13" s="54">
        <f t="shared" si="7"/>
        <v>29</v>
      </c>
      <c r="CG13" s="60">
        <v>-28</v>
      </c>
      <c r="CH13" s="68" t="s">
        <v>139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9"/>
      <c r="CQ13" s="39"/>
      <c r="CR13" s="54"/>
      <c r="CS13" s="60"/>
      <c r="CT13" s="51">
        <f t="shared" si="9"/>
        <v>1</v>
      </c>
      <c r="CU13" s="39">
        <v>20</v>
      </c>
      <c r="CV13" s="39"/>
      <c r="CW13" s="52"/>
      <c r="CX13" s="39"/>
      <c r="CY13" s="60">
        <f t="shared" si="10"/>
        <v>21</v>
      </c>
      <c r="CZ13" s="54"/>
      <c r="DA13" s="60"/>
      <c r="DB13" s="39">
        <v>20</v>
      </c>
      <c r="DC13" s="39"/>
      <c r="DD13" s="38">
        <f t="shared" si="11"/>
        <v>41</v>
      </c>
      <c r="DE13" s="60"/>
      <c r="DF13" s="60"/>
      <c r="DG13" s="60"/>
      <c r="DH13" s="60"/>
    </row>
    <row r="14" s="1" customFormat="1" ht="60" spans="1:112">
      <c r="A14" s="35">
        <v>12</v>
      </c>
      <c r="B14" s="40">
        <v>311</v>
      </c>
      <c r="C14" s="36" t="s">
        <v>140</v>
      </c>
      <c r="D14" s="36" t="s">
        <v>99</v>
      </c>
      <c r="E14" s="35">
        <v>4093</v>
      </c>
      <c r="F14" s="35" t="s">
        <v>141</v>
      </c>
      <c r="G14" s="41" t="s">
        <v>101</v>
      </c>
      <c r="H14" s="39"/>
      <c r="I14" s="39">
        <v>-2</v>
      </c>
      <c r="J14" s="39">
        <v>3</v>
      </c>
      <c r="K14" s="39">
        <v>32</v>
      </c>
      <c r="L14" s="39">
        <v>5</v>
      </c>
      <c r="M14" s="52">
        <v>4</v>
      </c>
      <c r="N14" s="39"/>
      <c r="O14" s="39"/>
      <c r="P14" s="39"/>
      <c r="Q14" s="57"/>
      <c r="R14" s="39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9"/>
      <c r="AZ14" s="39"/>
      <c r="BA14" s="60">
        <f t="shared" si="4"/>
        <v>108.5</v>
      </c>
      <c r="BB14" s="54"/>
      <c r="BC14" s="66"/>
      <c r="BD14" s="39"/>
      <c r="BE14" s="39">
        <v>20</v>
      </c>
      <c r="BF14" s="39">
        <v>0</v>
      </c>
      <c r="BG14" s="39"/>
      <c r="BH14" s="54">
        <v>-114</v>
      </c>
      <c r="BI14" s="60" t="s">
        <v>142</v>
      </c>
      <c r="BJ14" s="39">
        <v>6</v>
      </c>
      <c r="BK14" s="39"/>
      <c r="BL14" s="39"/>
      <c r="BM14" s="39"/>
      <c r="BN14" s="38"/>
      <c r="BO14" s="57"/>
      <c r="BP14" s="59">
        <f t="shared" si="5"/>
        <v>20.5</v>
      </c>
      <c r="BQ14" s="64"/>
      <c r="BR14" s="64"/>
      <c r="BS14" s="39"/>
      <c r="BT14" s="39">
        <v>8</v>
      </c>
      <c r="BU14" s="39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9"/>
      <c r="CQ14" s="39"/>
      <c r="CR14" s="54"/>
      <c r="CS14" s="60"/>
      <c r="CT14" s="51">
        <f t="shared" si="9"/>
        <v>26.5</v>
      </c>
      <c r="CU14" s="39"/>
      <c r="CV14" s="39"/>
      <c r="CW14" s="52"/>
      <c r="CX14" s="39"/>
      <c r="CY14" s="60">
        <f t="shared" si="10"/>
        <v>26.5</v>
      </c>
      <c r="CZ14" s="54"/>
      <c r="DA14" s="60"/>
      <c r="DB14" s="39"/>
      <c r="DC14" s="39"/>
      <c r="DD14" s="38">
        <f t="shared" si="11"/>
        <v>26.5</v>
      </c>
      <c r="DE14" s="60"/>
      <c r="DF14" s="60"/>
      <c r="DG14" s="60">
        <v>-26.5</v>
      </c>
      <c r="DH14" s="60" t="s">
        <v>143</v>
      </c>
    </row>
    <row r="15" s="1" customFormat="1" ht="21" customHeight="1" spans="1:112">
      <c r="A15" s="35">
        <v>13</v>
      </c>
      <c r="B15" s="40">
        <v>341</v>
      </c>
      <c r="C15" s="36" t="s">
        <v>144</v>
      </c>
      <c r="D15" s="36" t="s">
        <v>94</v>
      </c>
      <c r="E15" s="35">
        <v>4187</v>
      </c>
      <c r="F15" s="45" t="s">
        <v>145</v>
      </c>
      <c r="G15" s="41" t="s">
        <v>101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52"/>
      <c r="N15" s="39"/>
      <c r="O15" s="39"/>
      <c r="P15" s="39"/>
      <c r="Q15" s="57"/>
      <c r="R15" s="39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9"/>
      <c r="AZ15" s="39"/>
      <c r="BA15" s="60">
        <f t="shared" si="4"/>
        <v>132</v>
      </c>
      <c r="BB15" s="54"/>
      <c r="BC15" s="66"/>
      <c r="BD15" s="39"/>
      <c r="BE15" s="39">
        <v>20</v>
      </c>
      <c r="BF15" s="39">
        <v>3</v>
      </c>
      <c r="BG15" s="39"/>
      <c r="BH15" s="54"/>
      <c r="BI15" s="60"/>
      <c r="BJ15" s="39">
        <v>4</v>
      </c>
      <c r="BK15" s="39"/>
      <c r="BL15" s="39"/>
      <c r="BM15" s="39"/>
      <c r="BN15" s="38"/>
      <c r="BO15" s="57"/>
      <c r="BP15" s="59">
        <f t="shared" si="5"/>
        <v>159</v>
      </c>
      <c r="BQ15" s="64"/>
      <c r="BR15" s="64"/>
      <c r="BS15" s="39"/>
      <c r="BT15" s="39"/>
      <c r="BU15" s="39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146</v>
      </c>
      <c r="CN15" s="52">
        <v>13</v>
      </c>
      <c r="CO15" s="70"/>
      <c r="CP15" s="39"/>
      <c r="CQ15" s="39">
        <v>40</v>
      </c>
      <c r="CR15" s="54"/>
      <c r="CS15" s="60"/>
      <c r="CT15" s="51">
        <f t="shared" si="9"/>
        <v>171</v>
      </c>
      <c r="CU15" s="39"/>
      <c r="CV15" s="39"/>
      <c r="CW15" s="52">
        <v>10</v>
      </c>
      <c r="CX15" s="39">
        <v>4</v>
      </c>
      <c r="CY15" s="60">
        <f t="shared" si="10"/>
        <v>185</v>
      </c>
      <c r="CZ15" s="54"/>
      <c r="DA15" s="60"/>
      <c r="DB15" s="39"/>
      <c r="DC15" s="39">
        <v>5</v>
      </c>
      <c r="DD15" s="38">
        <f t="shared" si="11"/>
        <v>190</v>
      </c>
      <c r="DE15" s="60"/>
      <c r="DF15" s="60"/>
      <c r="DG15" s="60">
        <v>-93.5</v>
      </c>
      <c r="DH15" s="60" t="s">
        <v>147</v>
      </c>
    </row>
    <row r="16" s="1" customFormat="1" spans="1:112">
      <c r="A16" s="35">
        <v>14</v>
      </c>
      <c r="B16" s="35">
        <v>747</v>
      </c>
      <c r="C16" s="36" t="s">
        <v>148</v>
      </c>
      <c r="D16" s="36" t="s">
        <v>104</v>
      </c>
      <c r="E16" s="37">
        <v>11964</v>
      </c>
      <c r="F16" s="35" t="s">
        <v>149</v>
      </c>
      <c r="G16" s="36" t="s">
        <v>96</v>
      </c>
      <c r="H16" s="39"/>
      <c r="I16" s="39">
        <v>23</v>
      </c>
      <c r="J16" s="39">
        <v>8</v>
      </c>
      <c r="K16" s="39"/>
      <c r="L16" s="39">
        <v>2</v>
      </c>
      <c r="M16" s="52">
        <v>2</v>
      </c>
      <c r="N16" s="39"/>
      <c r="O16" s="39"/>
      <c r="P16" s="39"/>
      <c r="Q16" s="57"/>
      <c r="R16" s="39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9"/>
      <c r="AZ16" s="39"/>
      <c r="BA16" s="60">
        <f t="shared" si="4"/>
        <v>90</v>
      </c>
      <c r="BB16" s="54"/>
      <c r="BC16" s="66"/>
      <c r="BD16" s="39"/>
      <c r="BE16" s="39"/>
      <c r="BF16" s="39">
        <v>1</v>
      </c>
      <c r="BG16" s="39"/>
      <c r="BH16" s="54"/>
      <c r="BI16" s="60"/>
      <c r="BJ16" s="39"/>
      <c r="BK16" s="39">
        <v>20</v>
      </c>
      <c r="BL16" s="39"/>
      <c r="BM16" s="39"/>
      <c r="BN16" s="38"/>
      <c r="BO16" s="57"/>
      <c r="BP16" s="59">
        <f t="shared" si="5"/>
        <v>111</v>
      </c>
      <c r="BQ16" s="64"/>
      <c r="BR16" s="64"/>
      <c r="BS16" s="39"/>
      <c r="BT16" s="39">
        <v>-1</v>
      </c>
      <c r="BU16" s="39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150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9">
        <v>20</v>
      </c>
      <c r="CQ16" s="39"/>
      <c r="CR16" s="54">
        <v>-15</v>
      </c>
      <c r="CS16" s="60" t="s">
        <v>151</v>
      </c>
      <c r="CT16" s="51">
        <f t="shared" si="9"/>
        <v>55.5</v>
      </c>
      <c r="CU16" s="39"/>
      <c r="CV16" s="39"/>
      <c r="CW16" s="52"/>
      <c r="CX16" s="39">
        <v>3</v>
      </c>
      <c r="CY16" s="60">
        <f t="shared" si="10"/>
        <v>58.5</v>
      </c>
      <c r="CZ16" s="54"/>
      <c r="DA16" s="60"/>
      <c r="DB16" s="39">
        <v>20</v>
      </c>
      <c r="DC16" s="39">
        <v>5</v>
      </c>
      <c r="DD16" s="38">
        <f t="shared" si="11"/>
        <v>83.5</v>
      </c>
      <c r="DE16" s="60"/>
      <c r="DF16" s="60"/>
      <c r="DG16" s="60"/>
      <c r="DH16" s="60"/>
    </row>
    <row r="17" s="1" customFormat="1" ht="24" spans="1:112">
      <c r="A17" s="35">
        <v>15</v>
      </c>
      <c r="B17" s="40">
        <v>339</v>
      </c>
      <c r="C17" s="46" t="s">
        <v>152</v>
      </c>
      <c r="D17" s="36" t="s">
        <v>99</v>
      </c>
      <c r="E17" s="38">
        <v>997727</v>
      </c>
      <c r="F17" s="38" t="s">
        <v>141</v>
      </c>
      <c r="G17" s="44" t="s">
        <v>96</v>
      </c>
      <c r="H17" s="39">
        <v>28</v>
      </c>
      <c r="I17" s="39"/>
      <c r="J17" s="39"/>
      <c r="K17" s="39"/>
      <c r="L17" s="39">
        <v>5</v>
      </c>
      <c r="M17" s="52">
        <v>5</v>
      </c>
      <c r="N17" s="39"/>
      <c r="O17" s="39"/>
      <c r="P17" s="39"/>
      <c r="Q17" s="57"/>
      <c r="R17" s="39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9"/>
      <c r="AZ17" s="39"/>
      <c r="BA17" s="60">
        <f t="shared" si="4"/>
        <v>17</v>
      </c>
      <c r="BB17" s="54"/>
      <c r="BC17" s="66"/>
      <c r="BD17" s="39"/>
      <c r="BE17" s="39"/>
      <c r="BF17" s="39">
        <v>-2</v>
      </c>
      <c r="BG17" s="39"/>
      <c r="BH17" s="54">
        <v>-15</v>
      </c>
      <c r="BI17" s="60" t="s">
        <v>153</v>
      </c>
      <c r="BJ17" s="39"/>
      <c r="BK17" s="39"/>
      <c r="BL17" s="39"/>
      <c r="BM17" s="39"/>
      <c r="BN17" s="38"/>
      <c r="BO17" s="57"/>
      <c r="BP17" s="59">
        <f t="shared" si="5"/>
        <v>0</v>
      </c>
      <c r="BQ17" s="64"/>
      <c r="BR17" s="64"/>
      <c r="BS17" s="39"/>
      <c r="BT17" s="39"/>
      <c r="BU17" s="39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9"/>
      <c r="CQ17" s="39"/>
      <c r="CR17" s="54"/>
      <c r="CS17" s="60"/>
      <c r="CT17" s="51">
        <f t="shared" si="9"/>
        <v>0</v>
      </c>
      <c r="CU17" s="39"/>
      <c r="CV17" s="39"/>
      <c r="CW17" s="52"/>
      <c r="CX17" s="39"/>
      <c r="CY17" s="60">
        <f t="shared" si="10"/>
        <v>0</v>
      </c>
      <c r="CZ17" s="54"/>
      <c r="DA17" s="60"/>
      <c r="DB17" s="39"/>
      <c r="DC17" s="39"/>
      <c r="DD17" s="38">
        <f t="shared" si="11"/>
        <v>0</v>
      </c>
      <c r="DE17" s="60"/>
      <c r="DF17" s="60"/>
      <c r="DG17" s="60"/>
      <c r="DH17" s="60"/>
    </row>
    <row r="18" s="1" customFormat="1" ht="24" customHeight="1" spans="1:112">
      <c r="A18" s="35">
        <v>16</v>
      </c>
      <c r="B18" s="40">
        <v>102479</v>
      </c>
      <c r="C18" s="36" t="s">
        <v>154</v>
      </c>
      <c r="D18" s="36" t="s">
        <v>104</v>
      </c>
      <c r="E18" s="35">
        <v>4311</v>
      </c>
      <c r="F18" s="35" t="s">
        <v>155</v>
      </c>
      <c r="G18" s="36" t="s">
        <v>101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52"/>
      <c r="N18" s="39"/>
      <c r="O18" s="39"/>
      <c r="P18" s="39"/>
      <c r="Q18" s="57"/>
      <c r="R18" s="39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54">
        <v>-72</v>
      </c>
      <c r="AP18" s="64" t="s">
        <v>156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9"/>
      <c r="AZ18" s="39"/>
      <c r="BA18" s="60">
        <f t="shared" si="4"/>
        <v>110</v>
      </c>
      <c r="BB18" s="54"/>
      <c r="BC18" s="66"/>
      <c r="BD18" s="39"/>
      <c r="BE18" s="39">
        <v>20</v>
      </c>
      <c r="BF18" s="39">
        <v>5</v>
      </c>
      <c r="BG18" s="39">
        <v>20</v>
      </c>
      <c r="BH18" s="54">
        <v>-53.5</v>
      </c>
      <c r="BI18" s="60" t="s">
        <v>157</v>
      </c>
      <c r="BJ18" s="39">
        <v>4</v>
      </c>
      <c r="BK18" s="39"/>
      <c r="BL18" s="39"/>
      <c r="BM18" s="39">
        <v>20</v>
      </c>
      <c r="BN18" s="38">
        <v>-85</v>
      </c>
      <c r="BO18" s="57" t="s">
        <v>158</v>
      </c>
      <c r="BP18" s="59">
        <f t="shared" si="5"/>
        <v>40.5</v>
      </c>
      <c r="BQ18" s="64"/>
      <c r="BR18" s="64"/>
      <c r="BS18" s="39"/>
      <c r="BT18" s="39">
        <v>6</v>
      </c>
      <c r="BU18" s="39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159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9"/>
      <c r="CQ18" s="39"/>
      <c r="CR18" s="54"/>
      <c r="CS18" s="60"/>
      <c r="CT18" s="51">
        <f t="shared" si="9"/>
        <v>82</v>
      </c>
      <c r="CU18" s="39"/>
      <c r="CV18" s="39"/>
      <c r="CW18" s="52"/>
      <c r="CX18" s="39">
        <v>7</v>
      </c>
      <c r="CY18" s="60">
        <f t="shared" si="10"/>
        <v>89</v>
      </c>
      <c r="CZ18" s="54"/>
      <c r="DA18" s="60"/>
      <c r="DB18" s="39"/>
      <c r="DC18" s="39"/>
      <c r="DD18" s="38">
        <f t="shared" si="11"/>
        <v>89</v>
      </c>
      <c r="DE18" s="60"/>
      <c r="DF18" s="60"/>
      <c r="DG18" s="60"/>
      <c r="DH18" s="60"/>
    </row>
    <row r="19" s="1" customFormat="1" ht="36" spans="1:112">
      <c r="A19" s="35">
        <v>17</v>
      </c>
      <c r="B19" s="35">
        <v>308</v>
      </c>
      <c r="C19" s="36" t="s">
        <v>160</v>
      </c>
      <c r="D19" s="36" t="s">
        <v>104</v>
      </c>
      <c r="E19" s="35">
        <v>4089</v>
      </c>
      <c r="F19" s="35" t="s">
        <v>161</v>
      </c>
      <c r="G19" s="36" t="s">
        <v>101</v>
      </c>
      <c r="H19" s="39">
        <v>11</v>
      </c>
      <c r="I19" s="39"/>
      <c r="J19" s="39">
        <v>12</v>
      </c>
      <c r="K19" s="39">
        <v>-1</v>
      </c>
      <c r="L19" s="39">
        <v>5</v>
      </c>
      <c r="M19" s="52">
        <v>6</v>
      </c>
      <c r="N19" s="39"/>
      <c r="O19" s="39"/>
      <c r="P19" s="39"/>
      <c r="Q19" s="57"/>
      <c r="R19" s="39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9"/>
      <c r="AZ19" s="39"/>
      <c r="BA19" s="60">
        <f t="shared" si="4"/>
        <v>153</v>
      </c>
      <c r="BB19" s="54"/>
      <c r="BC19" s="66"/>
      <c r="BD19" s="39"/>
      <c r="BE19" s="39"/>
      <c r="BF19" s="39">
        <v>0</v>
      </c>
      <c r="BG19" s="39"/>
      <c r="BH19" s="54"/>
      <c r="BI19" s="60"/>
      <c r="BJ19" s="39"/>
      <c r="BK19" s="39"/>
      <c r="BL19" s="39"/>
      <c r="BM19" s="39"/>
      <c r="BN19" s="38"/>
      <c r="BO19" s="57"/>
      <c r="BP19" s="59">
        <f t="shared" si="5"/>
        <v>153</v>
      </c>
      <c r="BQ19" s="64"/>
      <c r="BR19" s="64"/>
      <c r="BS19" s="39"/>
      <c r="BT19" s="39"/>
      <c r="BU19" s="39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162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9"/>
      <c r="CQ19" s="39"/>
      <c r="CR19" s="54"/>
      <c r="CS19" s="60"/>
      <c r="CT19" s="51">
        <f t="shared" si="9"/>
        <v>39</v>
      </c>
      <c r="CU19" s="39"/>
      <c r="CV19" s="39"/>
      <c r="CW19" s="52"/>
      <c r="CX19" s="39">
        <v>9</v>
      </c>
      <c r="CY19" s="60">
        <f t="shared" si="10"/>
        <v>48</v>
      </c>
      <c r="CZ19" s="54"/>
      <c r="DA19" s="60"/>
      <c r="DB19" s="39"/>
      <c r="DC19" s="39">
        <v>5</v>
      </c>
      <c r="DD19" s="38">
        <f t="shared" si="11"/>
        <v>53</v>
      </c>
      <c r="DE19" s="60"/>
      <c r="DF19" s="60"/>
      <c r="DG19" s="60"/>
      <c r="DH19" s="60"/>
    </row>
    <row r="20" s="1" customFormat="1" ht="18" customHeight="1" spans="1:112">
      <c r="A20" s="35">
        <v>18</v>
      </c>
      <c r="B20" s="40">
        <v>716</v>
      </c>
      <c r="C20" s="36" t="s">
        <v>163</v>
      </c>
      <c r="D20" s="36" t="s">
        <v>94</v>
      </c>
      <c r="E20" s="35">
        <v>7661</v>
      </c>
      <c r="F20" s="35" t="s">
        <v>164</v>
      </c>
      <c r="G20" s="36" t="s">
        <v>96</v>
      </c>
      <c r="H20" s="39"/>
      <c r="I20" s="39">
        <v>7</v>
      </c>
      <c r="J20" s="39">
        <v>4</v>
      </c>
      <c r="K20" s="39">
        <v>12</v>
      </c>
      <c r="L20" s="39"/>
      <c r="M20" s="52"/>
      <c r="N20" s="39"/>
      <c r="O20" s="39"/>
      <c r="P20" s="39"/>
      <c r="Q20" s="57"/>
      <c r="R20" s="39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165</v>
      </c>
      <c r="AY20" s="39"/>
      <c r="AZ20" s="39"/>
      <c r="BA20" s="60">
        <f t="shared" si="4"/>
        <v>119</v>
      </c>
      <c r="BB20" s="54"/>
      <c r="BC20" s="66"/>
      <c r="BD20" s="39">
        <v>20</v>
      </c>
      <c r="BE20" s="39"/>
      <c r="BF20" s="39">
        <v>6</v>
      </c>
      <c r="BG20" s="39"/>
      <c r="BH20" s="54"/>
      <c r="BI20" s="60"/>
      <c r="BJ20" s="39">
        <v>1</v>
      </c>
      <c r="BK20" s="39"/>
      <c r="BL20" s="39"/>
      <c r="BM20" s="39"/>
      <c r="BN20" s="38"/>
      <c r="BO20" s="57"/>
      <c r="BP20" s="59">
        <f t="shared" si="5"/>
        <v>146</v>
      </c>
      <c r="BQ20" s="64"/>
      <c r="BR20" s="64"/>
      <c r="BS20" s="39"/>
      <c r="BT20" s="39">
        <v>3</v>
      </c>
      <c r="BU20" s="39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9"/>
      <c r="CQ20" s="39"/>
      <c r="CR20" s="54"/>
      <c r="CS20" s="60"/>
      <c r="CT20" s="51">
        <f t="shared" si="9"/>
        <v>190</v>
      </c>
      <c r="CU20" s="39"/>
      <c r="CV20" s="39"/>
      <c r="CW20" s="52"/>
      <c r="CX20" s="39"/>
      <c r="CY20" s="60">
        <f t="shared" si="10"/>
        <v>190</v>
      </c>
      <c r="CZ20" s="54"/>
      <c r="DA20" s="60"/>
      <c r="DB20" s="39"/>
      <c r="DC20" s="39">
        <v>3</v>
      </c>
      <c r="DD20" s="38">
        <f t="shared" si="11"/>
        <v>193</v>
      </c>
      <c r="DE20" s="60"/>
      <c r="DF20" s="60"/>
      <c r="DG20" s="60">
        <v>-20</v>
      </c>
      <c r="DH20" s="60" t="s">
        <v>166</v>
      </c>
    </row>
    <row r="21" s="1" customFormat="1" ht="24" spans="1:112">
      <c r="A21" s="35">
        <v>19</v>
      </c>
      <c r="B21" s="35">
        <v>707</v>
      </c>
      <c r="C21" s="36" t="s">
        <v>167</v>
      </c>
      <c r="D21" s="36" t="s">
        <v>125</v>
      </c>
      <c r="E21" s="35">
        <v>10951</v>
      </c>
      <c r="F21" s="35" t="s">
        <v>168</v>
      </c>
      <c r="G21" s="36" t="s">
        <v>101</v>
      </c>
      <c r="H21" s="39">
        <v>9</v>
      </c>
      <c r="I21" s="39"/>
      <c r="J21" s="39">
        <v>3</v>
      </c>
      <c r="K21" s="39">
        <v>5</v>
      </c>
      <c r="L21" s="39">
        <v>6</v>
      </c>
      <c r="M21" s="52"/>
      <c r="N21" s="39"/>
      <c r="O21" s="39"/>
      <c r="P21" s="39"/>
      <c r="Q21" s="57"/>
      <c r="R21" s="39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9"/>
      <c r="AZ21" s="39"/>
      <c r="BA21" s="60">
        <f t="shared" si="4"/>
        <v>165</v>
      </c>
      <c r="BB21" s="54"/>
      <c r="BC21" s="66"/>
      <c r="BD21" s="39"/>
      <c r="BE21" s="39"/>
      <c r="BF21" s="39">
        <v>5</v>
      </c>
      <c r="BG21" s="39"/>
      <c r="BH21" s="54"/>
      <c r="BI21" s="60"/>
      <c r="BJ21" s="39">
        <v>3</v>
      </c>
      <c r="BK21" s="39"/>
      <c r="BL21" s="39"/>
      <c r="BM21" s="39"/>
      <c r="BN21" s="38"/>
      <c r="BO21" s="57"/>
      <c r="BP21" s="59">
        <f t="shared" si="5"/>
        <v>173</v>
      </c>
      <c r="BQ21" s="64"/>
      <c r="BR21" s="64"/>
      <c r="BS21" s="39"/>
      <c r="BT21" s="39"/>
      <c r="BU21" s="39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169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9"/>
      <c r="CQ21" s="39"/>
      <c r="CR21" s="54"/>
      <c r="CS21" s="60"/>
      <c r="CT21" s="51">
        <f t="shared" si="9"/>
        <v>74</v>
      </c>
      <c r="CU21" s="39"/>
      <c r="CV21" s="39"/>
      <c r="CW21" s="52">
        <v>10</v>
      </c>
      <c r="CX21" s="39">
        <v>2</v>
      </c>
      <c r="CY21" s="60">
        <f t="shared" si="10"/>
        <v>86</v>
      </c>
      <c r="CZ21" s="54"/>
      <c r="DA21" s="60"/>
      <c r="DB21" s="39">
        <v>20</v>
      </c>
      <c r="DC21" s="39">
        <v>-2</v>
      </c>
      <c r="DD21" s="38">
        <f t="shared" si="11"/>
        <v>104</v>
      </c>
      <c r="DE21" s="60"/>
      <c r="DF21" s="60"/>
      <c r="DG21" s="60"/>
      <c r="DH21" s="60"/>
    </row>
    <row r="22" s="1" customFormat="1" ht="24" spans="1:112">
      <c r="A22" s="35">
        <v>20</v>
      </c>
      <c r="B22" s="40">
        <v>102934</v>
      </c>
      <c r="C22" s="36" t="s">
        <v>170</v>
      </c>
      <c r="D22" s="36" t="s">
        <v>99</v>
      </c>
      <c r="E22" s="35">
        <v>4117</v>
      </c>
      <c r="F22" s="35" t="s">
        <v>171</v>
      </c>
      <c r="G22" s="41" t="s">
        <v>101</v>
      </c>
      <c r="H22" s="39"/>
      <c r="I22" s="39"/>
      <c r="J22" s="39">
        <v>1</v>
      </c>
      <c r="K22" s="39">
        <v>13</v>
      </c>
      <c r="L22" s="39">
        <v>7</v>
      </c>
      <c r="M22" s="52">
        <v>3</v>
      </c>
      <c r="N22" s="39"/>
      <c r="O22" s="39">
        <v>20</v>
      </c>
      <c r="P22" s="39"/>
      <c r="Q22" s="57"/>
      <c r="R22" s="39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9"/>
      <c r="AZ22" s="39"/>
      <c r="BA22" s="60">
        <f t="shared" si="4"/>
        <v>240</v>
      </c>
      <c r="BB22" s="54"/>
      <c r="BC22" s="66"/>
      <c r="BD22" s="39"/>
      <c r="BE22" s="39"/>
      <c r="BF22" s="39">
        <v>10</v>
      </c>
      <c r="BG22" s="39">
        <v>20</v>
      </c>
      <c r="BH22" s="54"/>
      <c r="BI22" s="60"/>
      <c r="BJ22" s="39">
        <v>6</v>
      </c>
      <c r="BK22" s="39"/>
      <c r="BL22" s="39"/>
      <c r="BM22" s="39"/>
      <c r="BN22" s="38"/>
      <c r="BO22" s="57"/>
      <c r="BP22" s="59">
        <f t="shared" si="5"/>
        <v>276</v>
      </c>
      <c r="BQ22" s="64"/>
      <c r="BR22" s="64"/>
      <c r="BS22" s="39"/>
      <c r="BT22" s="39">
        <v>5</v>
      </c>
      <c r="BU22" s="39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172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173</v>
      </c>
      <c r="CN22" s="52"/>
      <c r="CO22" s="70"/>
      <c r="CP22" s="39"/>
      <c r="CQ22" s="39">
        <v>60</v>
      </c>
      <c r="CR22" s="54"/>
      <c r="CS22" s="60"/>
      <c r="CT22" s="51">
        <f t="shared" si="9"/>
        <v>346</v>
      </c>
      <c r="CU22" s="39">
        <v>20</v>
      </c>
      <c r="CV22" s="39"/>
      <c r="CW22" s="52">
        <v>10</v>
      </c>
      <c r="CX22" s="39">
        <v>19</v>
      </c>
      <c r="CY22" s="60">
        <f t="shared" si="10"/>
        <v>395</v>
      </c>
      <c r="CZ22" s="54"/>
      <c r="DA22" s="60"/>
      <c r="DB22" s="39"/>
      <c r="DC22" s="39">
        <v>16</v>
      </c>
      <c r="DD22" s="38">
        <f t="shared" si="11"/>
        <v>411</v>
      </c>
      <c r="DE22" s="60"/>
      <c r="DF22" s="60"/>
      <c r="DG22" s="60">
        <v>-21</v>
      </c>
      <c r="DH22" s="60" t="s">
        <v>174</v>
      </c>
    </row>
    <row r="23" s="1" customFormat="1" spans="1:112">
      <c r="A23" s="35">
        <v>21</v>
      </c>
      <c r="B23" s="40">
        <v>102934</v>
      </c>
      <c r="C23" s="36" t="s">
        <v>170</v>
      </c>
      <c r="D23" s="36" t="s">
        <v>99</v>
      </c>
      <c r="E23" s="37">
        <v>11504</v>
      </c>
      <c r="F23" s="35" t="s">
        <v>175</v>
      </c>
      <c r="G23" s="44" t="s">
        <v>96</v>
      </c>
      <c r="H23" s="39">
        <v>3</v>
      </c>
      <c r="I23" s="39"/>
      <c r="J23" s="39">
        <v>7</v>
      </c>
      <c r="K23" s="39">
        <v>11</v>
      </c>
      <c r="L23" s="39">
        <v>-2</v>
      </c>
      <c r="M23" s="52"/>
      <c r="N23" s="39"/>
      <c r="O23" s="39"/>
      <c r="P23" s="39"/>
      <c r="Q23" s="57"/>
      <c r="R23" s="39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9"/>
      <c r="AZ23" s="39"/>
      <c r="BA23" s="60">
        <f t="shared" si="4"/>
        <v>109</v>
      </c>
      <c r="BB23" s="54"/>
      <c r="BC23" s="66"/>
      <c r="BD23" s="39"/>
      <c r="BE23" s="39"/>
      <c r="BF23" s="39">
        <v>-2</v>
      </c>
      <c r="BG23" s="39"/>
      <c r="BH23" s="54"/>
      <c r="BI23" s="60"/>
      <c r="BJ23" s="39"/>
      <c r="BK23" s="39"/>
      <c r="BL23" s="39"/>
      <c r="BM23" s="39"/>
      <c r="BN23" s="38"/>
      <c r="BO23" s="57"/>
      <c r="BP23" s="59">
        <f t="shared" si="5"/>
        <v>107</v>
      </c>
      <c r="BQ23" s="64"/>
      <c r="BR23" s="64"/>
      <c r="BS23" s="39"/>
      <c r="BT23" s="39">
        <v>1</v>
      </c>
      <c r="BU23" s="39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9">
        <v>20</v>
      </c>
      <c r="CQ23" s="39"/>
      <c r="CR23" s="54"/>
      <c r="CS23" s="60"/>
      <c r="CT23" s="51">
        <f t="shared" si="9"/>
        <v>169</v>
      </c>
      <c r="CU23" s="39"/>
      <c r="CV23" s="39"/>
      <c r="CW23" s="52">
        <v>10</v>
      </c>
      <c r="CX23" s="39">
        <v>4</v>
      </c>
      <c r="CY23" s="60">
        <f t="shared" si="10"/>
        <v>183</v>
      </c>
      <c r="CZ23" s="54"/>
      <c r="DA23" s="60"/>
      <c r="DB23" s="39"/>
      <c r="DC23" s="39">
        <v>3</v>
      </c>
      <c r="DD23" s="38">
        <f t="shared" si="11"/>
        <v>186</v>
      </c>
      <c r="DE23" s="60"/>
      <c r="DF23" s="60"/>
      <c r="DG23" s="60"/>
      <c r="DH23" s="60"/>
    </row>
    <row r="24" s="1" customFormat="1" spans="1:112">
      <c r="A24" s="35">
        <v>22</v>
      </c>
      <c r="B24" s="40">
        <v>104430</v>
      </c>
      <c r="C24" s="43" t="s">
        <v>176</v>
      </c>
      <c r="D24" s="36" t="s">
        <v>125</v>
      </c>
      <c r="E24" s="35">
        <v>6220</v>
      </c>
      <c r="F24" s="35" t="s">
        <v>177</v>
      </c>
      <c r="G24" s="41" t="s">
        <v>101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52"/>
      <c r="N24" s="39"/>
      <c r="O24" s="39"/>
      <c r="P24" s="39"/>
      <c r="Q24" s="57"/>
      <c r="R24" s="39"/>
      <c r="S24" s="38"/>
      <c r="T24" s="54">
        <v>-19</v>
      </c>
      <c r="U24" s="56">
        <f t="shared" si="0"/>
        <v>0</v>
      </c>
      <c r="V24" s="55" t="s">
        <v>178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9"/>
      <c r="AZ24" s="39"/>
      <c r="BA24" s="60">
        <f t="shared" si="4"/>
        <v>8</v>
      </c>
      <c r="BB24" s="54"/>
      <c r="BC24" s="66"/>
      <c r="BD24" s="39"/>
      <c r="BE24" s="39"/>
      <c r="BF24" s="39">
        <v>0</v>
      </c>
      <c r="BG24" s="39"/>
      <c r="BH24" s="54"/>
      <c r="BI24" s="60"/>
      <c r="BJ24" s="39"/>
      <c r="BK24" s="39"/>
      <c r="BL24" s="39"/>
      <c r="BM24" s="39"/>
      <c r="BN24" s="38"/>
      <c r="BO24" s="57"/>
      <c r="BP24" s="59">
        <f t="shared" si="5"/>
        <v>8</v>
      </c>
      <c r="BQ24" s="64"/>
      <c r="BR24" s="64"/>
      <c r="BS24" s="39"/>
      <c r="BT24" s="39"/>
      <c r="BU24" s="39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9"/>
      <c r="CQ24" s="39"/>
      <c r="CR24" s="54"/>
      <c r="CS24" s="60"/>
      <c r="CT24" s="51">
        <f t="shared" si="9"/>
        <v>8</v>
      </c>
      <c r="CU24" s="39"/>
      <c r="CV24" s="39"/>
      <c r="CW24" s="52"/>
      <c r="CX24" s="39"/>
      <c r="CY24" s="60">
        <f t="shared" si="10"/>
        <v>8</v>
      </c>
      <c r="CZ24" s="54"/>
      <c r="DA24" s="60"/>
      <c r="DB24" s="39"/>
      <c r="DC24" s="39"/>
      <c r="DD24" s="38">
        <f t="shared" si="11"/>
        <v>8</v>
      </c>
      <c r="DE24" s="60"/>
      <c r="DF24" s="60"/>
      <c r="DG24" s="60"/>
      <c r="DH24" s="60"/>
    </row>
    <row r="25" s="1" customFormat="1" spans="1:112">
      <c r="A25" s="35">
        <v>23</v>
      </c>
      <c r="B25" s="35">
        <v>349</v>
      </c>
      <c r="C25" s="36" t="s">
        <v>179</v>
      </c>
      <c r="D25" s="36" t="s">
        <v>104</v>
      </c>
      <c r="E25" s="35">
        <v>10809</v>
      </c>
      <c r="F25" s="35" t="s">
        <v>180</v>
      </c>
      <c r="G25" s="36" t="s">
        <v>101</v>
      </c>
      <c r="H25" s="39">
        <v>6</v>
      </c>
      <c r="I25" s="39">
        <v>7</v>
      </c>
      <c r="J25" s="39">
        <v>3</v>
      </c>
      <c r="K25" s="39"/>
      <c r="L25" s="39">
        <v>3</v>
      </c>
      <c r="M25" s="52"/>
      <c r="N25" s="39"/>
      <c r="O25" s="39"/>
      <c r="P25" s="39"/>
      <c r="Q25" s="57"/>
      <c r="R25" s="39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9"/>
      <c r="AI25" s="39"/>
      <c r="AJ25" s="39"/>
      <c r="AK25" s="39"/>
      <c r="AL25" s="39"/>
      <c r="AM25" s="39"/>
      <c r="AN25" s="39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9"/>
      <c r="AZ25" s="39"/>
      <c r="BA25" s="60">
        <f t="shared" si="4"/>
        <v>19</v>
      </c>
      <c r="BB25" s="54"/>
      <c r="BC25" s="66"/>
      <c r="BD25" s="39"/>
      <c r="BE25" s="39"/>
      <c r="BF25" s="39">
        <v>0</v>
      </c>
      <c r="BG25" s="39"/>
      <c r="BH25" s="54"/>
      <c r="BI25" s="60"/>
      <c r="BJ25" s="39"/>
      <c r="BK25" s="39"/>
      <c r="BL25" s="39"/>
      <c r="BM25" s="39"/>
      <c r="BN25" s="38"/>
      <c r="BO25" s="57"/>
      <c r="BP25" s="59">
        <f t="shared" si="5"/>
        <v>19</v>
      </c>
      <c r="BQ25" s="64"/>
      <c r="BR25" s="64"/>
      <c r="BS25" s="39"/>
      <c r="BT25" s="39"/>
      <c r="BU25" s="39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9"/>
      <c r="CQ25" s="39"/>
      <c r="CR25" s="54"/>
      <c r="CS25" s="60"/>
      <c r="CT25" s="51">
        <f t="shared" si="9"/>
        <v>19</v>
      </c>
      <c r="CU25" s="39"/>
      <c r="CV25" s="39"/>
      <c r="CW25" s="52"/>
      <c r="CX25" s="39"/>
      <c r="CY25" s="60">
        <f t="shared" si="10"/>
        <v>19</v>
      </c>
      <c r="CZ25" s="54"/>
      <c r="DA25" s="60"/>
      <c r="DB25" s="39"/>
      <c r="DC25" s="39"/>
      <c r="DD25" s="38">
        <f t="shared" si="11"/>
        <v>19</v>
      </c>
      <c r="DE25" s="60"/>
      <c r="DF25" s="60"/>
      <c r="DG25" s="60"/>
      <c r="DH25" s="60"/>
    </row>
    <row r="26" s="1" customFormat="1" spans="1:112">
      <c r="A26" s="35">
        <v>24</v>
      </c>
      <c r="B26" s="35">
        <v>379</v>
      </c>
      <c r="C26" s="36" t="s">
        <v>181</v>
      </c>
      <c r="D26" s="36" t="s">
        <v>99</v>
      </c>
      <c r="E26" s="35">
        <v>6830</v>
      </c>
      <c r="F26" s="35" t="s">
        <v>182</v>
      </c>
      <c r="G26" s="42" t="s">
        <v>101</v>
      </c>
      <c r="H26" s="39">
        <v>8</v>
      </c>
      <c r="I26" s="39"/>
      <c r="J26" s="39">
        <v>3</v>
      </c>
      <c r="K26" s="39">
        <v>2</v>
      </c>
      <c r="L26" s="39">
        <v>5</v>
      </c>
      <c r="M26" s="52">
        <v>4</v>
      </c>
      <c r="N26" s="39"/>
      <c r="O26" s="39"/>
      <c r="P26" s="39"/>
      <c r="Q26" s="57"/>
      <c r="R26" s="39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9"/>
      <c r="AZ26" s="39"/>
      <c r="BA26" s="60">
        <f t="shared" si="4"/>
        <v>107</v>
      </c>
      <c r="BB26" s="54"/>
      <c r="BC26" s="66"/>
      <c r="BD26" s="39"/>
      <c r="BE26" s="39"/>
      <c r="BF26" s="39">
        <v>0</v>
      </c>
      <c r="BG26" s="39"/>
      <c r="BH26" s="54"/>
      <c r="BI26" s="60"/>
      <c r="BJ26" s="39">
        <v>5</v>
      </c>
      <c r="BK26" s="39"/>
      <c r="BL26" s="39"/>
      <c r="BM26" s="39"/>
      <c r="BN26" s="38"/>
      <c r="BO26" s="57"/>
      <c r="BP26" s="59">
        <f t="shared" si="5"/>
        <v>112</v>
      </c>
      <c r="BQ26" s="64"/>
      <c r="BR26" s="64"/>
      <c r="BS26" s="39"/>
      <c r="BT26" s="39">
        <v>5</v>
      </c>
      <c r="BU26" s="39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9">
        <v>20</v>
      </c>
      <c r="CQ26" s="39"/>
      <c r="CR26" s="54"/>
      <c r="CS26" s="60"/>
      <c r="CT26" s="51">
        <f t="shared" si="9"/>
        <v>177</v>
      </c>
      <c r="CU26" s="39"/>
      <c r="CV26" s="39"/>
      <c r="CW26" s="52">
        <v>10</v>
      </c>
      <c r="CX26" s="39">
        <v>4</v>
      </c>
      <c r="CY26" s="60">
        <f t="shared" si="10"/>
        <v>191</v>
      </c>
      <c r="CZ26" s="54"/>
      <c r="DA26" s="60"/>
      <c r="DB26" s="39"/>
      <c r="DC26" s="39"/>
      <c r="DD26" s="38">
        <f t="shared" si="11"/>
        <v>191</v>
      </c>
      <c r="DE26" s="60"/>
      <c r="DF26" s="60"/>
      <c r="DG26" s="60"/>
      <c r="DH26" s="60"/>
    </row>
    <row r="27" s="1" customFormat="1" ht="19" customHeight="1" spans="1:112">
      <c r="A27" s="35">
        <v>25</v>
      </c>
      <c r="B27" s="38">
        <v>105910</v>
      </c>
      <c r="C27" s="46" t="s">
        <v>183</v>
      </c>
      <c r="D27" s="36" t="s">
        <v>125</v>
      </c>
      <c r="E27" s="38">
        <v>998909</v>
      </c>
      <c r="F27" s="38" t="s">
        <v>184</v>
      </c>
      <c r="G27" s="44" t="s">
        <v>96</v>
      </c>
      <c r="H27" s="39"/>
      <c r="I27" s="39"/>
      <c r="J27" s="39">
        <v>8</v>
      </c>
      <c r="K27" s="39"/>
      <c r="L27" s="39">
        <v>10</v>
      </c>
      <c r="M27" s="52"/>
      <c r="N27" s="39"/>
      <c r="O27" s="39"/>
      <c r="P27" s="39"/>
      <c r="Q27" s="57"/>
      <c r="R27" s="39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9"/>
      <c r="AI27" s="39"/>
      <c r="AJ27" s="39"/>
      <c r="AK27" s="39"/>
      <c r="AL27" s="39"/>
      <c r="AM27" s="39"/>
      <c r="AN27" s="39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9"/>
      <c r="AZ27" s="39"/>
      <c r="BA27" s="60">
        <f t="shared" si="4"/>
        <v>18</v>
      </c>
      <c r="BB27" s="54"/>
      <c r="BC27" s="66"/>
      <c r="BD27" s="39"/>
      <c r="BE27" s="39"/>
      <c r="BF27" s="39">
        <v>0</v>
      </c>
      <c r="BG27" s="39"/>
      <c r="BH27" s="54"/>
      <c r="BI27" s="60"/>
      <c r="BJ27" s="39"/>
      <c r="BK27" s="39"/>
      <c r="BL27" s="39"/>
      <c r="BM27" s="39"/>
      <c r="BN27" s="38"/>
      <c r="BO27" s="57"/>
      <c r="BP27" s="59">
        <f t="shared" si="5"/>
        <v>18</v>
      </c>
      <c r="BQ27" s="64"/>
      <c r="BR27" s="64"/>
      <c r="BS27" s="39"/>
      <c r="BT27" s="39"/>
      <c r="BU27" s="39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9"/>
      <c r="CQ27" s="39"/>
      <c r="CR27" s="54"/>
      <c r="CS27" s="60"/>
      <c r="CT27" s="51">
        <f t="shared" si="9"/>
        <v>18</v>
      </c>
      <c r="CU27" s="39"/>
      <c r="CV27" s="39"/>
      <c r="CW27" s="52"/>
      <c r="CX27" s="39"/>
      <c r="CY27" s="60">
        <f t="shared" si="10"/>
        <v>18</v>
      </c>
      <c r="CZ27" s="54"/>
      <c r="DA27" s="60"/>
      <c r="DB27" s="39"/>
      <c r="DC27" s="39"/>
      <c r="DD27" s="38">
        <f t="shared" si="11"/>
        <v>18</v>
      </c>
      <c r="DE27" s="60"/>
      <c r="DF27" s="60"/>
      <c r="DG27" s="60"/>
      <c r="DH27" s="60"/>
    </row>
    <row r="28" s="1" customFormat="1" ht="60" spans="1:112">
      <c r="A28" s="35">
        <v>26</v>
      </c>
      <c r="B28" s="37">
        <v>750</v>
      </c>
      <c r="C28" s="36" t="s">
        <v>185</v>
      </c>
      <c r="D28" s="47" t="s">
        <v>125</v>
      </c>
      <c r="E28" s="35">
        <v>11051</v>
      </c>
      <c r="F28" s="35" t="s">
        <v>186</v>
      </c>
      <c r="G28" s="36" t="s">
        <v>96</v>
      </c>
      <c r="H28" s="39"/>
      <c r="I28" s="39"/>
      <c r="J28" s="39">
        <v>-2</v>
      </c>
      <c r="K28" s="39">
        <v>19</v>
      </c>
      <c r="L28" s="39"/>
      <c r="M28" s="52">
        <v>2</v>
      </c>
      <c r="N28" s="39">
        <v>20</v>
      </c>
      <c r="O28" s="39"/>
      <c r="P28" s="39"/>
      <c r="Q28" s="57"/>
      <c r="R28" s="39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187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38">
        <v>-25</v>
      </c>
      <c r="AP28" s="64" t="s">
        <v>188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9"/>
      <c r="AZ28" s="39">
        <v>20</v>
      </c>
      <c r="BA28" s="60">
        <f t="shared" si="4"/>
        <v>55.5</v>
      </c>
      <c r="BB28" s="54"/>
      <c r="BC28" s="66"/>
      <c r="BD28" s="39">
        <v>20</v>
      </c>
      <c r="BE28" s="39"/>
      <c r="BF28" s="39">
        <v>0</v>
      </c>
      <c r="BG28" s="39"/>
      <c r="BH28" s="54">
        <v>-53.5</v>
      </c>
      <c r="BI28" s="60" t="s">
        <v>189</v>
      </c>
      <c r="BJ28" s="39"/>
      <c r="BK28" s="39">
        <v>20</v>
      </c>
      <c r="BL28" s="39"/>
      <c r="BM28" s="39"/>
      <c r="BN28" s="38"/>
      <c r="BO28" s="57"/>
      <c r="BP28" s="59">
        <f t="shared" si="5"/>
        <v>42</v>
      </c>
      <c r="BQ28" s="64"/>
      <c r="BR28" s="64"/>
      <c r="BS28" s="39">
        <v>20</v>
      </c>
      <c r="BT28" s="39"/>
      <c r="BU28" s="39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190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191</v>
      </c>
      <c r="CN28" s="52"/>
      <c r="CO28" s="70"/>
      <c r="CP28" s="39"/>
      <c r="CQ28" s="39"/>
      <c r="CR28" s="54"/>
      <c r="CS28" s="60"/>
      <c r="CT28" s="51">
        <f t="shared" si="9"/>
        <v>26</v>
      </c>
      <c r="CU28" s="39">
        <v>20</v>
      </c>
      <c r="CV28" s="39"/>
      <c r="CW28" s="52"/>
      <c r="CX28" s="39"/>
      <c r="CY28" s="60">
        <f t="shared" si="10"/>
        <v>46</v>
      </c>
      <c r="CZ28" s="54"/>
      <c r="DA28" s="60"/>
      <c r="DB28" s="39"/>
      <c r="DC28" s="39">
        <v>-2</v>
      </c>
      <c r="DD28" s="38">
        <f t="shared" si="11"/>
        <v>44</v>
      </c>
      <c r="DE28" s="60"/>
      <c r="DF28" s="60"/>
      <c r="DG28" s="60">
        <v>-27</v>
      </c>
      <c r="DH28" s="60" t="s">
        <v>192</v>
      </c>
    </row>
    <row r="29" s="1" customFormat="1" ht="24" spans="1:112">
      <c r="A29" s="35">
        <v>27</v>
      </c>
      <c r="B29" s="35">
        <v>747</v>
      </c>
      <c r="C29" s="36" t="s">
        <v>148</v>
      </c>
      <c r="D29" s="36" t="s">
        <v>104</v>
      </c>
      <c r="E29" s="35">
        <v>11023</v>
      </c>
      <c r="F29" s="35" t="s">
        <v>193</v>
      </c>
      <c r="G29" s="36" t="s">
        <v>96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52">
        <v>2</v>
      </c>
      <c r="N29" s="39"/>
      <c r="O29" s="39"/>
      <c r="P29" s="39"/>
      <c r="Q29" s="57"/>
      <c r="R29" s="39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194</v>
      </c>
      <c r="AY29" s="39"/>
      <c r="AZ29" s="39"/>
      <c r="BA29" s="60">
        <f t="shared" si="4"/>
        <v>14.5</v>
      </c>
      <c r="BB29" s="54"/>
      <c r="BC29" s="66"/>
      <c r="BD29" s="39"/>
      <c r="BE29" s="39"/>
      <c r="BF29" s="39">
        <v>2</v>
      </c>
      <c r="BG29" s="39"/>
      <c r="BH29" s="54"/>
      <c r="BI29" s="60"/>
      <c r="BJ29" s="39">
        <v>-4</v>
      </c>
      <c r="BK29" s="39">
        <v>20</v>
      </c>
      <c r="BL29" s="39"/>
      <c r="BM29" s="39"/>
      <c r="BN29" s="38"/>
      <c r="BO29" s="57"/>
      <c r="BP29" s="59">
        <f t="shared" si="5"/>
        <v>32.5</v>
      </c>
      <c r="BQ29" s="64"/>
      <c r="BR29" s="64"/>
      <c r="BS29" s="39"/>
      <c r="BT29" s="39">
        <v>-2</v>
      </c>
      <c r="BU29" s="39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9">
        <v>20</v>
      </c>
      <c r="CQ29" s="39"/>
      <c r="CR29" s="54"/>
      <c r="CS29" s="60"/>
      <c r="CT29" s="51">
        <f t="shared" si="9"/>
        <v>58.5</v>
      </c>
      <c r="CU29" s="39">
        <v>20</v>
      </c>
      <c r="CV29" s="39"/>
      <c r="CW29" s="52"/>
      <c r="CX29" s="39"/>
      <c r="CY29" s="60">
        <f t="shared" si="10"/>
        <v>78.5</v>
      </c>
      <c r="CZ29" s="54"/>
      <c r="DA29" s="60"/>
      <c r="DB29" s="39"/>
      <c r="DC29" s="39">
        <v>13</v>
      </c>
      <c r="DD29" s="38">
        <f t="shared" si="11"/>
        <v>91.5</v>
      </c>
      <c r="DE29" s="60"/>
      <c r="DF29" s="60"/>
      <c r="DG29" s="60"/>
      <c r="DH29" s="60"/>
    </row>
    <row r="30" s="1" customFormat="1" ht="24" spans="1:112">
      <c r="A30" s="35">
        <v>28</v>
      </c>
      <c r="B30" s="40">
        <v>746</v>
      </c>
      <c r="C30" s="36" t="s">
        <v>195</v>
      </c>
      <c r="D30" s="36" t="s">
        <v>94</v>
      </c>
      <c r="E30" s="35">
        <v>4028</v>
      </c>
      <c r="F30" s="35" t="s">
        <v>196</v>
      </c>
      <c r="G30" s="42" t="s">
        <v>101</v>
      </c>
      <c r="H30" s="39"/>
      <c r="I30" s="39">
        <v>3</v>
      </c>
      <c r="J30" s="39">
        <v>4</v>
      </c>
      <c r="K30" s="39">
        <v>7</v>
      </c>
      <c r="L30" s="39">
        <v>2</v>
      </c>
      <c r="M30" s="52"/>
      <c r="N30" s="39"/>
      <c r="O30" s="39"/>
      <c r="P30" s="39"/>
      <c r="Q30" s="57"/>
      <c r="R30" s="39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9"/>
      <c r="AZ30" s="39"/>
      <c r="BA30" s="60">
        <f t="shared" si="4"/>
        <v>71</v>
      </c>
      <c r="BB30" s="54"/>
      <c r="BC30" s="66"/>
      <c r="BD30" s="39"/>
      <c r="BE30" s="39"/>
      <c r="BF30" s="39">
        <v>0</v>
      </c>
      <c r="BG30" s="39"/>
      <c r="BH30" s="54"/>
      <c r="BI30" s="60"/>
      <c r="BJ30" s="39">
        <v>1</v>
      </c>
      <c r="BK30" s="39"/>
      <c r="BL30" s="39"/>
      <c r="BM30" s="39"/>
      <c r="BN30" s="38"/>
      <c r="BO30" s="57"/>
      <c r="BP30" s="59">
        <f t="shared" si="5"/>
        <v>72</v>
      </c>
      <c r="BQ30" s="64"/>
      <c r="BR30" s="64"/>
      <c r="BS30" s="39">
        <v>20</v>
      </c>
      <c r="BT30" s="39"/>
      <c r="BU30" s="39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9">
        <v>20</v>
      </c>
      <c r="CQ30" s="39"/>
      <c r="CR30" s="54">
        <v>-50</v>
      </c>
      <c r="CS30" s="60" t="s">
        <v>197</v>
      </c>
      <c r="CT30" s="51">
        <f t="shared" si="9"/>
        <v>86</v>
      </c>
      <c r="CU30" s="39"/>
      <c r="CV30" s="39"/>
      <c r="CW30" s="52"/>
      <c r="CX30" s="39"/>
      <c r="CY30" s="60">
        <f t="shared" si="10"/>
        <v>86</v>
      </c>
      <c r="CZ30" s="54"/>
      <c r="DA30" s="60"/>
      <c r="DB30" s="39"/>
      <c r="DC30" s="39">
        <v>5</v>
      </c>
      <c r="DD30" s="38">
        <f t="shared" si="11"/>
        <v>91</v>
      </c>
      <c r="DE30" s="60"/>
      <c r="DF30" s="60"/>
      <c r="DG30" s="60">
        <v>-37</v>
      </c>
      <c r="DH30" s="60" t="s">
        <v>198</v>
      </c>
    </row>
    <row r="31" s="2" customFormat="1" ht="48" spans="1:112">
      <c r="A31" s="35">
        <v>29</v>
      </c>
      <c r="B31" s="40">
        <v>744</v>
      </c>
      <c r="C31" s="36" t="s">
        <v>199</v>
      </c>
      <c r="D31" s="36" t="s">
        <v>104</v>
      </c>
      <c r="E31" s="37">
        <v>11620</v>
      </c>
      <c r="F31" s="35" t="s">
        <v>200</v>
      </c>
      <c r="G31" s="44" t="s">
        <v>96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52"/>
      <c r="N31" s="39"/>
      <c r="O31" s="39"/>
      <c r="P31" s="39"/>
      <c r="Q31" s="57"/>
      <c r="R31" s="39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9"/>
      <c r="AZ31" s="39"/>
      <c r="BA31" s="60">
        <f t="shared" si="4"/>
        <v>100</v>
      </c>
      <c r="BB31" s="54"/>
      <c r="BC31" s="66"/>
      <c r="BD31" s="39"/>
      <c r="BE31" s="39"/>
      <c r="BF31" s="39">
        <v>3</v>
      </c>
      <c r="BG31" s="39"/>
      <c r="BH31" s="54"/>
      <c r="BI31" s="60"/>
      <c r="BJ31" s="39"/>
      <c r="BK31" s="39">
        <v>20</v>
      </c>
      <c r="BL31" s="39"/>
      <c r="BM31" s="39"/>
      <c r="BN31" s="38">
        <v>-69.5</v>
      </c>
      <c r="BO31" s="57" t="s">
        <v>201</v>
      </c>
      <c r="BP31" s="59">
        <f t="shared" si="5"/>
        <v>53.5</v>
      </c>
      <c r="BQ31" s="64"/>
      <c r="BR31" s="64"/>
      <c r="BS31" s="39">
        <v>20</v>
      </c>
      <c r="BT31" s="39">
        <v>-2</v>
      </c>
      <c r="BU31" s="39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190</v>
      </c>
      <c r="CF31" s="54">
        <f t="shared" si="7"/>
        <v>35</v>
      </c>
      <c r="CG31" s="60">
        <v>-25.5</v>
      </c>
      <c r="CH31" s="68" t="s">
        <v>202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9"/>
      <c r="CQ31" s="39"/>
      <c r="CR31" s="54"/>
      <c r="CS31" s="60"/>
      <c r="CT31" s="51">
        <f t="shared" si="9"/>
        <v>11.5</v>
      </c>
      <c r="CU31" s="39"/>
      <c r="CV31" s="39"/>
      <c r="CW31" s="52">
        <v>10</v>
      </c>
      <c r="CX31" s="39"/>
      <c r="CY31" s="60">
        <f t="shared" si="10"/>
        <v>21.5</v>
      </c>
      <c r="CZ31" s="54"/>
      <c r="DA31" s="60"/>
      <c r="DB31" s="39">
        <v>20</v>
      </c>
      <c r="DC31" s="39">
        <v>3</v>
      </c>
      <c r="DD31" s="38">
        <f t="shared" si="11"/>
        <v>44.5</v>
      </c>
      <c r="DE31" s="60"/>
      <c r="DF31" s="60"/>
      <c r="DG31" s="60"/>
      <c r="DH31" s="60"/>
    </row>
    <row r="32" s="1" customFormat="1" spans="1:112">
      <c r="A32" s="35">
        <v>30</v>
      </c>
      <c r="B32" s="40">
        <v>587</v>
      </c>
      <c r="C32" s="36" t="s">
        <v>203</v>
      </c>
      <c r="D32" s="36" t="s">
        <v>87</v>
      </c>
      <c r="E32" s="37">
        <v>11985</v>
      </c>
      <c r="F32" s="35" t="s">
        <v>204</v>
      </c>
      <c r="G32" s="36" t="s">
        <v>96</v>
      </c>
      <c r="H32" s="39">
        <v>7</v>
      </c>
      <c r="I32" s="39">
        <v>8</v>
      </c>
      <c r="J32" s="39"/>
      <c r="K32" s="39"/>
      <c r="L32" s="39"/>
      <c r="M32" s="52"/>
      <c r="N32" s="39"/>
      <c r="O32" s="39"/>
      <c r="P32" s="39"/>
      <c r="Q32" s="57"/>
      <c r="R32" s="39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9"/>
      <c r="AZ32" s="39"/>
      <c r="BA32" s="60">
        <f t="shared" si="4"/>
        <v>110</v>
      </c>
      <c r="BB32" s="54"/>
      <c r="BC32" s="66"/>
      <c r="BD32" s="39"/>
      <c r="BE32" s="39"/>
      <c r="BF32" s="39">
        <v>0</v>
      </c>
      <c r="BG32" s="39"/>
      <c r="BH32" s="54"/>
      <c r="BI32" s="60"/>
      <c r="BJ32" s="39"/>
      <c r="BK32" s="39"/>
      <c r="BL32" s="39"/>
      <c r="BM32" s="39"/>
      <c r="BN32" s="38"/>
      <c r="BO32" s="57"/>
      <c r="BP32" s="59">
        <f t="shared" si="5"/>
        <v>110</v>
      </c>
      <c r="BQ32" s="64"/>
      <c r="BR32" s="64"/>
      <c r="BS32" s="39"/>
      <c r="BT32" s="39"/>
      <c r="BU32" s="39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9"/>
      <c r="CQ32" s="39"/>
      <c r="CR32" s="54"/>
      <c r="CS32" s="60"/>
      <c r="CT32" s="51">
        <f t="shared" si="9"/>
        <v>148</v>
      </c>
      <c r="CU32" s="39"/>
      <c r="CV32" s="39"/>
      <c r="CW32" s="52">
        <v>10</v>
      </c>
      <c r="CX32" s="39"/>
      <c r="CY32" s="60">
        <f t="shared" si="10"/>
        <v>158</v>
      </c>
      <c r="CZ32" s="54"/>
      <c r="DA32" s="60"/>
      <c r="DB32" s="39"/>
      <c r="DC32" s="39"/>
      <c r="DD32" s="38">
        <f t="shared" si="11"/>
        <v>158</v>
      </c>
      <c r="DE32" s="60"/>
      <c r="DF32" s="60"/>
      <c r="DG32" s="60"/>
      <c r="DH32" s="60"/>
    </row>
    <row r="33" s="1" customFormat="1" ht="36" spans="1:112">
      <c r="A33" s="35">
        <v>31</v>
      </c>
      <c r="B33" s="40">
        <v>742</v>
      </c>
      <c r="C33" s="36" t="s">
        <v>205</v>
      </c>
      <c r="D33" s="36" t="s">
        <v>104</v>
      </c>
      <c r="E33" s="35">
        <v>8763</v>
      </c>
      <c r="F33" s="35" t="s">
        <v>206</v>
      </c>
      <c r="G33" s="36" t="s">
        <v>101</v>
      </c>
      <c r="H33" s="39">
        <v>4</v>
      </c>
      <c r="I33" s="39">
        <v>6</v>
      </c>
      <c r="J33" s="39">
        <v>2</v>
      </c>
      <c r="K33" s="39"/>
      <c r="L33" s="39">
        <v>3</v>
      </c>
      <c r="M33" s="52">
        <v>4</v>
      </c>
      <c r="N33" s="39"/>
      <c r="O33" s="39"/>
      <c r="P33" s="39"/>
      <c r="Q33" s="57"/>
      <c r="R33" s="39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54">
        <v>-10</v>
      </c>
      <c r="AP33" s="64" t="s">
        <v>207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208</v>
      </c>
      <c r="AY33" s="39"/>
      <c r="AZ33" s="39"/>
      <c r="BA33" s="60">
        <f t="shared" si="4"/>
        <v>81</v>
      </c>
      <c r="BB33" s="54"/>
      <c r="BC33" s="66"/>
      <c r="BD33" s="39"/>
      <c r="BE33" s="39"/>
      <c r="BF33" s="39">
        <v>0</v>
      </c>
      <c r="BG33" s="39"/>
      <c r="BH33" s="54"/>
      <c r="BI33" s="60"/>
      <c r="BJ33" s="39">
        <v>41</v>
      </c>
      <c r="BK33" s="39">
        <v>50</v>
      </c>
      <c r="BL33" s="39"/>
      <c r="BM33" s="39">
        <v>20</v>
      </c>
      <c r="BN33" s="38"/>
      <c r="BO33" s="57"/>
      <c r="BP33" s="59">
        <f t="shared" si="5"/>
        <v>192</v>
      </c>
      <c r="BQ33" s="64"/>
      <c r="BR33" s="64"/>
      <c r="BS33" s="39">
        <v>20</v>
      </c>
      <c r="BT33" s="39">
        <v>20</v>
      </c>
      <c r="BU33" s="39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209</v>
      </c>
      <c r="CF33" s="54">
        <f t="shared" si="7"/>
        <v>310</v>
      </c>
      <c r="CG33" s="60">
        <v>-48</v>
      </c>
      <c r="CH33" s="68" t="s">
        <v>202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9"/>
      <c r="CQ33" s="39"/>
      <c r="CR33" s="54">
        <v>-15</v>
      </c>
      <c r="CS33" s="60" t="s">
        <v>210</v>
      </c>
      <c r="CT33" s="51">
        <f t="shared" si="9"/>
        <v>257</v>
      </c>
      <c r="CU33" s="39"/>
      <c r="CV33" s="39"/>
      <c r="CW33" s="52">
        <v>10</v>
      </c>
      <c r="CX33" s="39"/>
      <c r="CY33" s="60">
        <f t="shared" si="10"/>
        <v>267</v>
      </c>
      <c r="CZ33" s="54"/>
      <c r="DA33" s="60"/>
      <c r="DB33" s="39"/>
      <c r="DC33" s="39">
        <v>6</v>
      </c>
      <c r="DD33" s="38">
        <f t="shared" si="11"/>
        <v>273</v>
      </c>
      <c r="DE33" s="60"/>
      <c r="DF33" s="60">
        <v>20</v>
      </c>
      <c r="DG33" s="60">
        <v>-78.5</v>
      </c>
      <c r="DH33" s="60" t="s">
        <v>211</v>
      </c>
    </row>
    <row r="34" s="1" customFormat="1" spans="1:112">
      <c r="A34" s="35">
        <v>32</v>
      </c>
      <c r="B34" s="40">
        <v>106066</v>
      </c>
      <c r="C34" s="46" t="s">
        <v>212</v>
      </c>
      <c r="D34" s="36" t="s">
        <v>213</v>
      </c>
      <c r="E34" s="38">
        <v>995590</v>
      </c>
      <c r="F34" s="38" t="s">
        <v>214</v>
      </c>
      <c r="G34" s="44" t="s">
        <v>96</v>
      </c>
      <c r="H34" s="39"/>
      <c r="I34" s="39"/>
      <c r="J34" s="39"/>
      <c r="K34" s="39"/>
      <c r="L34" s="39">
        <v>15</v>
      </c>
      <c r="M34" s="52">
        <v>14</v>
      </c>
      <c r="N34" s="39"/>
      <c r="O34" s="39"/>
      <c r="P34" s="39"/>
      <c r="Q34" s="57"/>
      <c r="R34" s="39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9"/>
      <c r="AZ34" s="39"/>
      <c r="BA34" s="60">
        <f t="shared" si="4"/>
        <v>53</v>
      </c>
      <c r="BB34" s="54"/>
      <c r="BC34" s="66"/>
      <c r="BD34" s="39"/>
      <c r="BE34" s="39"/>
      <c r="BF34" s="39">
        <v>0</v>
      </c>
      <c r="BG34" s="39"/>
      <c r="BH34" s="54"/>
      <c r="BI34" s="60"/>
      <c r="BJ34" s="39"/>
      <c r="BK34" s="39"/>
      <c r="BL34" s="39"/>
      <c r="BM34" s="39"/>
      <c r="BN34" s="38"/>
      <c r="BO34" s="57"/>
      <c r="BP34" s="59">
        <f t="shared" si="5"/>
        <v>53</v>
      </c>
      <c r="BQ34" s="64"/>
      <c r="BR34" s="64"/>
      <c r="BS34" s="39"/>
      <c r="BT34" s="39"/>
      <c r="BU34" s="39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190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9"/>
      <c r="CQ34" s="39"/>
      <c r="CR34" s="54"/>
      <c r="CS34" s="60"/>
      <c r="CT34" s="51">
        <f t="shared" si="9"/>
        <v>23</v>
      </c>
      <c r="CU34" s="39"/>
      <c r="CV34" s="39"/>
      <c r="CW34" s="52"/>
      <c r="CX34" s="39"/>
      <c r="CY34" s="60">
        <f t="shared" si="10"/>
        <v>23</v>
      </c>
      <c r="CZ34" s="54"/>
      <c r="DA34" s="60"/>
      <c r="DB34" s="39"/>
      <c r="DC34" s="39"/>
      <c r="DD34" s="38">
        <f t="shared" si="11"/>
        <v>23</v>
      </c>
      <c r="DE34" s="60"/>
      <c r="DF34" s="60"/>
      <c r="DG34" s="60"/>
      <c r="DH34" s="60"/>
    </row>
    <row r="35" s="1" customFormat="1" spans="1:112">
      <c r="A35" s="35">
        <v>33</v>
      </c>
      <c r="B35" s="40">
        <v>106066</v>
      </c>
      <c r="C35" s="46" t="s">
        <v>212</v>
      </c>
      <c r="D35" s="36" t="s">
        <v>213</v>
      </c>
      <c r="E35" s="38">
        <v>995669</v>
      </c>
      <c r="F35" s="38" t="s">
        <v>215</v>
      </c>
      <c r="G35" s="44" t="s">
        <v>216</v>
      </c>
      <c r="H35" s="39"/>
      <c r="I35" s="39"/>
      <c r="J35" s="39"/>
      <c r="K35" s="39"/>
      <c r="L35" s="39">
        <v>15</v>
      </c>
      <c r="M35" s="52">
        <v>14</v>
      </c>
      <c r="N35" s="39">
        <v>20</v>
      </c>
      <c r="O35" s="39"/>
      <c r="P35" s="39"/>
      <c r="Q35" s="57"/>
      <c r="R35" s="39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9"/>
      <c r="AZ35" s="39"/>
      <c r="BA35" s="60">
        <f t="shared" si="4"/>
        <v>73</v>
      </c>
      <c r="BB35" s="54"/>
      <c r="BC35" s="66"/>
      <c r="BD35" s="39"/>
      <c r="BE35" s="39"/>
      <c r="BF35" s="39">
        <v>0</v>
      </c>
      <c r="BG35" s="39"/>
      <c r="BH35" s="54"/>
      <c r="BI35" s="60"/>
      <c r="BJ35" s="39"/>
      <c r="BK35" s="39"/>
      <c r="BL35" s="39"/>
      <c r="BM35" s="39"/>
      <c r="BN35" s="38"/>
      <c r="BO35" s="57"/>
      <c r="BP35" s="59">
        <f t="shared" si="5"/>
        <v>73</v>
      </c>
      <c r="BQ35" s="64"/>
      <c r="BR35" s="64"/>
      <c r="BS35" s="39"/>
      <c r="BT35" s="39"/>
      <c r="BU35" s="39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9"/>
      <c r="CQ35" s="39"/>
      <c r="CR35" s="54"/>
      <c r="CS35" s="60"/>
      <c r="CT35" s="51">
        <f t="shared" si="9"/>
        <v>73</v>
      </c>
      <c r="CU35" s="39"/>
      <c r="CV35" s="39"/>
      <c r="CW35" s="52"/>
      <c r="CX35" s="39"/>
      <c r="CY35" s="60">
        <f t="shared" si="10"/>
        <v>73</v>
      </c>
      <c r="CZ35" s="54"/>
      <c r="DA35" s="60"/>
      <c r="DB35" s="39"/>
      <c r="DC35" s="39"/>
      <c r="DD35" s="38">
        <f t="shared" si="11"/>
        <v>73</v>
      </c>
      <c r="DE35" s="60"/>
      <c r="DF35" s="60"/>
      <c r="DG35" s="60"/>
      <c r="DH35" s="60"/>
    </row>
    <row r="36" s="1" customFormat="1" spans="1:112">
      <c r="A36" s="35">
        <v>34</v>
      </c>
      <c r="B36" s="40">
        <v>106066</v>
      </c>
      <c r="C36" s="46" t="s">
        <v>212</v>
      </c>
      <c r="D36" s="36" t="s">
        <v>213</v>
      </c>
      <c r="E36" s="38">
        <v>995680</v>
      </c>
      <c r="F36" s="38" t="s">
        <v>217</v>
      </c>
      <c r="G36" s="44" t="s">
        <v>216</v>
      </c>
      <c r="H36" s="39"/>
      <c r="I36" s="39"/>
      <c r="J36" s="39"/>
      <c r="K36" s="39"/>
      <c r="L36" s="39">
        <v>15</v>
      </c>
      <c r="M36" s="52">
        <v>23</v>
      </c>
      <c r="N36" s="39">
        <v>20</v>
      </c>
      <c r="O36" s="39"/>
      <c r="P36" s="39"/>
      <c r="Q36" s="57"/>
      <c r="R36" s="39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9"/>
      <c r="AZ36" s="39"/>
      <c r="BA36" s="60">
        <f t="shared" si="4"/>
        <v>79</v>
      </c>
      <c r="BB36" s="54"/>
      <c r="BC36" s="66"/>
      <c r="BD36" s="39"/>
      <c r="BE36" s="39"/>
      <c r="BF36" s="39">
        <v>0</v>
      </c>
      <c r="BG36" s="39"/>
      <c r="BH36" s="54"/>
      <c r="BI36" s="60"/>
      <c r="BJ36" s="39"/>
      <c r="BK36" s="39"/>
      <c r="BL36" s="39"/>
      <c r="BM36" s="39"/>
      <c r="BN36" s="38"/>
      <c r="BO36" s="57"/>
      <c r="BP36" s="59">
        <f t="shared" si="5"/>
        <v>79</v>
      </c>
      <c r="BQ36" s="64"/>
      <c r="BR36" s="64"/>
      <c r="BS36" s="39"/>
      <c r="BT36" s="39"/>
      <c r="BU36" s="39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9"/>
      <c r="CQ36" s="39"/>
      <c r="CR36" s="54"/>
      <c r="CS36" s="60"/>
      <c r="CT36" s="51">
        <f t="shared" si="9"/>
        <v>79</v>
      </c>
      <c r="CU36" s="39">
        <v>20</v>
      </c>
      <c r="CV36" s="39"/>
      <c r="CW36" s="52"/>
      <c r="CX36" s="39"/>
      <c r="CY36" s="60">
        <f t="shared" si="10"/>
        <v>99</v>
      </c>
      <c r="CZ36" s="54"/>
      <c r="DA36" s="60"/>
      <c r="DB36" s="39"/>
      <c r="DC36" s="39"/>
      <c r="DD36" s="38">
        <f t="shared" si="11"/>
        <v>99</v>
      </c>
      <c r="DE36" s="60"/>
      <c r="DF36" s="60"/>
      <c r="DG36" s="60"/>
      <c r="DH36" s="60"/>
    </row>
    <row r="37" s="1" customFormat="1" ht="36" spans="1:112">
      <c r="A37" s="35">
        <v>35</v>
      </c>
      <c r="B37" s="40">
        <v>707</v>
      </c>
      <c r="C37" s="36" t="s">
        <v>167</v>
      </c>
      <c r="D37" s="36" t="s">
        <v>125</v>
      </c>
      <c r="E37" s="38">
        <v>11760</v>
      </c>
      <c r="F37" s="35" t="s">
        <v>218</v>
      </c>
      <c r="G37" s="36" t="s">
        <v>89</v>
      </c>
      <c r="H37" s="39">
        <v>5</v>
      </c>
      <c r="I37" s="39">
        <v>3</v>
      </c>
      <c r="J37" s="39">
        <v>6</v>
      </c>
      <c r="K37" s="39"/>
      <c r="L37" s="39"/>
      <c r="M37" s="52"/>
      <c r="N37" s="39"/>
      <c r="O37" s="39"/>
      <c r="P37" s="39"/>
      <c r="Q37" s="57"/>
      <c r="R37" s="39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9"/>
      <c r="AZ37" s="39"/>
      <c r="BA37" s="60">
        <f t="shared" si="4"/>
        <v>47</v>
      </c>
      <c r="BB37" s="54"/>
      <c r="BC37" s="66"/>
      <c r="BD37" s="39"/>
      <c r="BE37" s="39">
        <v>20</v>
      </c>
      <c r="BF37" s="39">
        <v>1</v>
      </c>
      <c r="BG37" s="39"/>
      <c r="BH37" s="54"/>
      <c r="BI37" s="60"/>
      <c r="BJ37" s="39"/>
      <c r="BK37" s="39"/>
      <c r="BL37" s="39"/>
      <c r="BM37" s="39">
        <v>20</v>
      </c>
      <c r="BN37" s="38">
        <v>-40.5</v>
      </c>
      <c r="BO37" s="57" t="s">
        <v>219</v>
      </c>
      <c r="BP37" s="59">
        <f t="shared" si="5"/>
        <v>47.5</v>
      </c>
      <c r="BQ37" s="64"/>
      <c r="BR37" s="64"/>
      <c r="BS37" s="39">
        <v>20</v>
      </c>
      <c r="BT37" s="39">
        <v>4</v>
      </c>
      <c r="BU37" s="39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9"/>
      <c r="CQ37" s="39"/>
      <c r="CR37" s="54"/>
      <c r="CS37" s="60"/>
      <c r="CT37" s="51">
        <f t="shared" si="9"/>
        <v>111.5</v>
      </c>
      <c r="CU37" s="39"/>
      <c r="CV37" s="39"/>
      <c r="CW37" s="52"/>
      <c r="CX37" s="39"/>
      <c r="CY37" s="60">
        <f t="shared" si="10"/>
        <v>111.5</v>
      </c>
      <c r="CZ37" s="54"/>
      <c r="DA37" s="60"/>
      <c r="DB37" s="39"/>
      <c r="DC37" s="39"/>
      <c r="DD37" s="38">
        <f t="shared" si="11"/>
        <v>111.5</v>
      </c>
      <c r="DE37" s="60"/>
      <c r="DF37" s="60"/>
      <c r="DG37" s="60"/>
      <c r="DH37" s="60"/>
    </row>
    <row r="38" s="1" customFormat="1" spans="1:112">
      <c r="A38" s="35">
        <v>36</v>
      </c>
      <c r="B38" s="40">
        <v>102564</v>
      </c>
      <c r="C38" s="43" t="s">
        <v>220</v>
      </c>
      <c r="D38" s="36" t="s">
        <v>94</v>
      </c>
      <c r="E38" s="35">
        <v>11363</v>
      </c>
      <c r="F38" s="35" t="s">
        <v>221</v>
      </c>
      <c r="G38" s="36" t="s">
        <v>96</v>
      </c>
      <c r="H38" s="39">
        <v>3</v>
      </c>
      <c r="I38" s="39"/>
      <c r="J38" s="39">
        <v>7</v>
      </c>
      <c r="K38" s="39"/>
      <c r="L38" s="39">
        <v>4</v>
      </c>
      <c r="M38" s="52"/>
      <c r="N38" s="39"/>
      <c r="O38" s="39"/>
      <c r="P38" s="39"/>
      <c r="Q38" s="57"/>
      <c r="R38" s="39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9"/>
      <c r="AZ38" s="39"/>
      <c r="BA38" s="60">
        <f t="shared" si="4"/>
        <v>59</v>
      </c>
      <c r="BB38" s="54"/>
      <c r="BC38" s="66"/>
      <c r="BD38" s="39"/>
      <c r="BE38" s="39"/>
      <c r="BF38" s="39">
        <v>0</v>
      </c>
      <c r="BG38" s="39"/>
      <c r="BH38" s="54"/>
      <c r="BI38" s="60"/>
      <c r="BJ38" s="39"/>
      <c r="BK38" s="39"/>
      <c r="BL38" s="39"/>
      <c r="BM38" s="39"/>
      <c r="BN38" s="38"/>
      <c r="BO38" s="57"/>
      <c r="BP38" s="59">
        <f t="shared" si="5"/>
        <v>59</v>
      </c>
      <c r="BQ38" s="64"/>
      <c r="BR38" s="64"/>
      <c r="BS38" s="39"/>
      <c r="BT38" s="39"/>
      <c r="BU38" s="39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222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9"/>
      <c r="CQ38" s="39"/>
      <c r="CR38" s="54"/>
      <c r="CS38" s="60"/>
      <c r="CT38" s="51">
        <f t="shared" si="9"/>
        <v>99.5</v>
      </c>
      <c r="CU38" s="39"/>
      <c r="CV38" s="39"/>
      <c r="CW38" s="52">
        <v>10</v>
      </c>
      <c r="CX38" s="39"/>
      <c r="CY38" s="60">
        <f t="shared" si="10"/>
        <v>109.5</v>
      </c>
      <c r="CZ38" s="54"/>
      <c r="DA38" s="60"/>
      <c r="DB38" s="39">
        <v>20</v>
      </c>
      <c r="DC38" s="39">
        <v>-2</v>
      </c>
      <c r="DD38" s="38">
        <f t="shared" si="11"/>
        <v>127.5</v>
      </c>
      <c r="DE38" s="60"/>
      <c r="DF38" s="60"/>
      <c r="DG38" s="60"/>
      <c r="DH38" s="60"/>
    </row>
    <row r="39" s="1" customFormat="1" spans="1:112">
      <c r="A39" s="35">
        <v>37</v>
      </c>
      <c r="B39" s="40">
        <v>104430</v>
      </c>
      <c r="C39" s="43" t="s">
        <v>176</v>
      </c>
      <c r="D39" s="36" t="s">
        <v>125</v>
      </c>
      <c r="E39" s="37">
        <v>12104</v>
      </c>
      <c r="F39" s="35" t="s">
        <v>223</v>
      </c>
      <c r="G39" s="41" t="s">
        <v>96</v>
      </c>
      <c r="H39" s="39"/>
      <c r="I39" s="39"/>
      <c r="J39" s="39"/>
      <c r="K39" s="39">
        <v>10</v>
      </c>
      <c r="L39" s="39">
        <v>4</v>
      </c>
      <c r="M39" s="52"/>
      <c r="N39" s="39"/>
      <c r="O39" s="39"/>
      <c r="P39" s="39"/>
      <c r="Q39" s="57"/>
      <c r="R39" s="39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9"/>
      <c r="AI39" s="39"/>
      <c r="AJ39" s="39"/>
      <c r="AK39" s="39"/>
      <c r="AL39" s="39"/>
      <c r="AM39" s="39"/>
      <c r="AN39" s="39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9"/>
      <c r="AZ39" s="39"/>
      <c r="BA39" s="60">
        <f t="shared" si="4"/>
        <v>14</v>
      </c>
      <c r="BB39" s="54"/>
      <c r="BC39" s="66"/>
      <c r="BD39" s="39"/>
      <c r="BE39" s="39"/>
      <c r="BF39" s="39">
        <v>0</v>
      </c>
      <c r="BG39" s="39"/>
      <c r="BH39" s="54"/>
      <c r="BI39" s="60"/>
      <c r="BJ39" s="39"/>
      <c r="BK39" s="39"/>
      <c r="BL39" s="39"/>
      <c r="BM39" s="39"/>
      <c r="BN39" s="38"/>
      <c r="BO39" s="57"/>
      <c r="BP39" s="59">
        <f t="shared" si="5"/>
        <v>14</v>
      </c>
      <c r="BQ39" s="64"/>
      <c r="BR39" s="64"/>
      <c r="BS39" s="39"/>
      <c r="BT39" s="39"/>
      <c r="BU39" s="39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9"/>
      <c r="CQ39" s="39"/>
      <c r="CR39" s="54"/>
      <c r="CS39" s="60"/>
      <c r="CT39" s="51">
        <f t="shared" si="9"/>
        <v>14</v>
      </c>
      <c r="CU39" s="39"/>
      <c r="CV39" s="39"/>
      <c r="CW39" s="52"/>
      <c r="CX39" s="39"/>
      <c r="CY39" s="60">
        <f t="shared" si="10"/>
        <v>14</v>
      </c>
      <c r="CZ39" s="54"/>
      <c r="DA39" s="60"/>
      <c r="DB39" s="39"/>
      <c r="DC39" s="39"/>
      <c r="DD39" s="38">
        <f t="shared" si="11"/>
        <v>14</v>
      </c>
      <c r="DE39" s="60"/>
      <c r="DF39" s="60"/>
      <c r="DG39" s="60"/>
      <c r="DH39" s="60"/>
    </row>
    <row r="40" s="1" customFormat="1" spans="1:112">
      <c r="A40" s="35">
        <v>38</v>
      </c>
      <c r="B40" s="40">
        <v>56</v>
      </c>
      <c r="C40" s="36" t="s">
        <v>224</v>
      </c>
      <c r="D40" s="36" t="s">
        <v>87</v>
      </c>
      <c r="E40" s="35">
        <v>10983</v>
      </c>
      <c r="F40" s="35" t="s">
        <v>225</v>
      </c>
      <c r="G40" s="36" t="s">
        <v>101</v>
      </c>
      <c r="H40" s="39">
        <v>-4</v>
      </c>
      <c r="I40" s="39">
        <v>14</v>
      </c>
      <c r="J40" s="39">
        <v>5</v>
      </c>
      <c r="K40" s="39">
        <v>-2</v>
      </c>
      <c r="L40" s="39"/>
      <c r="M40" s="52"/>
      <c r="N40" s="39"/>
      <c r="O40" s="39"/>
      <c r="P40" s="39"/>
      <c r="Q40" s="39"/>
      <c r="R40" s="39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9"/>
      <c r="AZ40" s="39"/>
      <c r="BA40" s="60">
        <f t="shared" si="4"/>
        <v>158</v>
      </c>
      <c r="BB40" s="54"/>
      <c r="BC40" s="66"/>
      <c r="BD40" s="39"/>
      <c r="BE40" s="39"/>
      <c r="BF40" s="39">
        <v>-2</v>
      </c>
      <c r="BG40" s="39"/>
      <c r="BH40" s="54"/>
      <c r="BI40" s="60"/>
      <c r="BJ40" s="39">
        <v>-2</v>
      </c>
      <c r="BK40" s="39"/>
      <c r="BL40" s="39"/>
      <c r="BM40" s="39">
        <v>20</v>
      </c>
      <c r="BN40" s="38"/>
      <c r="BO40" s="57"/>
      <c r="BP40" s="59">
        <f t="shared" si="5"/>
        <v>174</v>
      </c>
      <c r="BQ40" s="64"/>
      <c r="BR40" s="64"/>
      <c r="BS40" s="39"/>
      <c r="BT40" s="39">
        <v>-8</v>
      </c>
      <c r="BU40" s="39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9"/>
      <c r="CQ40" s="39"/>
      <c r="CR40" s="54"/>
      <c r="CS40" s="60"/>
      <c r="CT40" s="51">
        <f t="shared" si="9"/>
        <v>228</v>
      </c>
      <c r="CU40" s="39"/>
      <c r="CV40" s="39"/>
      <c r="CW40" s="52"/>
      <c r="CX40" s="39">
        <v>-2</v>
      </c>
      <c r="CY40" s="60">
        <f t="shared" si="10"/>
        <v>226</v>
      </c>
      <c r="CZ40" s="54"/>
      <c r="DA40" s="60"/>
      <c r="DB40" s="39"/>
      <c r="DC40" s="39">
        <v>-2</v>
      </c>
      <c r="DD40" s="38">
        <f t="shared" si="11"/>
        <v>224</v>
      </c>
      <c r="DE40" s="60"/>
      <c r="DF40" s="60"/>
      <c r="DG40" s="60"/>
      <c r="DH40" s="60"/>
    </row>
    <row r="41" s="1" customFormat="1" ht="36" spans="1:112">
      <c r="A41" s="35">
        <v>39</v>
      </c>
      <c r="B41" s="37">
        <v>105751</v>
      </c>
      <c r="C41" s="43" t="s">
        <v>226</v>
      </c>
      <c r="D41" s="36" t="s">
        <v>125</v>
      </c>
      <c r="E41" s="35">
        <v>6147</v>
      </c>
      <c r="F41" s="35" t="s">
        <v>227</v>
      </c>
      <c r="G41" s="36" t="s">
        <v>101</v>
      </c>
      <c r="H41" s="39">
        <v>3</v>
      </c>
      <c r="I41" s="39">
        <v>0</v>
      </c>
      <c r="J41" s="39">
        <v>8</v>
      </c>
      <c r="K41" s="39">
        <v>2</v>
      </c>
      <c r="L41" s="39"/>
      <c r="M41" s="52"/>
      <c r="N41" s="39"/>
      <c r="O41" s="39"/>
      <c r="P41" s="39">
        <v>20</v>
      </c>
      <c r="Q41" s="57"/>
      <c r="R41" s="39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9"/>
      <c r="AZ41" s="39"/>
      <c r="BA41" s="60">
        <f t="shared" si="4"/>
        <v>84</v>
      </c>
      <c r="BB41" s="54"/>
      <c r="BC41" s="66"/>
      <c r="BD41" s="39"/>
      <c r="BE41" s="39"/>
      <c r="BF41" s="39">
        <v>0</v>
      </c>
      <c r="BG41" s="39"/>
      <c r="BH41" s="54">
        <v>-44</v>
      </c>
      <c r="BI41" s="60" t="s">
        <v>228</v>
      </c>
      <c r="BJ41" s="39"/>
      <c r="BK41" s="39"/>
      <c r="BL41" s="39"/>
      <c r="BM41" s="39"/>
      <c r="BN41" s="38"/>
      <c r="BO41" s="57"/>
      <c r="BP41" s="59">
        <f t="shared" si="5"/>
        <v>40</v>
      </c>
      <c r="BQ41" s="64"/>
      <c r="BR41" s="64"/>
      <c r="BS41" s="39"/>
      <c r="BT41" s="39"/>
      <c r="BU41" s="39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9"/>
      <c r="CQ41" s="39"/>
      <c r="CR41" s="54"/>
      <c r="CS41" s="60"/>
      <c r="CT41" s="51">
        <f t="shared" si="9"/>
        <v>40</v>
      </c>
      <c r="CU41" s="39"/>
      <c r="CV41" s="39"/>
      <c r="CW41" s="52"/>
      <c r="CX41" s="39"/>
      <c r="CY41" s="60">
        <f t="shared" si="10"/>
        <v>40</v>
      </c>
      <c r="CZ41" s="54"/>
      <c r="DA41" s="60"/>
      <c r="DB41" s="39"/>
      <c r="DC41" s="39"/>
      <c r="DD41" s="38">
        <f t="shared" si="11"/>
        <v>40</v>
      </c>
      <c r="DE41" s="60"/>
      <c r="DF41" s="60"/>
      <c r="DG41" s="60"/>
      <c r="DH41" s="60"/>
    </row>
    <row r="42" s="1" customFormat="1" ht="24" spans="1:112">
      <c r="A42" s="35">
        <v>40</v>
      </c>
      <c r="B42" s="40">
        <v>717</v>
      </c>
      <c r="C42" s="43" t="s">
        <v>229</v>
      </c>
      <c r="D42" s="36" t="s">
        <v>94</v>
      </c>
      <c r="E42" s="37">
        <v>11627</v>
      </c>
      <c r="F42" s="35" t="s">
        <v>230</v>
      </c>
      <c r="G42" s="36" t="s">
        <v>96</v>
      </c>
      <c r="H42" s="39">
        <v>4</v>
      </c>
      <c r="I42" s="39">
        <v>5</v>
      </c>
      <c r="J42" s="39"/>
      <c r="K42" s="39">
        <v>3</v>
      </c>
      <c r="L42" s="39">
        <v>1</v>
      </c>
      <c r="M42" s="52">
        <v>3</v>
      </c>
      <c r="N42" s="39"/>
      <c r="O42" s="39"/>
      <c r="P42" s="39"/>
      <c r="Q42" s="57"/>
      <c r="R42" s="39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9"/>
      <c r="AZ42" s="39"/>
      <c r="BA42" s="60">
        <f t="shared" si="4"/>
        <v>126</v>
      </c>
      <c r="BB42" s="54"/>
      <c r="BC42" s="66"/>
      <c r="BD42" s="39">
        <v>20</v>
      </c>
      <c r="BE42" s="39"/>
      <c r="BF42" s="39">
        <v>0</v>
      </c>
      <c r="BG42" s="39"/>
      <c r="BH42" s="54"/>
      <c r="BI42" s="60"/>
      <c r="BJ42" s="39"/>
      <c r="BK42" s="39">
        <v>20</v>
      </c>
      <c r="BL42" s="39"/>
      <c r="BM42" s="39"/>
      <c r="BN42" s="38"/>
      <c r="BO42" s="57"/>
      <c r="BP42" s="59">
        <f t="shared" si="5"/>
        <v>166</v>
      </c>
      <c r="BQ42" s="64"/>
      <c r="BR42" s="64"/>
      <c r="BS42" s="39"/>
      <c r="BT42" s="39"/>
      <c r="BU42" s="39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231</v>
      </c>
      <c r="CN42" s="52">
        <v>5</v>
      </c>
      <c r="CO42" s="70"/>
      <c r="CP42" s="39"/>
      <c r="CQ42" s="39"/>
      <c r="CR42" s="54"/>
      <c r="CS42" s="60"/>
      <c r="CT42" s="51">
        <f t="shared" si="9"/>
        <v>181</v>
      </c>
      <c r="CU42" s="39"/>
      <c r="CV42" s="39"/>
      <c r="CW42" s="52"/>
      <c r="CX42" s="39">
        <v>5</v>
      </c>
      <c r="CY42" s="60">
        <f t="shared" si="10"/>
        <v>186</v>
      </c>
      <c r="CZ42" s="54"/>
      <c r="DA42" s="60"/>
      <c r="DB42" s="39"/>
      <c r="DC42" s="39"/>
      <c r="DD42" s="38">
        <f t="shared" si="11"/>
        <v>186</v>
      </c>
      <c r="DE42" s="60"/>
      <c r="DF42" s="60"/>
      <c r="DG42" s="60"/>
      <c r="DH42" s="60"/>
    </row>
    <row r="43" s="1" customFormat="1" spans="1:112">
      <c r="A43" s="35">
        <v>41</v>
      </c>
      <c r="B43" s="35">
        <v>307</v>
      </c>
      <c r="C43" s="36" t="s">
        <v>232</v>
      </c>
      <c r="D43" s="36" t="s">
        <v>213</v>
      </c>
      <c r="E43" s="35">
        <v>10613</v>
      </c>
      <c r="F43" s="35" t="s">
        <v>233</v>
      </c>
      <c r="G43" s="41" t="s">
        <v>234</v>
      </c>
      <c r="H43" s="39">
        <v>-2</v>
      </c>
      <c r="I43" s="39">
        <v>8</v>
      </c>
      <c r="J43" s="39"/>
      <c r="K43" s="39">
        <v>3</v>
      </c>
      <c r="L43" s="39">
        <v>4</v>
      </c>
      <c r="M43" s="52"/>
      <c r="N43" s="39"/>
      <c r="O43" s="39"/>
      <c r="P43" s="39"/>
      <c r="Q43" s="57"/>
      <c r="R43" s="39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9"/>
      <c r="AZ43" s="39"/>
      <c r="BA43" s="60">
        <f t="shared" si="4"/>
        <v>146</v>
      </c>
      <c r="BB43" s="54"/>
      <c r="BC43" s="66"/>
      <c r="BD43" s="39"/>
      <c r="BE43" s="39">
        <v>20</v>
      </c>
      <c r="BF43" s="39">
        <v>9</v>
      </c>
      <c r="BG43" s="39"/>
      <c r="BH43" s="54"/>
      <c r="BI43" s="60"/>
      <c r="BJ43" s="39">
        <v>5</v>
      </c>
      <c r="BK43" s="39"/>
      <c r="BL43" s="39"/>
      <c r="BM43" s="39"/>
      <c r="BN43" s="38"/>
      <c r="BO43" s="57"/>
      <c r="BP43" s="59">
        <f t="shared" si="5"/>
        <v>180</v>
      </c>
      <c r="BQ43" s="64"/>
      <c r="BR43" s="64"/>
      <c r="BS43" s="39"/>
      <c r="BT43" s="39"/>
      <c r="BU43" s="39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190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9"/>
      <c r="CQ43" s="39"/>
      <c r="CR43" s="54"/>
      <c r="CS43" s="60"/>
      <c r="CT43" s="51">
        <f t="shared" si="9"/>
        <v>193</v>
      </c>
      <c r="CU43" s="39">
        <v>20</v>
      </c>
      <c r="CV43" s="39"/>
      <c r="CW43" s="52"/>
      <c r="CX43" s="39"/>
      <c r="CY43" s="60">
        <f t="shared" si="10"/>
        <v>213</v>
      </c>
      <c r="CZ43" s="54"/>
      <c r="DA43" s="60"/>
      <c r="DB43" s="39"/>
      <c r="DC43" s="39">
        <v>2</v>
      </c>
      <c r="DD43" s="38">
        <f t="shared" si="11"/>
        <v>215</v>
      </c>
      <c r="DE43" s="60"/>
      <c r="DF43" s="60"/>
      <c r="DG43" s="60"/>
      <c r="DH43" s="60"/>
    </row>
    <row r="44" s="1" customFormat="1" ht="35" customHeight="1" spans="1:112">
      <c r="A44" s="35">
        <v>42</v>
      </c>
      <c r="B44" s="35">
        <v>337</v>
      </c>
      <c r="C44" s="36" t="s">
        <v>103</v>
      </c>
      <c r="D44" s="36" t="s">
        <v>104</v>
      </c>
      <c r="E44" s="38">
        <v>11883</v>
      </c>
      <c r="F44" s="38" t="s">
        <v>235</v>
      </c>
      <c r="G44" s="36" t="s">
        <v>89</v>
      </c>
      <c r="H44" s="39">
        <v>5</v>
      </c>
      <c r="I44" s="39">
        <v>2</v>
      </c>
      <c r="J44" s="39"/>
      <c r="K44" s="39">
        <v>0</v>
      </c>
      <c r="L44" s="39">
        <v>6</v>
      </c>
      <c r="M44" s="52">
        <v>0</v>
      </c>
      <c r="N44" s="39"/>
      <c r="O44" s="39"/>
      <c r="P44" s="39"/>
      <c r="Q44" s="57"/>
      <c r="R44" s="39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194</v>
      </c>
      <c r="AY44" s="39"/>
      <c r="AZ44" s="39"/>
      <c r="BA44" s="60">
        <f t="shared" si="4"/>
        <v>103</v>
      </c>
      <c r="BB44" s="54"/>
      <c r="BC44" s="66"/>
      <c r="BD44" s="39">
        <v>20</v>
      </c>
      <c r="BE44" s="39">
        <v>20</v>
      </c>
      <c r="BF44" s="39">
        <v>0</v>
      </c>
      <c r="BG44" s="39"/>
      <c r="BH44" s="54">
        <v>-102</v>
      </c>
      <c r="BI44" s="60" t="s">
        <v>236</v>
      </c>
      <c r="BJ44" s="39">
        <v>-2</v>
      </c>
      <c r="BK44" s="39"/>
      <c r="BL44" s="39"/>
      <c r="BM44" s="39">
        <v>20</v>
      </c>
      <c r="BN44" s="38"/>
      <c r="BO44" s="57"/>
      <c r="BP44" s="59">
        <f t="shared" si="5"/>
        <v>59</v>
      </c>
      <c r="BQ44" s="64"/>
      <c r="BR44" s="64"/>
      <c r="BS44" s="39"/>
      <c r="BT44" s="39"/>
      <c r="BU44" s="39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109</v>
      </c>
      <c r="CF44" s="54">
        <f t="shared" si="7"/>
        <v>47</v>
      </c>
      <c r="CG44" s="60">
        <v>-21</v>
      </c>
      <c r="CH44" s="68" t="s">
        <v>237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9">
        <v>20</v>
      </c>
      <c r="CQ44" s="39"/>
      <c r="CR44" s="54">
        <v>-43</v>
      </c>
      <c r="CS44" s="60" t="s">
        <v>238</v>
      </c>
      <c r="CT44" s="51">
        <f t="shared" si="9"/>
        <v>21</v>
      </c>
      <c r="CU44" s="39"/>
      <c r="CV44" s="39"/>
      <c r="CW44" s="52"/>
      <c r="CX44" s="39"/>
      <c r="CY44" s="60">
        <f t="shared" si="10"/>
        <v>21</v>
      </c>
      <c r="CZ44" s="54">
        <v>-16.5</v>
      </c>
      <c r="DA44" s="60" t="s">
        <v>239</v>
      </c>
      <c r="DB44" s="39"/>
      <c r="DC44" s="39">
        <v>4</v>
      </c>
      <c r="DD44" s="38">
        <f t="shared" si="11"/>
        <v>8.5</v>
      </c>
      <c r="DE44" s="60"/>
      <c r="DF44" s="60"/>
      <c r="DG44" s="60"/>
      <c r="DH44" s="60"/>
    </row>
    <row r="45" s="1" customFormat="1" spans="1:112">
      <c r="A45" s="35">
        <v>43</v>
      </c>
      <c r="B45" s="40">
        <v>56</v>
      </c>
      <c r="C45" s="36" t="s">
        <v>224</v>
      </c>
      <c r="D45" s="36" t="s">
        <v>87</v>
      </c>
      <c r="E45" s="38">
        <v>11830</v>
      </c>
      <c r="F45" s="35" t="s">
        <v>240</v>
      </c>
      <c r="G45" s="36" t="s">
        <v>96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52"/>
      <c r="N45" s="39"/>
      <c r="O45" s="39"/>
      <c r="P45" s="39"/>
      <c r="Q45" s="39"/>
      <c r="R45" s="39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9"/>
      <c r="AZ45" s="39"/>
      <c r="BA45" s="60">
        <f t="shared" si="4"/>
        <v>101</v>
      </c>
      <c r="BB45" s="54"/>
      <c r="BC45" s="66"/>
      <c r="BD45" s="39"/>
      <c r="BE45" s="39"/>
      <c r="BF45" s="39">
        <v>-6</v>
      </c>
      <c r="BG45" s="39"/>
      <c r="BH45" s="54"/>
      <c r="BI45" s="60"/>
      <c r="BJ45" s="39">
        <v>-2</v>
      </c>
      <c r="BK45" s="39"/>
      <c r="BL45" s="39"/>
      <c r="BM45" s="39">
        <v>20</v>
      </c>
      <c r="BN45" s="38"/>
      <c r="BO45" s="57"/>
      <c r="BP45" s="59">
        <f t="shared" si="5"/>
        <v>113</v>
      </c>
      <c r="BQ45" s="64"/>
      <c r="BR45" s="64"/>
      <c r="BS45" s="39"/>
      <c r="BT45" s="39">
        <v>-1</v>
      </c>
      <c r="BU45" s="39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9"/>
      <c r="CQ45" s="39"/>
      <c r="CR45" s="54"/>
      <c r="CS45" s="60"/>
      <c r="CT45" s="51">
        <f t="shared" si="9"/>
        <v>162</v>
      </c>
      <c r="CU45" s="39"/>
      <c r="CV45" s="39"/>
      <c r="CW45" s="52"/>
      <c r="CX45" s="39"/>
      <c r="CY45" s="60">
        <f t="shared" si="10"/>
        <v>162</v>
      </c>
      <c r="CZ45" s="54"/>
      <c r="DA45" s="60"/>
      <c r="DB45" s="39"/>
      <c r="DC45" s="39"/>
      <c r="DD45" s="38">
        <f t="shared" si="11"/>
        <v>162</v>
      </c>
      <c r="DE45" s="60"/>
      <c r="DF45" s="60"/>
      <c r="DG45" s="60"/>
      <c r="DH45" s="60"/>
    </row>
    <row r="46" s="1" customFormat="1" spans="1:112">
      <c r="A46" s="35">
        <v>44</v>
      </c>
      <c r="B46" s="40">
        <v>704</v>
      </c>
      <c r="C46" s="36" t="s">
        <v>241</v>
      </c>
      <c r="D46" s="36" t="s">
        <v>87</v>
      </c>
      <c r="E46" s="35">
        <v>5698</v>
      </c>
      <c r="F46" s="35" t="s">
        <v>242</v>
      </c>
      <c r="G46" s="42" t="s">
        <v>96</v>
      </c>
      <c r="H46" s="39"/>
      <c r="I46" s="39">
        <v>14</v>
      </c>
      <c r="J46" s="39"/>
      <c r="K46" s="39"/>
      <c r="L46" s="39">
        <v>-2</v>
      </c>
      <c r="M46" s="52"/>
      <c r="N46" s="39"/>
      <c r="O46" s="39"/>
      <c r="P46" s="39"/>
      <c r="Q46" s="57"/>
      <c r="R46" s="39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9"/>
      <c r="AZ46" s="39"/>
      <c r="BA46" s="60">
        <f t="shared" si="4"/>
        <v>92</v>
      </c>
      <c r="BB46" s="54"/>
      <c r="BC46" s="66"/>
      <c r="BD46" s="39"/>
      <c r="BE46" s="39">
        <v>20</v>
      </c>
      <c r="BF46" s="39">
        <v>0</v>
      </c>
      <c r="BG46" s="39"/>
      <c r="BH46" s="54"/>
      <c r="BI46" s="60"/>
      <c r="BJ46" s="39">
        <v>-2</v>
      </c>
      <c r="BK46" s="39"/>
      <c r="BL46" s="39"/>
      <c r="BM46" s="39"/>
      <c r="BN46" s="38"/>
      <c r="BO46" s="57"/>
      <c r="BP46" s="59">
        <f t="shared" si="5"/>
        <v>110</v>
      </c>
      <c r="BQ46" s="64"/>
      <c r="BR46" s="64"/>
      <c r="BS46" s="39"/>
      <c r="BT46" s="39"/>
      <c r="BU46" s="39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9">
        <v>20</v>
      </c>
      <c r="CQ46" s="39"/>
      <c r="CR46" s="54"/>
      <c r="CS46" s="60"/>
      <c r="CT46" s="51">
        <f t="shared" si="9"/>
        <v>170</v>
      </c>
      <c r="CU46" s="39"/>
      <c r="CV46" s="39"/>
      <c r="CW46" s="52"/>
      <c r="CX46" s="39">
        <v>1</v>
      </c>
      <c r="CY46" s="60">
        <f t="shared" si="10"/>
        <v>171</v>
      </c>
      <c r="CZ46" s="54"/>
      <c r="DA46" s="60"/>
      <c r="DB46" s="39"/>
      <c r="DC46" s="39"/>
      <c r="DD46" s="38">
        <f t="shared" si="11"/>
        <v>171</v>
      </c>
      <c r="DE46" s="60"/>
      <c r="DF46" s="60"/>
      <c r="DG46" s="60"/>
      <c r="DH46" s="60"/>
    </row>
    <row r="47" s="1" customFormat="1" ht="36" spans="1:112">
      <c r="A47" s="35">
        <v>45</v>
      </c>
      <c r="B47" s="40">
        <v>106865</v>
      </c>
      <c r="C47" s="36" t="s">
        <v>243</v>
      </c>
      <c r="D47" s="36" t="s">
        <v>104</v>
      </c>
      <c r="E47" s="37">
        <v>11335</v>
      </c>
      <c r="F47" s="48" t="s">
        <v>244</v>
      </c>
      <c r="G47" s="36" t="s">
        <v>96</v>
      </c>
      <c r="H47" s="39">
        <v>5</v>
      </c>
      <c r="I47" s="39">
        <v>-1</v>
      </c>
      <c r="J47" s="39">
        <v>4</v>
      </c>
      <c r="K47" s="39">
        <v>4</v>
      </c>
      <c r="L47" s="39"/>
      <c r="M47" s="52"/>
      <c r="N47" s="39"/>
      <c r="O47" s="39"/>
      <c r="P47" s="39"/>
      <c r="Q47" s="57"/>
      <c r="R47" s="39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9"/>
      <c r="AZ47" s="39"/>
      <c r="BA47" s="60">
        <f t="shared" si="4"/>
        <v>85</v>
      </c>
      <c r="BB47" s="54"/>
      <c r="BC47" s="66"/>
      <c r="BD47" s="39">
        <v>20</v>
      </c>
      <c r="BE47" s="39">
        <v>20</v>
      </c>
      <c r="BF47" s="39">
        <v>0</v>
      </c>
      <c r="BG47" s="39">
        <v>30</v>
      </c>
      <c r="BH47" s="54"/>
      <c r="BI47" s="60"/>
      <c r="BJ47" s="39">
        <v>1</v>
      </c>
      <c r="BK47" s="39"/>
      <c r="BL47" s="39"/>
      <c r="BM47" s="39"/>
      <c r="BN47" s="38">
        <v>-46</v>
      </c>
      <c r="BO47" s="57" t="s">
        <v>245</v>
      </c>
      <c r="BP47" s="59">
        <f t="shared" si="5"/>
        <v>110</v>
      </c>
      <c r="BQ47" s="64"/>
      <c r="BR47" s="64"/>
      <c r="BS47" s="39"/>
      <c r="BT47" s="39"/>
      <c r="BU47" s="39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246</v>
      </c>
      <c r="CF47" s="54">
        <f t="shared" si="7"/>
        <v>120</v>
      </c>
      <c r="CG47" s="60">
        <v>-15.5</v>
      </c>
      <c r="CH47" s="68" t="s">
        <v>247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248</v>
      </c>
      <c r="CN47" s="52"/>
      <c r="CO47" s="70"/>
      <c r="CP47" s="39">
        <v>20</v>
      </c>
      <c r="CQ47" s="39"/>
      <c r="CR47" s="54"/>
      <c r="CS47" s="60"/>
      <c r="CT47" s="51">
        <f t="shared" si="9"/>
        <v>103</v>
      </c>
      <c r="CU47" s="39"/>
      <c r="CV47" s="39"/>
      <c r="CW47" s="52"/>
      <c r="CX47" s="39">
        <v>-2</v>
      </c>
      <c r="CY47" s="60">
        <f t="shared" si="10"/>
        <v>101</v>
      </c>
      <c r="CZ47" s="54">
        <v>-10.5</v>
      </c>
      <c r="DA47" s="60" t="s">
        <v>249</v>
      </c>
      <c r="DB47" s="39"/>
      <c r="DC47" s="39"/>
      <c r="DD47" s="38">
        <f t="shared" si="11"/>
        <v>90.5</v>
      </c>
      <c r="DE47" s="60"/>
      <c r="DF47" s="60"/>
      <c r="DG47" s="60">
        <v>-18.5</v>
      </c>
      <c r="DH47" s="60" t="s">
        <v>250</v>
      </c>
    </row>
    <row r="48" s="1" customFormat="1" ht="27" customHeight="1" spans="1:112">
      <c r="A48" s="35">
        <v>46</v>
      </c>
      <c r="B48" s="35">
        <v>750</v>
      </c>
      <c r="C48" s="36" t="s">
        <v>185</v>
      </c>
      <c r="D48" s="47" t="s">
        <v>125</v>
      </c>
      <c r="E48" s="35">
        <v>4033</v>
      </c>
      <c r="F48" s="35" t="s">
        <v>251</v>
      </c>
      <c r="G48" s="42" t="s">
        <v>101</v>
      </c>
      <c r="H48" s="39">
        <v>2</v>
      </c>
      <c r="I48" s="39">
        <v>2</v>
      </c>
      <c r="J48" s="39">
        <v>4</v>
      </c>
      <c r="K48" s="39">
        <v>4</v>
      </c>
      <c r="L48" s="39"/>
      <c r="M48" s="52">
        <v>8</v>
      </c>
      <c r="N48" s="39"/>
      <c r="O48" s="39"/>
      <c r="P48" s="39"/>
      <c r="Q48" s="57"/>
      <c r="R48" s="39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252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38">
        <v>-40</v>
      </c>
      <c r="AP48" s="60" t="s">
        <v>253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9"/>
      <c r="AZ48" s="39"/>
      <c r="BA48" s="60">
        <f t="shared" si="4"/>
        <v>0.5</v>
      </c>
      <c r="BB48" s="54"/>
      <c r="BC48" s="66"/>
      <c r="BD48" s="39"/>
      <c r="BE48" s="39"/>
      <c r="BF48" s="39">
        <v>4</v>
      </c>
      <c r="BG48" s="39"/>
      <c r="BH48" s="54"/>
      <c r="BI48" s="60"/>
      <c r="BJ48" s="39">
        <v>3</v>
      </c>
      <c r="BK48" s="39"/>
      <c r="BL48" s="39"/>
      <c r="BM48" s="39"/>
      <c r="BN48" s="38"/>
      <c r="BO48" s="57"/>
      <c r="BP48" s="59">
        <f t="shared" si="5"/>
        <v>7.5</v>
      </c>
      <c r="BQ48" s="64"/>
      <c r="BR48" s="64"/>
      <c r="BS48" s="39">
        <v>20</v>
      </c>
      <c r="BT48" s="39">
        <v>4</v>
      </c>
      <c r="BU48" s="39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254</v>
      </c>
      <c r="CN48" s="52"/>
      <c r="CO48" s="70"/>
      <c r="CP48" s="39"/>
      <c r="CQ48" s="39"/>
      <c r="CR48" s="54"/>
      <c r="CS48" s="60"/>
      <c r="CT48" s="51">
        <f t="shared" si="9"/>
        <v>29.5</v>
      </c>
      <c r="CU48" s="39">
        <v>20</v>
      </c>
      <c r="CV48" s="39"/>
      <c r="CW48" s="52"/>
      <c r="CX48" s="39">
        <v>5</v>
      </c>
      <c r="CY48" s="60">
        <f t="shared" si="10"/>
        <v>54.5</v>
      </c>
      <c r="CZ48" s="54"/>
      <c r="DA48" s="60"/>
      <c r="DB48" s="39"/>
      <c r="DC48" s="39">
        <v>1</v>
      </c>
      <c r="DD48" s="38">
        <f t="shared" si="11"/>
        <v>55.5</v>
      </c>
      <c r="DE48" s="60"/>
      <c r="DF48" s="60"/>
      <c r="DG48" s="60"/>
      <c r="DH48" s="60"/>
    </row>
    <row r="49" s="1" customFormat="1" ht="36" spans="1:112">
      <c r="A49" s="35">
        <v>47</v>
      </c>
      <c r="B49" s="35">
        <v>102935</v>
      </c>
      <c r="C49" s="36" t="s">
        <v>255</v>
      </c>
      <c r="D49" s="36" t="s">
        <v>104</v>
      </c>
      <c r="E49" s="38">
        <v>11774</v>
      </c>
      <c r="F49" s="35" t="s">
        <v>256</v>
      </c>
      <c r="G49" s="36" t="s">
        <v>89</v>
      </c>
      <c r="H49" s="39">
        <v>6</v>
      </c>
      <c r="I49" s="39">
        <v>0</v>
      </c>
      <c r="J49" s="39">
        <v>0</v>
      </c>
      <c r="K49" s="39">
        <v>6</v>
      </c>
      <c r="L49" s="39"/>
      <c r="M49" s="52"/>
      <c r="N49" s="39"/>
      <c r="O49" s="39"/>
      <c r="P49" s="39"/>
      <c r="Q49" s="57"/>
      <c r="R49" s="39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9"/>
      <c r="AZ49" s="39"/>
      <c r="BA49" s="60">
        <f t="shared" si="4"/>
        <v>112</v>
      </c>
      <c r="BB49" s="54"/>
      <c r="BC49" s="66"/>
      <c r="BD49" s="39"/>
      <c r="BE49" s="39">
        <v>20</v>
      </c>
      <c r="BF49" s="39">
        <v>-2</v>
      </c>
      <c r="BG49" s="39"/>
      <c r="BH49" s="54">
        <v>-78.5</v>
      </c>
      <c r="BI49" s="60" t="s">
        <v>257</v>
      </c>
      <c r="BJ49" s="39"/>
      <c r="BK49" s="39"/>
      <c r="BL49" s="39"/>
      <c r="BM49" s="39"/>
      <c r="BN49" s="38">
        <v>-40</v>
      </c>
      <c r="BO49" s="57" t="s">
        <v>258</v>
      </c>
      <c r="BP49" s="59">
        <f t="shared" si="5"/>
        <v>11.5</v>
      </c>
      <c r="BQ49" s="64"/>
      <c r="BR49" s="64"/>
      <c r="BS49" s="39"/>
      <c r="BT49" s="39">
        <v>1</v>
      </c>
      <c r="BU49" s="39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9"/>
      <c r="CQ49" s="39"/>
      <c r="CR49" s="54"/>
      <c r="CS49" s="60"/>
      <c r="CT49" s="51">
        <f t="shared" si="9"/>
        <v>103.5</v>
      </c>
      <c r="CU49" s="39"/>
      <c r="CV49" s="39"/>
      <c r="CW49" s="52"/>
      <c r="CX49" s="39"/>
      <c r="CY49" s="60">
        <f t="shared" si="10"/>
        <v>103.5</v>
      </c>
      <c r="CZ49" s="54"/>
      <c r="DA49" s="60"/>
      <c r="DB49" s="39"/>
      <c r="DC49" s="39"/>
      <c r="DD49" s="38">
        <f t="shared" si="11"/>
        <v>103.5</v>
      </c>
      <c r="DE49" s="60"/>
      <c r="DF49" s="60"/>
      <c r="DG49" s="60"/>
      <c r="DH49" s="60"/>
    </row>
    <row r="50" s="1" customFormat="1" ht="24" spans="1:112">
      <c r="A50" s="35">
        <v>48</v>
      </c>
      <c r="B50" s="35">
        <v>104428</v>
      </c>
      <c r="C50" s="36" t="s">
        <v>86</v>
      </c>
      <c r="D50" s="36" t="s">
        <v>87</v>
      </c>
      <c r="E50" s="38">
        <v>9841</v>
      </c>
      <c r="F50" s="35" t="s">
        <v>259</v>
      </c>
      <c r="G50" s="36" t="s">
        <v>96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52"/>
      <c r="N50" s="39"/>
      <c r="O50" s="39"/>
      <c r="P50" s="39"/>
      <c r="Q50" s="57"/>
      <c r="R50" s="39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9"/>
      <c r="AZ50" s="39"/>
      <c r="BA50" s="60">
        <f t="shared" si="4"/>
        <v>137</v>
      </c>
      <c r="BB50" s="54"/>
      <c r="BC50" s="66"/>
      <c r="BD50" s="39">
        <v>20</v>
      </c>
      <c r="BE50" s="39"/>
      <c r="BF50" s="39">
        <v>-2</v>
      </c>
      <c r="BG50" s="39"/>
      <c r="BH50" s="54"/>
      <c r="BI50" s="60"/>
      <c r="BJ50" s="39">
        <v>-4</v>
      </c>
      <c r="BK50" s="39"/>
      <c r="BL50" s="39"/>
      <c r="BM50" s="39"/>
      <c r="BN50" s="38"/>
      <c r="BO50" s="57"/>
      <c r="BP50" s="59">
        <f t="shared" si="5"/>
        <v>151</v>
      </c>
      <c r="BQ50" s="64"/>
      <c r="BR50" s="64"/>
      <c r="BS50" s="39"/>
      <c r="BT50" s="39"/>
      <c r="BU50" s="39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260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9">
        <v>20</v>
      </c>
      <c r="CQ50" s="39"/>
      <c r="CR50" s="54"/>
      <c r="CS50" s="60"/>
      <c r="CT50" s="51">
        <f t="shared" si="9"/>
        <v>162.5</v>
      </c>
      <c r="CU50" s="39"/>
      <c r="CV50" s="39"/>
      <c r="CW50" s="52"/>
      <c r="CX50" s="39"/>
      <c r="CY50" s="60">
        <f t="shared" si="10"/>
        <v>162.5</v>
      </c>
      <c r="CZ50" s="54"/>
      <c r="DA50" s="60"/>
      <c r="DB50" s="39"/>
      <c r="DC50" s="39"/>
      <c r="DD50" s="38">
        <f t="shared" si="11"/>
        <v>162.5</v>
      </c>
      <c r="DE50" s="60"/>
      <c r="DF50" s="60"/>
      <c r="DG50" s="60"/>
      <c r="DH50" s="60"/>
    </row>
    <row r="51" s="1" customFormat="1" ht="36" spans="1:112">
      <c r="A51" s="35">
        <v>49</v>
      </c>
      <c r="B51" s="40">
        <v>748</v>
      </c>
      <c r="C51" s="43" t="s">
        <v>121</v>
      </c>
      <c r="D51" s="36" t="s">
        <v>94</v>
      </c>
      <c r="E51" s="35">
        <v>11012</v>
      </c>
      <c r="F51" s="35" t="s">
        <v>261</v>
      </c>
      <c r="G51" s="36" t="s">
        <v>96</v>
      </c>
      <c r="H51" s="39"/>
      <c r="I51" s="39">
        <v>2</v>
      </c>
      <c r="J51" s="39"/>
      <c r="K51" s="39">
        <v>5</v>
      </c>
      <c r="L51" s="39">
        <v>5</v>
      </c>
      <c r="M51" s="52">
        <v>-6</v>
      </c>
      <c r="N51" s="39"/>
      <c r="O51" s="39"/>
      <c r="P51" s="39"/>
      <c r="Q51" s="57"/>
      <c r="R51" s="39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9"/>
      <c r="AZ51" s="39"/>
      <c r="BA51" s="60">
        <f t="shared" si="4"/>
        <v>111</v>
      </c>
      <c r="BB51" s="54"/>
      <c r="BC51" s="66"/>
      <c r="BD51" s="39"/>
      <c r="BE51" s="39">
        <v>20</v>
      </c>
      <c r="BF51" s="39">
        <v>0</v>
      </c>
      <c r="BG51" s="39"/>
      <c r="BH51" s="54"/>
      <c r="BI51" s="60"/>
      <c r="BJ51" s="39">
        <v>3</v>
      </c>
      <c r="BK51" s="39"/>
      <c r="BL51" s="39"/>
      <c r="BM51" s="39"/>
      <c r="BN51" s="38"/>
      <c r="BO51" s="57"/>
      <c r="BP51" s="59">
        <f t="shared" si="5"/>
        <v>134</v>
      </c>
      <c r="BQ51" s="64"/>
      <c r="BR51" s="64"/>
      <c r="BS51" s="39"/>
      <c r="BT51" s="39">
        <v>2</v>
      </c>
      <c r="BU51" s="39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262</v>
      </c>
      <c r="CN51" s="52">
        <v>9</v>
      </c>
      <c r="CO51" s="70"/>
      <c r="CP51" s="39"/>
      <c r="CQ51" s="39"/>
      <c r="CR51" s="54">
        <v>-15</v>
      </c>
      <c r="CS51" s="60" t="s">
        <v>263</v>
      </c>
      <c r="CT51" s="51">
        <f t="shared" si="9"/>
        <v>199</v>
      </c>
      <c r="CU51" s="39">
        <v>20</v>
      </c>
      <c r="CV51" s="39"/>
      <c r="CW51" s="52"/>
      <c r="CX51" s="39">
        <v>9</v>
      </c>
      <c r="CY51" s="60">
        <f t="shared" si="10"/>
        <v>228</v>
      </c>
      <c r="CZ51" s="54">
        <v>-31.5</v>
      </c>
      <c r="DA51" s="60" t="s">
        <v>264</v>
      </c>
      <c r="DB51" s="39"/>
      <c r="DC51" s="39">
        <v>13</v>
      </c>
      <c r="DD51" s="38">
        <f t="shared" si="11"/>
        <v>209.5</v>
      </c>
      <c r="DE51" s="60"/>
      <c r="DF51" s="60"/>
      <c r="DG51" s="60"/>
      <c r="DH51" s="60"/>
    </row>
    <row r="52" s="1" customFormat="1" spans="1:112">
      <c r="A52" s="35">
        <v>50</v>
      </c>
      <c r="B52" s="40">
        <v>106066</v>
      </c>
      <c r="C52" s="46" t="s">
        <v>212</v>
      </c>
      <c r="D52" s="36" t="s">
        <v>213</v>
      </c>
      <c r="E52" s="38">
        <v>995673</v>
      </c>
      <c r="F52" s="38" t="s">
        <v>265</v>
      </c>
      <c r="G52" s="44" t="s">
        <v>96</v>
      </c>
      <c r="H52" s="39"/>
      <c r="I52" s="39"/>
      <c r="J52" s="39"/>
      <c r="K52" s="39"/>
      <c r="L52" s="39">
        <v>12</v>
      </c>
      <c r="M52" s="52">
        <v>19</v>
      </c>
      <c r="N52" s="39"/>
      <c r="O52" s="39"/>
      <c r="P52" s="39"/>
      <c r="Q52" s="57"/>
      <c r="R52" s="39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9"/>
      <c r="AZ52" s="39"/>
      <c r="BA52" s="60">
        <f t="shared" si="4"/>
        <v>54</v>
      </c>
      <c r="BB52" s="54"/>
      <c r="BC52" s="66"/>
      <c r="BD52" s="39"/>
      <c r="BE52" s="39"/>
      <c r="BF52" s="39">
        <v>0</v>
      </c>
      <c r="BG52" s="39"/>
      <c r="BH52" s="54"/>
      <c r="BI52" s="60"/>
      <c r="BJ52" s="39"/>
      <c r="BK52" s="39"/>
      <c r="BL52" s="39"/>
      <c r="BM52" s="39"/>
      <c r="BN52" s="38"/>
      <c r="BO52" s="57"/>
      <c r="BP52" s="59">
        <f t="shared" si="5"/>
        <v>54</v>
      </c>
      <c r="BQ52" s="64"/>
      <c r="BR52" s="64"/>
      <c r="BS52" s="39">
        <v>20</v>
      </c>
      <c r="BT52" s="39"/>
      <c r="BU52" s="39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190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9"/>
      <c r="CQ52" s="39"/>
      <c r="CR52" s="54"/>
      <c r="CS52" s="60"/>
      <c r="CT52" s="51">
        <f t="shared" si="9"/>
        <v>28</v>
      </c>
      <c r="CU52" s="39"/>
      <c r="CV52" s="39"/>
      <c r="CW52" s="52"/>
      <c r="CX52" s="39"/>
      <c r="CY52" s="60">
        <f t="shared" si="10"/>
        <v>28</v>
      </c>
      <c r="CZ52" s="54"/>
      <c r="DA52" s="60"/>
      <c r="DB52" s="39"/>
      <c r="DC52" s="39"/>
      <c r="DD52" s="38">
        <f t="shared" si="11"/>
        <v>28</v>
      </c>
      <c r="DE52" s="60"/>
      <c r="DF52" s="60"/>
      <c r="DG52" s="60"/>
      <c r="DH52" s="60"/>
    </row>
    <row r="53" s="1" customFormat="1" spans="1:112">
      <c r="A53" s="35">
        <v>51</v>
      </c>
      <c r="B53" s="40">
        <v>106066</v>
      </c>
      <c r="C53" s="46" t="s">
        <v>212</v>
      </c>
      <c r="D53" s="36" t="s">
        <v>213</v>
      </c>
      <c r="E53" s="38">
        <v>998828</v>
      </c>
      <c r="F53" s="38" t="s">
        <v>266</v>
      </c>
      <c r="G53" s="44" t="s">
        <v>96</v>
      </c>
      <c r="H53" s="39"/>
      <c r="I53" s="39"/>
      <c r="J53" s="39"/>
      <c r="K53" s="39"/>
      <c r="L53" s="39">
        <v>12</v>
      </c>
      <c r="M53" s="52">
        <v>18</v>
      </c>
      <c r="N53" s="39"/>
      <c r="O53" s="39"/>
      <c r="P53" s="39"/>
      <c r="Q53" s="57"/>
      <c r="R53" s="39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9"/>
      <c r="AZ53" s="39"/>
      <c r="BA53" s="60">
        <f t="shared" si="4"/>
        <v>53</v>
      </c>
      <c r="BB53" s="54"/>
      <c r="BC53" s="66"/>
      <c r="BD53" s="39"/>
      <c r="BE53" s="39"/>
      <c r="BF53" s="39">
        <v>0</v>
      </c>
      <c r="BG53" s="39"/>
      <c r="BH53" s="54"/>
      <c r="BI53" s="60"/>
      <c r="BJ53" s="39"/>
      <c r="BK53" s="39"/>
      <c r="BL53" s="39"/>
      <c r="BM53" s="39"/>
      <c r="BN53" s="38"/>
      <c r="BO53" s="57"/>
      <c r="BP53" s="59">
        <f t="shared" si="5"/>
        <v>53</v>
      </c>
      <c r="BQ53" s="64"/>
      <c r="BR53" s="64"/>
      <c r="BS53" s="39"/>
      <c r="BT53" s="39"/>
      <c r="BU53" s="39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190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9"/>
      <c r="CQ53" s="39"/>
      <c r="CR53" s="54"/>
      <c r="CS53" s="60"/>
      <c r="CT53" s="51">
        <f t="shared" si="9"/>
        <v>20</v>
      </c>
      <c r="CU53" s="39"/>
      <c r="CV53" s="39"/>
      <c r="CW53" s="52"/>
      <c r="CX53" s="39"/>
      <c r="CY53" s="60">
        <f t="shared" si="10"/>
        <v>20</v>
      </c>
      <c r="CZ53" s="54"/>
      <c r="DA53" s="60"/>
      <c r="DB53" s="39"/>
      <c r="DC53" s="39"/>
      <c r="DD53" s="38">
        <f t="shared" si="11"/>
        <v>20</v>
      </c>
      <c r="DE53" s="60"/>
      <c r="DF53" s="60"/>
      <c r="DG53" s="60"/>
      <c r="DH53" s="60"/>
    </row>
    <row r="54" s="1" customFormat="1" spans="1:112">
      <c r="A54" s="35">
        <v>52</v>
      </c>
      <c r="B54" s="40">
        <v>399</v>
      </c>
      <c r="C54" s="36" t="s">
        <v>267</v>
      </c>
      <c r="D54" s="36" t="s">
        <v>125</v>
      </c>
      <c r="E54" s="35">
        <v>11106</v>
      </c>
      <c r="F54" s="49" t="s">
        <v>268</v>
      </c>
      <c r="G54" s="41" t="s">
        <v>101</v>
      </c>
      <c r="H54" s="39">
        <v>1</v>
      </c>
      <c r="I54" s="39">
        <v>6</v>
      </c>
      <c r="J54" s="39">
        <v>4</v>
      </c>
      <c r="K54" s="39"/>
      <c r="L54" s="39"/>
      <c r="M54" s="52"/>
      <c r="N54" s="39"/>
      <c r="O54" s="39"/>
      <c r="P54" s="39"/>
      <c r="Q54" s="57"/>
      <c r="R54" s="39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9"/>
      <c r="AI54" s="39"/>
      <c r="AJ54" s="39"/>
      <c r="AK54" s="39"/>
      <c r="AL54" s="39"/>
      <c r="AM54" s="39"/>
      <c r="AN54" s="39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9"/>
      <c r="AZ54" s="39"/>
      <c r="BA54" s="60">
        <f t="shared" si="4"/>
        <v>11</v>
      </c>
      <c r="BB54" s="54"/>
      <c r="BC54" s="66"/>
      <c r="BD54" s="39"/>
      <c r="BE54" s="39"/>
      <c r="BF54" s="39">
        <v>0</v>
      </c>
      <c r="BG54" s="39"/>
      <c r="BH54" s="54"/>
      <c r="BI54" s="60"/>
      <c r="BJ54" s="39"/>
      <c r="BK54" s="39"/>
      <c r="BL54" s="39"/>
      <c r="BM54" s="39"/>
      <c r="BN54" s="38"/>
      <c r="BO54" s="57"/>
      <c r="BP54" s="59">
        <f t="shared" si="5"/>
        <v>11</v>
      </c>
      <c r="BQ54" s="64"/>
      <c r="BR54" s="64"/>
      <c r="BS54" s="39"/>
      <c r="BT54" s="39"/>
      <c r="BU54" s="39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9"/>
      <c r="CQ54" s="39"/>
      <c r="CR54" s="54"/>
      <c r="CS54" s="60"/>
      <c r="CT54" s="51">
        <f t="shared" si="9"/>
        <v>11</v>
      </c>
      <c r="CU54" s="39"/>
      <c r="CV54" s="39"/>
      <c r="CW54" s="52"/>
      <c r="CX54" s="39"/>
      <c r="CY54" s="60">
        <f t="shared" si="10"/>
        <v>11</v>
      </c>
      <c r="CZ54" s="54"/>
      <c r="DA54" s="60"/>
      <c r="DB54" s="39"/>
      <c r="DC54" s="39"/>
      <c r="DD54" s="38">
        <f t="shared" si="11"/>
        <v>11</v>
      </c>
      <c r="DE54" s="60"/>
      <c r="DF54" s="60"/>
      <c r="DG54" s="60"/>
      <c r="DH54" s="60"/>
    </row>
    <row r="55" s="1" customFormat="1" ht="24" spans="1:112">
      <c r="A55" s="35">
        <v>53</v>
      </c>
      <c r="B55" s="40">
        <v>730</v>
      </c>
      <c r="C55" s="36" t="s">
        <v>269</v>
      </c>
      <c r="D55" s="36" t="s">
        <v>99</v>
      </c>
      <c r="E55" s="35">
        <v>4325</v>
      </c>
      <c r="F55" s="50" t="s">
        <v>270</v>
      </c>
      <c r="G55" s="43" t="s">
        <v>101</v>
      </c>
      <c r="H55" s="39"/>
      <c r="I55" s="39"/>
      <c r="J55" s="39">
        <v>10</v>
      </c>
      <c r="K55" s="39">
        <v>1</v>
      </c>
      <c r="L55" s="39"/>
      <c r="M55" s="52">
        <v>3</v>
      </c>
      <c r="N55" s="39">
        <v>20</v>
      </c>
      <c r="O55" s="39"/>
      <c r="P55" s="39"/>
      <c r="Q55" s="57"/>
      <c r="R55" s="39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9"/>
      <c r="AZ55" s="39"/>
      <c r="BA55" s="60">
        <f t="shared" si="4"/>
        <v>98.5</v>
      </c>
      <c r="BB55" s="54"/>
      <c r="BC55" s="66"/>
      <c r="BD55" s="39"/>
      <c r="BE55" s="39">
        <v>20</v>
      </c>
      <c r="BF55" s="39">
        <v>1</v>
      </c>
      <c r="BG55" s="39">
        <v>20</v>
      </c>
      <c r="BH55" s="54"/>
      <c r="BI55" s="60"/>
      <c r="BJ55" s="39">
        <v>9</v>
      </c>
      <c r="BK55" s="39"/>
      <c r="BL55" s="39"/>
      <c r="BM55" s="39"/>
      <c r="BN55" s="38"/>
      <c r="BO55" s="57"/>
      <c r="BP55" s="59">
        <f t="shared" si="5"/>
        <v>148.5</v>
      </c>
      <c r="BQ55" s="64"/>
      <c r="BR55" s="64"/>
      <c r="BS55" s="39"/>
      <c r="BT55" s="39">
        <v>2</v>
      </c>
      <c r="BU55" s="39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271</v>
      </c>
      <c r="CN55" s="52">
        <v>6</v>
      </c>
      <c r="CO55" s="70"/>
      <c r="CP55" s="39"/>
      <c r="CQ55" s="39"/>
      <c r="CR55" s="54">
        <v>-25</v>
      </c>
      <c r="CS55" s="60" t="s">
        <v>272</v>
      </c>
      <c r="CT55" s="51">
        <f t="shared" si="9"/>
        <v>156.5</v>
      </c>
      <c r="CU55" s="39"/>
      <c r="CV55" s="39"/>
      <c r="CW55" s="52"/>
      <c r="CX55" s="39">
        <v>5</v>
      </c>
      <c r="CY55" s="60">
        <f t="shared" si="10"/>
        <v>161.5</v>
      </c>
      <c r="CZ55" s="54">
        <v>-6</v>
      </c>
      <c r="DA55" s="60" t="s">
        <v>273</v>
      </c>
      <c r="DB55" s="39"/>
      <c r="DC55" s="39"/>
      <c r="DD55" s="38">
        <f t="shared" si="11"/>
        <v>155.5</v>
      </c>
      <c r="DE55" s="60"/>
      <c r="DF55" s="60"/>
      <c r="DG55" s="60">
        <v>-122.5</v>
      </c>
      <c r="DH55" s="60" t="s">
        <v>274</v>
      </c>
    </row>
    <row r="56" s="1" customFormat="1" ht="36" spans="1:112">
      <c r="A56" s="35">
        <v>54</v>
      </c>
      <c r="B56" s="37">
        <v>102567</v>
      </c>
      <c r="C56" s="36" t="s">
        <v>275</v>
      </c>
      <c r="D56" s="36" t="s">
        <v>94</v>
      </c>
      <c r="E56" s="35">
        <v>8489</v>
      </c>
      <c r="F56" s="35" t="s">
        <v>276</v>
      </c>
      <c r="G56" s="36" t="s">
        <v>96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52"/>
      <c r="N56" s="39"/>
      <c r="O56" s="39"/>
      <c r="P56" s="39"/>
      <c r="Q56" s="57"/>
      <c r="R56" s="39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9"/>
      <c r="AZ56" s="39"/>
      <c r="BA56" s="60">
        <f t="shared" si="4"/>
        <v>106</v>
      </c>
      <c r="BB56" s="54"/>
      <c r="BC56" s="66"/>
      <c r="BD56" s="39"/>
      <c r="BE56" s="39">
        <v>20</v>
      </c>
      <c r="BF56" s="39">
        <v>8</v>
      </c>
      <c r="BG56" s="39"/>
      <c r="BH56" s="54"/>
      <c r="BI56" s="60"/>
      <c r="BJ56" s="39">
        <v>10</v>
      </c>
      <c r="BK56" s="39"/>
      <c r="BL56" s="39"/>
      <c r="BM56" s="39">
        <v>20</v>
      </c>
      <c r="BN56" s="38"/>
      <c r="BO56" s="57"/>
      <c r="BP56" s="59">
        <f t="shared" si="5"/>
        <v>164</v>
      </c>
      <c r="BQ56" s="64"/>
      <c r="BR56" s="64"/>
      <c r="BS56" s="39"/>
      <c r="BT56" s="39">
        <v>-2</v>
      </c>
      <c r="BU56" s="39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277</v>
      </c>
      <c r="CN56" s="52"/>
      <c r="CO56" s="70"/>
      <c r="CP56" s="39"/>
      <c r="CQ56" s="39"/>
      <c r="CR56" s="54">
        <v>-42</v>
      </c>
      <c r="CS56" s="60" t="s">
        <v>278</v>
      </c>
      <c r="CT56" s="51">
        <f t="shared" si="9"/>
        <v>90</v>
      </c>
      <c r="CU56" s="39"/>
      <c r="CV56" s="39"/>
      <c r="CW56" s="52"/>
      <c r="CX56" s="39">
        <v>-2</v>
      </c>
      <c r="CY56" s="60">
        <f t="shared" si="10"/>
        <v>88</v>
      </c>
      <c r="CZ56" s="54"/>
      <c r="DA56" s="60"/>
      <c r="DB56" s="39"/>
      <c r="DC56" s="39">
        <v>-2</v>
      </c>
      <c r="DD56" s="38">
        <f t="shared" si="11"/>
        <v>86</v>
      </c>
      <c r="DE56" s="60"/>
      <c r="DF56" s="60"/>
      <c r="DG56" s="60"/>
      <c r="DH56" s="60"/>
    </row>
    <row r="57" s="1" customFormat="1" ht="48" spans="1:112">
      <c r="A57" s="35">
        <v>55</v>
      </c>
      <c r="B57" s="40">
        <v>103639</v>
      </c>
      <c r="C57" s="36" t="s">
        <v>279</v>
      </c>
      <c r="D57" s="36" t="s">
        <v>125</v>
      </c>
      <c r="E57" s="35">
        <v>9682</v>
      </c>
      <c r="F57" s="35" t="s">
        <v>280</v>
      </c>
      <c r="G57" s="41" t="s">
        <v>101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52"/>
      <c r="N57" s="39"/>
      <c r="O57" s="39"/>
      <c r="P57" s="39"/>
      <c r="Q57" s="57"/>
      <c r="R57" s="39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9"/>
      <c r="AZ57" s="39"/>
      <c r="BA57" s="60">
        <f t="shared" si="4"/>
        <v>41</v>
      </c>
      <c r="BB57" s="54"/>
      <c r="BC57" s="66"/>
      <c r="BD57" s="39"/>
      <c r="BE57" s="39"/>
      <c r="BF57" s="39">
        <v>4</v>
      </c>
      <c r="BG57" s="39"/>
      <c r="BH57" s="54"/>
      <c r="BI57" s="60"/>
      <c r="BJ57" s="39">
        <v>1</v>
      </c>
      <c r="BK57" s="39"/>
      <c r="BL57" s="39"/>
      <c r="BM57" s="39"/>
      <c r="BN57" s="38">
        <v>-46.5</v>
      </c>
      <c r="BO57" s="57" t="s">
        <v>281</v>
      </c>
      <c r="BP57" s="59">
        <f t="shared" si="5"/>
        <v>-0.5</v>
      </c>
      <c r="BQ57" s="64"/>
      <c r="BR57" s="64"/>
      <c r="BS57" s="39"/>
      <c r="BT57" s="39">
        <v>4</v>
      </c>
      <c r="BU57" s="39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9">
        <v>20</v>
      </c>
      <c r="CQ57" s="39"/>
      <c r="CR57" s="54">
        <v>-15</v>
      </c>
      <c r="CS57" s="60" t="s">
        <v>263</v>
      </c>
      <c r="CT57" s="51">
        <f t="shared" si="9"/>
        <v>13.5</v>
      </c>
      <c r="CU57" s="39"/>
      <c r="CV57" s="39"/>
      <c r="CW57" s="52"/>
      <c r="CX57" s="39"/>
      <c r="CY57" s="60">
        <f t="shared" si="10"/>
        <v>13.5</v>
      </c>
      <c r="CZ57" s="54"/>
      <c r="DA57" s="60"/>
      <c r="DB57" s="39"/>
      <c r="DC57" s="39"/>
      <c r="DD57" s="38">
        <f t="shared" si="11"/>
        <v>13.5</v>
      </c>
      <c r="DE57" s="60"/>
      <c r="DF57" s="60"/>
      <c r="DG57" s="60"/>
      <c r="DH57" s="60"/>
    </row>
    <row r="58" s="1" customFormat="1" spans="1:112">
      <c r="A58" s="35">
        <v>56</v>
      </c>
      <c r="B58" s="40">
        <v>584</v>
      </c>
      <c r="C58" s="36" t="s">
        <v>282</v>
      </c>
      <c r="D58" s="36" t="s">
        <v>125</v>
      </c>
      <c r="E58" s="35">
        <v>9689</v>
      </c>
      <c r="F58" s="35" t="s">
        <v>283</v>
      </c>
      <c r="G58" s="42" t="s">
        <v>101</v>
      </c>
      <c r="H58" s="39">
        <v>4</v>
      </c>
      <c r="I58" s="39">
        <v>4</v>
      </c>
      <c r="J58" s="39"/>
      <c r="K58" s="39"/>
      <c r="L58" s="39">
        <v>3</v>
      </c>
      <c r="M58" s="52"/>
      <c r="N58" s="39"/>
      <c r="O58" s="39"/>
      <c r="P58" s="39"/>
      <c r="Q58" s="57"/>
      <c r="R58" s="39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284</v>
      </c>
      <c r="AY58" s="39"/>
      <c r="AZ58" s="39"/>
      <c r="BA58" s="60">
        <f t="shared" si="4"/>
        <v>0</v>
      </c>
      <c r="BB58" s="54"/>
      <c r="BC58" s="66"/>
      <c r="BD58" s="39"/>
      <c r="BE58" s="39"/>
      <c r="BF58" s="39">
        <v>0</v>
      </c>
      <c r="BG58" s="39"/>
      <c r="BH58" s="54"/>
      <c r="BI58" s="60"/>
      <c r="BJ58" s="39">
        <v>-4</v>
      </c>
      <c r="BK58" s="39"/>
      <c r="BL58" s="39"/>
      <c r="BM58" s="39">
        <v>20</v>
      </c>
      <c r="BN58" s="38"/>
      <c r="BO58" s="57"/>
      <c r="BP58" s="59">
        <f t="shared" si="5"/>
        <v>16</v>
      </c>
      <c r="BQ58" s="64"/>
      <c r="BR58" s="64"/>
      <c r="BS58" s="39"/>
      <c r="BT58" s="39">
        <v>-2</v>
      </c>
      <c r="BU58" s="39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9"/>
      <c r="CQ58" s="39"/>
      <c r="CR58" s="54">
        <v>-15</v>
      </c>
      <c r="CS58" s="60" t="s">
        <v>285</v>
      </c>
      <c r="CT58" s="51">
        <f t="shared" si="9"/>
        <v>18</v>
      </c>
      <c r="CU58" s="39"/>
      <c r="CV58" s="39"/>
      <c r="CW58" s="52">
        <v>10</v>
      </c>
      <c r="CX58" s="39">
        <v>-2</v>
      </c>
      <c r="CY58" s="60">
        <f t="shared" si="10"/>
        <v>26</v>
      </c>
      <c r="CZ58" s="54"/>
      <c r="DA58" s="60"/>
      <c r="DB58" s="39">
        <v>20</v>
      </c>
      <c r="DC58" s="39"/>
      <c r="DD58" s="38">
        <f t="shared" si="11"/>
        <v>46</v>
      </c>
      <c r="DE58" s="60"/>
      <c r="DF58" s="60"/>
      <c r="DG58" s="60"/>
      <c r="DH58" s="60"/>
    </row>
    <row r="59" s="1" customFormat="1" spans="1:112">
      <c r="A59" s="35">
        <v>57</v>
      </c>
      <c r="B59" s="40">
        <v>385</v>
      </c>
      <c r="C59" s="36" t="s">
        <v>286</v>
      </c>
      <c r="D59" s="36" t="s">
        <v>94</v>
      </c>
      <c r="E59" s="35">
        <v>7317</v>
      </c>
      <c r="F59" s="35" t="s">
        <v>287</v>
      </c>
      <c r="G59" s="41" t="s">
        <v>101</v>
      </c>
      <c r="H59" s="39">
        <v>1</v>
      </c>
      <c r="I59" s="39"/>
      <c r="J59" s="39">
        <v>1</v>
      </c>
      <c r="K59" s="39">
        <v>5</v>
      </c>
      <c r="L59" s="39">
        <v>4</v>
      </c>
      <c r="M59" s="52">
        <v>10</v>
      </c>
      <c r="N59" s="39"/>
      <c r="O59" s="39"/>
      <c r="P59" s="39"/>
      <c r="Q59" s="57"/>
      <c r="R59" s="39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9"/>
      <c r="AZ59" s="39"/>
      <c r="BA59" s="60">
        <f t="shared" si="4"/>
        <v>100</v>
      </c>
      <c r="BB59" s="54"/>
      <c r="BC59" s="66"/>
      <c r="BD59" s="39"/>
      <c r="BE59" s="39"/>
      <c r="BF59" s="39">
        <v>5</v>
      </c>
      <c r="BG59" s="39"/>
      <c r="BH59" s="54"/>
      <c r="BI59" s="60"/>
      <c r="BJ59" s="39"/>
      <c r="BK59" s="39"/>
      <c r="BL59" s="39"/>
      <c r="BM59" s="39"/>
      <c r="BN59" s="38"/>
      <c r="BO59" s="57"/>
      <c r="BP59" s="59">
        <f t="shared" si="5"/>
        <v>105</v>
      </c>
      <c r="BQ59" s="64"/>
      <c r="BR59" s="64"/>
      <c r="BS59" s="39"/>
      <c r="BT59" s="39"/>
      <c r="BU59" s="39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9"/>
      <c r="CQ59" s="39"/>
      <c r="CR59" s="54"/>
      <c r="CS59" s="60"/>
      <c r="CT59" s="51">
        <f t="shared" si="9"/>
        <v>170</v>
      </c>
      <c r="CU59" s="39">
        <v>20</v>
      </c>
      <c r="CV59" s="39"/>
      <c r="CW59" s="52"/>
      <c r="CX59" s="39"/>
      <c r="CY59" s="60">
        <f t="shared" si="10"/>
        <v>190</v>
      </c>
      <c r="CZ59" s="54"/>
      <c r="DA59" s="60"/>
      <c r="DB59" s="39"/>
      <c r="DC59" s="39"/>
      <c r="DD59" s="38">
        <f t="shared" si="11"/>
        <v>190</v>
      </c>
      <c r="DE59" s="60"/>
      <c r="DF59" s="60"/>
      <c r="DG59" s="60"/>
      <c r="DH59" s="60"/>
    </row>
    <row r="60" s="1" customFormat="1" spans="1:112">
      <c r="A60" s="35">
        <v>58</v>
      </c>
      <c r="B60" s="40">
        <v>387</v>
      </c>
      <c r="C60" s="36" t="s">
        <v>288</v>
      </c>
      <c r="D60" s="36" t="s">
        <v>125</v>
      </c>
      <c r="E60" s="35">
        <v>5408</v>
      </c>
      <c r="F60" s="35" t="s">
        <v>289</v>
      </c>
      <c r="G60" s="36" t="s">
        <v>101</v>
      </c>
      <c r="H60" s="39"/>
      <c r="I60" s="39"/>
      <c r="J60" s="39"/>
      <c r="K60" s="39">
        <v>7</v>
      </c>
      <c r="L60" s="39">
        <v>4</v>
      </c>
      <c r="M60" s="52"/>
      <c r="N60" s="39"/>
      <c r="O60" s="39"/>
      <c r="P60" s="39"/>
      <c r="Q60" s="57"/>
      <c r="R60" s="39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9"/>
      <c r="AZ60" s="39"/>
      <c r="BA60" s="60">
        <f t="shared" si="4"/>
        <v>36</v>
      </c>
      <c r="BB60" s="54"/>
      <c r="BC60" s="66"/>
      <c r="BD60" s="39"/>
      <c r="BE60" s="39"/>
      <c r="BF60" s="39">
        <v>-2</v>
      </c>
      <c r="BG60" s="39"/>
      <c r="BH60" s="54"/>
      <c r="BI60" s="60"/>
      <c r="BJ60" s="39">
        <v>5</v>
      </c>
      <c r="BK60" s="39"/>
      <c r="BL60" s="39"/>
      <c r="BM60" s="39"/>
      <c r="BN60" s="38"/>
      <c r="BO60" s="57"/>
      <c r="BP60" s="59">
        <f t="shared" si="5"/>
        <v>39</v>
      </c>
      <c r="BQ60" s="64"/>
      <c r="BR60" s="64"/>
      <c r="BS60" s="39"/>
      <c r="BT60" s="39"/>
      <c r="BU60" s="39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9"/>
      <c r="CQ60" s="39"/>
      <c r="CR60" s="54"/>
      <c r="CS60" s="60"/>
      <c r="CT60" s="51">
        <f t="shared" si="9"/>
        <v>79</v>
      </c>
      <c r="CU60" s="39"/>
      <c r="CV60" s="39"/>
      <c r="CW60" s="52">
        <v>10</v>
      </c>
      <c r="CX60" s="39"/>
      <c r="CY60" s="60">
        <f t="shared" si="10"/>
        <v>89</v>
      </c>
      <c r="CZ60" s="54"/>
      <c r="DA60" s="60"/>
      <c r="DB60" s="39"/>
      <c r="DC60" s="39"/>
      <c r="DD60" s="38">
        <f t="shared" si="11"/>
        <v>89</v>
      </c>
      <c r="DE60" s="60"/>
      <c r="DF60" s="60"/>
      <c r="DG60" s="60"/>
      <c r="DH60" s="60"/>
    </row>
    <row r="61" s="1" customFormat="1" ht="24" spans="1:112">
      <c r="A61" s="35">
        <v>59</v>
      </c>
      <c r="B61" s="40">
        <v>329</v>
      </c>
      <c r="C61" s="36" t="s">
        <v>290</v>
      </c>
      <c r="D61" s="36" t="s">
        <v>87</v>
      </c>
      <c r="E61" s="35">
        <v>9988</v>
      </c>
      <c r="F61" s="35" t="s">
        <v>291</v>
      </c>
      <c r="G61" s="41" t="s">
        <v>101</v>
      </c>
      <c r="H61" s="39">
        <v>-2</v>
      </c>
      <c r="I61" s="39"/>
      <c r="J61" s="39">
        <v>7</v>
      </c>
      <c r="K61" s="39"/>
      <c r="L61" s="39">
        <v>6</v>
      </c>
      <c r="M61" s="52"/>
      <c r="N61" s="39"/>
      <c r="O61" s="39"/>
      <c r="P61" s="39"/>
      <c r="Q61" s="57"/>
      <c r="R61" s="39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9"/>
      <c r="AZ61" s="39"/>
      <c r="BA61" s="60">
        <f t="shared" si="4"/>
        <v>61</v>
      </c>
      <c r="BB61" s="54"/>
      <c r="BC61" s="66"/>
      <c r="BD61" s="39"/>
      <c r="BE61" s="39"/>
      <c r="BF61" s="39">
        <v>1</v>
      </c>
      <c r="BG61" s="39"/>
      <c r="BH61" s="54"/>
      <c r="BI61" s="60"/>
      <c r="BJ61" s="39">
        <v>2</v>
      </c>
      <c r="BK61" s="39"/>
      <c r="BL61" s="39"/>
      <c r="BM61" s="39"/>
      <c r="BN61" s="38"/>
      <c r="BO61" s="57"/>
      <c r="BP61" s="59">
        <f t="shared" si="5"/>
        <v>64</v>
      </c>
      <c r="BQ61" s="64"/>
      <c r="BR61" s="64"/>
      <c r="BS61" s="39"/>
      <c r="BT61" s="39">
        <v>7</v>
      </c>
      <c r="BU61" s="39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292</v>
      </c>
      <c r="CN61" s="52">
        <v>8</v>
      </c>
      <c r="CO61" s="70"/>
      <c r="CP61" s="39">
        <v>20</v>
      </c>
      <c r="CQ61" s="39"/>
      <c r="CR61" s="54"/>
      <c r="CS61" s="60"/>
      <c r="CT61" s="51">
        <f t="shared" si="9"/>
        <v>127.5</v>
      </c>
      <c r="CU61" s="39">
        <v>20</v>
      </c>
      <c r="CV61" s="39"/>
      <c r="CW61" s="52"/>
      <c r="CX61" s="39">
        <v>28</v>
      </c>
      <c r="CY61" s="60">
        <f t="shared" si="10"/>
        <v>175.5</v>
      </c>
      <c r="CZ61" s="54"/>
      <c r="DA61" s="60"/>
      <c r="DB61" s="39"/>
      <c r="DC61" s="39">
        <v>8</v>
      </c>
      <c r="DD61" s="38">
        <f t="shared" si="11"/>
        <v>183.5</v>
      </c>
      <c r="DE61" s="60"/>
      <c r="DF61" s="60"/>
      <c r="DG61" s="60"/>
      <c r="DH61" s="60"/>
    </row>
    <row r="62" s="1" customFormat="1" spans="1:112">
      <c r="A62" s="35">
        <v>60</v>
      </c>
      <c r="B62" s="40">
        <v>106066</v>
      </c>
      <c r="C62" s="46" t="s">
        <v>212</v>
      </c>
      <c r="D62" s="36" t="s">
        <v>213</v>
      </c>
      <c r="E62" s="38">
        <v>998835</v>
      </c>
      <c r="F62" s="38" t="s">
        <v>293</v>
      </c>
      <c r="G62" s="44" t="s">
        <v>96</v>
      </c>
      <c r="H62" s="39"/>
      <c r="I62" s="39"/>
      <c r="J62" s="39"/>
      <c r="K62" s="39"/>
      <c r="L62" s="39">
        <v>11</v>
      </c>
      <c r="M62" s="52">
        <v>11</v>
      </c>
      <c r="N62" s="39">
        <v>20</v>
      </c>
      <c r="O62" s="39"/>
      <c r="P62" s="39"/>
      <c r="Q62" s="57"/>
      <c r="R62" s="39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9"/>
      <c r="AZ62" s="39"/>
      <c r="BA62" s="60">
        <f t="shared" si="4"/>
        <v>52</v>
      </c>
      <c r="BB62" s="54"/>
      <c r="BC62" s="66"/>
      <c r="BD62" s="39"/>
      <c r="BE62" s="39"/>
      <c r="BF62" s="39">
        <v>0</v>
      </c>
      <c r="BG62" s="39"/>
      <c r="BH62" s="54"/>
      <c r="BI62" s="60"/>
      <c r="BJ62" s="39"/>
      <c r="BK62" s="39"/>
      <c r="BL62" s="39"/>
      <c r="BM62" s="39"/>
      <c r="BN62" s="38"/>
      <c r="BO62" s="57"/>
      <c r="BP62" s="59">
        <f t="shared" si="5"/>
        <v>52</v>
      </c>
      <c r="BQ62" s="64"/>
      <c r="BR62" s="64"/>
      <c r="BS62" s="39">
        <v>20</v>
      </c>
      <c r="BT62" s="39"/>
      <c r="BU62" s="39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9"/>
      <c r="CQ62" s="39"/>
      <c r="CR62" s="54"/>
      <c r="CS62" s="60"/>
      <c r="CT62" s="51">
        <f t="shared" si="9"/>
        <v>72</v>
      </c>
      <c r="CU62" s="39"/>
      <c r="CV62" s="39"/>
      <c r="CW62" s="52"/>
      <c r="CX62" s="39"/>
      <c r="CY62" s="60">
        <f t="shared" si="10"/>
        <v>72</v>
      </c>
      <c r="CZ62" s="54"/>
      <c r="DA62" s="60"/>
      <c r="DB62" s="39"/>
      <c r="DC62" s="39"/>
      <c r="DD62" s="38">
        <f t="shared" si="11"/>
        <v>72</v>
      </c>
      <c r="DE62" s="60"/>
      <c r="DF62" s="60"/>
      <c r="DG62" s="60"/>
      <c r="DH62" s="60"/>
    </row>
    <row r="63" s="1" customFormat="1" ht="36" spans="1:112">
      <c r="A63" s="35">
        <v>61</v>
      </c>
      <c r="B63" s="40">
        <v>337</v>
      </c>
      <c r="C63" s="36" t="s">
        <v>103</v>
      </c>
      <c r="D63" s="36" t="s">
        <v>104</v>
      </c>
      <c r="E63" s="35">
        <v>6965</v>
      </c>
      <c r="F63" s="35" t="s">
        <v>294</v>
      </c>
      <c r="G63" s="36" t="s">
        <v>96</v>
      </c>
      <c r="H63" s="39">
        <v>2</v>
      </c>
      <c r="I63" s="39">
        <v>5</v>
      </c>
      <c r="J63" s="39"/>
      <c r="K63" s="39">
        <v>3</v>
      </c>
      <c r="L63" s="39"/>
      <c r="M63" s="52">
        <v>5</v>
      </c>
      <c r="N63" s="39"/>
      <c r="O63" s="39"/>
      <c r="P63" s="39"/>
      <c r="Q63" s="57"/>
      <c r="R63" s="39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295</v>
      </c>
      <c r="AY63" s="39">
        <v>10</v>
      </c>
      <c r="AZ63" s="39"/>
      <c r="BA63" s="60">
        <f t="shared" si="4"/>
        <v>173</v>
      </c>
      <c r="BB63" s="54"/>
      <c r="BC63" s="66"/>
      <c r="BD63" s="39">
        <v>20</v>
      </c>
      <c r="BE63" s="39">
        <v>20</v>
      </c>
      <c r="BF63" s="39">
        <v>23</v>
      </c>
      <c r="BG63" s="39"/>
      <c r="BH63" s="54">
        <v>-48</v>
      </c>
      <c r="BI63" s="60" t="s">
        <v>296</v>
      </c>
      <c r="BJ63" s="39">
        <v>3</v>
      </c>
      <c r="BK63" s="39"/>
      <c r="BL63" s="39"/>
      <c r="BM63" s="39">
        <v>20</v>
      </c>
      <c r="BN63" s="38">
        <v>-18</v>
      </c>
      <c r="BO63" s="57" t="s">
        <v>297</v>
      </c>
      <c r="BP63" s="59">
        <f t="shared" si="5"/>
        <v>193</v>
      </c>
      <c r="BQ63" s="64"/>
      <c r="BR63" s="64"/>
      <c r="BS63" s="39"/>
      <c r="BT63" s="39">
        <v>10</v>
      </c>
      <c r="BU63" s="39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298</v>
      </c>
      <c r="CF63" s="54">
        <f t="shared" si="7"/>
        <v>152</v>
      </c>
      <c r="CG63" s="60">
        <v>-18</v>
      </c>
      <c r="CH63" s="68" t="s">
        <v>299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300</v>
      </c>
      <c r="CN63" s="52">
        <v>-2</v>
      </c>
      <c r="CO63" s="70"/>
      <c r="CP63" s="39">
        <v>20</v>
      </c>
      <c r="CQ63" s="39"/>
      <c r="CR63" s="54"/>
      <c r="CS63" s="60"/>
      <c r="CT63" s="51">
        <f t="shared" si="9"/>
        <v>180</v>
      </c>
      <c r="CU63" s="39"/>
      <c r="CV63" s="39"/>
      <c r="CW63" s="52"/>
      <c r="CX63" s="39">
        <v>1</v>
      </c>
      <c r="CY63" s="60">
        <f t="shared" si="10"/>
        <v>181</v>
      </c>
      <c r="CZ63" s="54">
        <v>-33.5</v>
      </c>
      <c r="DA63" s="60" t="s">
        <v>301</v>
      </c>
      <c r="DB63" s="39"/>
      <c r="DC63" s="39">
        <v>5</v>
      </c>
      <c r="DD63" s="38">
        <f t="shared" si="11"/>
        <v>152.5</v>
      </c>
      <c r="DE63" s="60"/>
      <c r="DF63" s="60"/>
      <c r="DG63" s="60">
        <v>-10</v>
      </c>
      <c r="DH63" s="60" t="s">
        <v>302</v>
      </c>
    </row>
    <row r="64" s="1" customFormat="1" spans="1:112">
      <c r="A64" s="35">
        <v>62</v>
      </c>
      <c r="B64" s="40">
        <v>104430</v>
      </c>
      <c r="C64" s="43" t="s">
        <v>176</v>
      </c>
      <c r="D64" s="36" t="s">
        <v>125</v>
      </c>
      <c r="E64" s="35">
        <v>5665</v>
      </c>
      <c r="F64" s="35" t="s">
        <v>303</v>
      </c>
      <c r="G64" s="36" t="s">
        <v>96</v>
      </c>
      <c r="H64" s="39"/>
      <c r="I64" s="39">
        <v>10</v>
      </c>
      <c r="J64" s="39"/>
      <c r="K64" s="39"/>
      <c r="L64" s="39"/>
      <c r="M64" s="52"/>
      <c r="N64" s="39"/>
      <c r="O64" s="39"/>
      <c r="P64" s="39"/>
      <c r="Q64" s="57"/>
      <c r="R64" s="39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9"/>
      <c r="AZ64" s="39"/>
      <c r="BA64" s="60">
        <f t="shared" si="4"/>
        <v>30</v>
      </c>
      <c r="BB64" s="54"/>
      <c r="BC64" s="66"/>
      <c r="BD64" s="39"/>
      <c r="BE64" s="39"/>
      <c r="BF64" s="39">
        <v>-2</v>
      </c>
      <c r="BG64" s="39"/>
      <c r="BH64" s="54"/>
      <c r="BI64" s="60"/>
      <c r="BJ64" s="39"/>
      <c r="BK64" s="39"/>
      <c r="BL64" s="39"/>
      <c r="BM64" s="39"/>
      <c r="BN64" s="38"/>
      <c r="BO64" s="57"/>
      <c r="BP64" s="59">
        <f t="shared" si="5"/>
        <v>28</v>
      </c>
      <c r="BQ64" s="64"/>
      <c r="BR64" s="64"/>
      <c r="BS64" s="39"/>
      <c r="BT64" s="39"/>
      <c r="BU64" s="39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222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9"/>
      <c r="CQ64" s="39"/>
      <c r="CR64" s="54">
        <v>-17</v>
      </c>
      <c r="CS64" s="60" t="s">
        <v>304</v>
      </c>
      <c r="CT64" s="51">
        <f t="shared" si="9"/>
        <v>-16</v>
      </c>
      <c r="CU64" s="39">
        <v>20</v>
      </c>
      <c r="CV64" s="39"/>
      <c r="CW64" s="52"/>
      <c r="CX64" s="39"/>
      <c r="CY64" s="60">
        <f t="shared" si="10"/>
        <v>4</v>
      </c>
      <c r="CZ64" s="54"/>
      <c r="DA64" s="60"/>
      <c r="DB64" s="39"/>
      <c r="DC64" s="39">
        <v>13</v>
      </c>
      <c r="DD64" s="38">
        <f t="shared" si="11"/>
        <v>17</v>
      </c>
      <c r="DE64" s="60"/>
      <c r="DF64" s="60"/>
      <c r="DG64" s="60"/>
      <c r="DH64" s="60"/>
    </row>
    <row r="65" s="1" customFormat="1" spans="1:112">
      <c r="A65" s="35">
        <v>63</v>
      </c>
      <c r="B65" s="35">
        <v>104838</v>
      </c>
      <c r="C65" s="36" t="s">
        <v>91</v>
      </c>
      <c r="D65" s="36" t="s">
        <v>87</v>
      </c>
      <c r="E65" s="35">
        <v>11241</v>
      </c>
      <c r="F65" s="35" t="s">
        <v>305</v>
      </c>
      <c r="G65" s="36" t="s">
        <v>101</v>
      </c>
      <c r="H65" s="39"/>
      <c r="I65" s="39">
        <v>4</v>
      </c>
      <c r="J65" s="39">
        <v>6</v>
      </c>
      <c r="K65" s="39"/>
      <c r="L65" s="39"/>
      <c r="M65" s="52"/>
      <c r="N65" s="39"/>
      <c r="O65" s="39"/>
      <c r="P65" s="39"/>
      <c r="Q65" s="57"/>
      <c r="R65" s="39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9"/>
      <c r="AZ65" s="39"/>
      <c r="BA65" s="60">
        <f t="shared" si="4"/>
        <v>98</v>
      </c>
      <c r="BB65" s="54"/>
      <c r="BC65" s="66"/>
      <c r="BD65" s="39"/>
      <c r="BE65" s="39"/>
      <c r="BF65" s="39">
        <v>0</v>
      </c>
      <c r="BG65" s="39"/>
      <c r="BH65" s="54"/>
      <c r="BI65" s="60"/>
      <c r="BJ65" s="39">
        <v>-2</v>
      </c>
      <c r="BK65" s="39"/>
      <c r="BL65" s="39"/>
      <c r="BM65" s="39"/>
      <c r="BN65" s="38"/>
      <c r="BO65" s="57"/>
      <c r="BP65" s="59">
        <f t="shared" si="5"/>
        <v>96</v>
      </c>
      <c r="BQ65" s="64"/>
      <c r="BR65" s="64"/>
      <c r="BS65" s="39"/>
      <c r="BT65" s="39">
        <v>3</v>
      </c>
      <c r="BU65" s="39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9"/>
      <c r="CQ65" s="39"/>
      <c r="CR65" s="54"/>
      <c r="CS65" s="60"/>
      <c r="CT65" s="51">
        <f t="shared" si="9"/>
        <v>155</v>
      </c>
      <c r="CU65" s="39"/>
      <c r="CV65" s="39"/>
      <c r="CW65" s="52"/>
      <c r="CX65" s="39"/>
      <c r="CY65" s="60">
        <f t="shared" si="10"/>
        <v>155</v>
      </c>
      <c r="CZ65" s="54"/>
      <c r="DA65" s="60"/>
      <c r="DB65" s="39"/>
      <c r="DC65" s="39"/>
      <c r="DD65" s="38">
        <f t="shared" si="11"/>
        <v>155</v>
      </c>
      <c r="DE65" s="60"/>
      <c r="DF65" s="60"/>
      <c r="DG65" s="60"/>
      <c r="DH65" s="60"/>
    </row>
    <row r="66" s="1" customFormat="1" spans="1:112">
      <c r="A66" s="35">
        <v>64</v>
      </c>
      <c r="B66" s="40">
        <v>742</v>
      </c>
      <c r="C66" s="43" t="s">
        <v>205</v>
      </c>
      <c r="D66" s="36" t="s">
        <v>104</v>
      </c>
      <c r="E66" s="35">
        <v>11107</v>
      </c>
      <c r="F66" s="49" t="s">
        <v>306</v>
      </c>
      <c r="G66" s="36" t="s">
        <v>96</v>
      </c>
      <c r="H66" s="39"/>
      <c r="I66" s="39">
        <v>3</v>
      </c>
      <c r="J66" s="39">
        <v>3</v>
      </c>
      <c r="K66" s="39">
        <v>3</v>
      </c>
      <c r="L66" s="39">
        <v>1</v>
      </c>
      <c r="M66" s="52"/>
      <c r="N66" s="39">
        <v>20</v>
      </c>
      <c r="O66" s="39"/>
      <c r="P66" s="39"/>
      <c r="Q66" s="57"/>
      <c r="R66" s="39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208</v>
      </c>
      <c r="AY66" s="39"/>
      <c r="AZ66" s="39"/>
      <c r="BA66" s="60">
        <f t="shared" si="4"/>
        <v>80</v>
      </c>
      <c r="BB66" s="54"/>
      <c r="BC66" s="66"/>
      <c r="BD66" s="39"/>
      <c r="BE66" s="39"/>
      <c r="BF66" s="39">
        <v>0</v>
      </c>
      <c r="BG66" s="39"/>
      <c r="BH66" s="54"/>
      <c r="BI66" s="60"/>
      <c r="BJ66" s="39"/>
      <c r="BK66" s="39"/>
      <c r="BL66" s="39"/>
      <c r="BM66" s="39"/>
      <c r="BN66" s="38"/>
      <c r="BO66" s="57"/>
      <c r="BP66" s="59">
        <f t="shared" si="5"/>
        <v>80</v>
      </c>
      <c r="BQ66" s="64"/>
      <c r="BR66" s="64"/>
      <c r="BS66" s="39"/>
      <c r="BT66" s="39">
        <v>2</v>
      </c>
      <c r="BU66" s="39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9"/>
      <c r="CQ66" s="39"/>
      <c r="CR66" s="54"/>
      <c r="CS66" s="60"/>
      <c r="CT66" s="51">
        <f t="shared" si="9"/>
        <v>134</v>
      </c>
      <c r="CU66" s="39"/>
      <c r="CV66" s="39"/>
      <c r="CW66" s="52"/>
      <c r="CX66" s="39"/>
      <c r="CY66" s="60">
        <f t="shared" si="10"/>
        <v>134</v>
      </c>
      <c r="CZ66" s="54"/>
      <c r="DA66" s="60"/>
      <c r="DB66" s="39"/>
      <c r="DC66" s="39">
        <v>4</v>
      </c>
      <c r="DD66" s="38">
        <f t="shared" si="11"/>
        <v>138</v>
      </c>
      <c r="DE66" s="60"/>
      <c r="DF66" s="60"/>
      <c r="DG66" s="60"/>
      <c r="DH66" s="60"/>
    </row>
    <row r="67" s="1" customFormat="1" ht="24" spans="1:112">
      <c r="A67" s="35">
        <v>65</v>
      </c>
      <c r="B67" s="40">
        <v>102565</v>
      </c>
      <c r="C67" s="36" t="s">
        <v>307</v>
      </c>
      <c r="D67" s="36" t="s">
        <v>99</v>
      </c>
      <c r="E67" s="38">
        <v>11880</v>
      </c>
      <c r="F67" s="38" t="s">
        <v>308</v>
      </c>
      <c r="G67" s="36" t="s">
        <v>89</v>
      </c>
      <c r="H67" s="39">
        <v>6</v>
      </c>
      <c r="I67" s="39"/>
      <c r="J67" s="39"/>
      <c r="K67" s="39">
        <v>3</v>
      </c>
      <c r="L67" s="39">
        <v>1</v>
      </c>
      <c r="M67" s="52"/>
      <c r="N67" s="39"/>
      <c r="O67" s="39"/>
      <c r="P67" s="39"/>
      <c r="Q67" s="57"/>
      <c r="R67" s="39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309</v>
      </c>
      <c r="AY67" s="39"/>
      <c r="AZ67" s="39"/>
      <c r="BA67" s="60">
        <f t="shared" si="4"/>
        <v>31</v>
      </c>
      <c r="BB67" s="54"/>
      <c r="BC67" s="66"/>
      <c r="BD67" s="39"/>
      <c r="BE67" s="39"/>
      <c r="BF67" s="39">
        <v>2</v>
      </c>
      <c r="BG67" s="39"/>
      <c r="BH67" s="54">
        <v>-30</v>
      </c>
      <c r="BI67" s="60" t="s">
        <v>310</v>
      </c>
      <c r="BJ67" s="39">
        <v>3</v>
      </c>
      <c r="BK67" s="39"/>
      <c r="BL67" s="39"/>
      <c r="BM67" s="39"/>
      <c r="BN67" s="38"/>
      <c r="BO67" s="57"/>
      <c r="BP67" s="59">
        <f t="shared" si="5"/>
        <v>6</v>
      </c>
      <c r="BQ67" s="64"/>
      <c r="BR67" s="64"/>
      <c r="BS67" s="39">
        <v>20</v>
      </c>
      <c r="BT67" s="39"/>
      <c r="BU67" s="39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138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9"/>
      <c r="CQ67" s="39"/>
      <c r="CR67" s="54"/>
      <c r="CS67" s="60"/>
      <c r="CT67" s="51">
        <f t="shared" si="9"/>
        <v>13</v>
      </c>
      <c r="CU67" s="39"/>
      <c r="CV67" s="39"/>
      <c r="CW67" s="52"/>
      <c r="CX67" s="39"/>
      <c r="CY67" s="60">
        <f t="shared" si="10"/>
        <v>13</v>
      </c>
      <c r="CZ67" s="54"/>
      <c r="DA67" s="60"/>
      <c r="DB67" s="39"/>
      <c r="DC67" s="39"/>
      <c r="DD67" s="38">
        <f t="shared" si="11"/>
        <v>13</v>
      </c>
      <c r="DE67" s="60"/>
      <c r="DF67" s="60"/>
      <c r="DG67" s="60"/>
      <c r="DH67" s="60"/>
    </row>
    <row r="68" s="1" customFormat="1" spans="1:112">
      <c r="A68" s="35">
        <v>66</v>
      </c>
      <c r="B68" s="35">
        <v>103198</v>
      </c>
      <c r="C68" s="36" t="s">
        <v>311</v>
      </c>
      <c r="D68" s="36" t="s">
        <v>99</v>
      </c>
      <c r="E68" s="37">
        <v>12050</v>
      </c>
      <c r="F68" s="35" t="s">
        <v>312</v>
      </c>
      <c r="G68" s="36" t="s">
        <v>89</v>
      </c>
      <c r="H68" s="39"/>
      <c r="I68" s="39"/>
      <c r="J68" s="39">
        <v>5</v>
      </c>
      <c r="K68" s="39"/>
      <c r="L68" s="39">
        <v>5</v>
      </c>
      <c r="M68" s="52">
        <v>6</v>
      </c>
      <c r="N68" s="39"/>
      <c r="O68" s="39"/>
      <c r="P68" s="39"/>
      <c r="Q68" s="57"/>
      <c r="R68" s="39"/>
      <c r="S68" s="38"/>
      <c r="T68" s="54"/>
      <c r="U68" s="56">
        <f t="shared" ref="U68:U131" si="12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3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63"/>
      <c r="AP68" s="64"/>
      <c r="AQ68" s="62">
        <f t="shared" ref="AQ68:AQ131" si="14">AG68+AH68+AI68+AJ68+AK68+AL68+AM68+AN68+AO68</f>
        <v>16</v>
      </c>
      <c r="AR68" s="60"/>
      <c r="AS68" s="60"/>
      <c r="AT68" s="60"/>
      <c r="AU68" s="60"/>
      <c r="AV68" s="62">
        <f t="shared" ref="AV68:AV131" si="15">AQ68+AR68+AS68+AT68+AU68</f>
        <v>16</v>
      </c>
      <c r="AW68" s="60"/>
      <c r="AX68" s="57"/>
      <c r="AY68" s="39"/>
      <c r="AZ68" s="39"/>
      <c r="BA68" s="60">
        <f t="shared" ref="BA68:BA131" si="16">AV68+AW68+AY68+AZ68</f>
        <v>16</v>
      </c>
      <c r="BB68" s="54"/>
      <c r="BC68" s="66"/>
      <c r="BD68" s="39"/>
      <c r="BE68" s="39"/>
      <c r="BF68" s="39">
        <v>0</v>
      </c>
      <c r="BG68" s="39"/>
      <c r="BH68" s="54"/>
      <c r="BI68" s="60"/>
      <c r="BJ68" s="39"/>
      <c r="BK68" s="39"/>
      <c r="BL68" s="39"/>
      <c r="BM68" s="39"/>
      <c r="BN68" s="38"/>
      <c r="BO68" s="57"/>
      <c r="BP68" s="59">
        <f t="shared" ref="BP68:BP131" si="17">BA68+BB68+BD68+BE68+BF68+BG68+BH68+BJ68+BK68+BL68+BM68+BN68</f>
        <v>16</v>
      </c>
      <c r="BQ68" s="64"/>
      <c r="BR68" s="64"/>
      <c r="BS68" s="39"/>
      <c r="BT68" s="39"/>
      <c r="BU68" s="39"/>
      <c r="BV68" s="60">
        <f t="shared" ref="BV68:BV131" si="18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19">BV68+BW68+BX68+BY68+BZ68+CA68+CB68+CC68+CD68</f>
        <v>16</v>
      </c>
      <c r="CG68" s="60"/>
      <c r="CH68" s="68"/>
      <c r="CI68" s="52"/>
      <c r="CJ68" s="52"/>
      <c r="CK68" s="60">
        <f t="shared" ref="CK68:CK131" si="20">CF68+CG68+CI68+CJ68</f>
        <v>16</v>
      </c>
      <c r="CL68" s="60"/>
      <c r="CM68" s="57"/>
      <c r="CN68" s="52"/>
      <c r="CO68" s="70"/>
      <c r="CP68" s="39"/>
      <c r="CQ68" s="39"/>
      <c r="CR68" s="54"/>
      <c r="CS68" s="60"/>
      <c r="CT68" s="51">
        <f t="shared" ref="CT68:CT131" si="21">CK68+CL68+CN68+CO68+CP68+CQ68+CR68</f>
        <v>16</v>
      </c>
      <c r="CU68" s="39"/>
      <c r="CV68" s="39"/>
      <c r="CW68" s="52"/>
      <c r="CX68" s="39"/>
      <c r="CY68" s="60">
        <f t="shared" ref="CY68:CY131" si="22">CT68+CU68+CV68+CW68+CX68</f>
        <v>16</v>
      </c>
      <c r="CZ68" s="54"/>
      <c r="DA68" s="60"/>
      <c r="DB68" s="39"/>
      <c r="DC68" s="39"/>
      <c r="DD68" s="38">
        <f t="shared" ref="DD68:DD131" si="23">CY68+CZ68+DB68+DC68</f>
        <v>16</v>
      </c>
      <c r="DE68" s="60"/>
      <c r="DF68" s="60"/>
      <c r="DG68" s="60"/>
      <c r="DH68" s="60"/>
    </row>
    <row r="69" s="1" customFormat="1" ht="24" spans="1:112">
      <c r="A69" s="35">
        <v>67</v>
      </c>
      <c r="B69" s="40">
        <v>385</v>
      </c>
      <c r="C69" s="36" t="s">
        <v>286</v>
      </c>
      <c r="D69" s="36" t="s">
        <v>94</v>
      </c>
      <c r="E69" s="37">
        <v>11458</v>
      </c>
      <c r="F69" s="35" t="s">
        <v>313</v>
      </c>
      <c r="G69" s="44" t="s">
        <v>96</v>
      </c>
      <c r="H69" s="39"/>
      <c r="I69" s="39">
        <v>5</v>
      </c>
      <c r="J69" s="39"/>
      <c r="K69" s="39">
        <v>-2</v>
      </c>
      <c r="L69" s="39">
        <v>7</v>
      </c>
      <c r="M69" s="52">
        <v>1</v>
      </c>
      <c r="N69" s="39"/>
      <c r="O69" s="39"/>
      <c r="P69" s="39"/>
      <c r="Q69" s="57"/>
      <c r="R69" s="39"/>
      <c r="S69" s="38"/>
      <c r="T69" s="54"/>
      <c r="U69" s="56">
        <f t="shared" si="12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3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63"/>
      <c r="AP69" s="64"/>
      <c r="AQ69" s="62">
        <f t="shared" si="14"/>
        <v>106</v>
      </c>
      <c r="AR69" s="60"/>
      <c r="AS69" s="60">
        <v>20</v>
      </c>
      <c r="AT69" s="60"/>
      <c r="AU69" s="60"/>
      <c r="AV69" s="62">
        <f t="shared" si="15"/>
        <v>126</v>
      </c>
      <c r="AW69" s="60"/>
      <c r="AX69" s="57"/>
      <c r="AY69" s="39"/>
      <c r="AZ69" s="39"/>
      <c r="BA69" s="60">
        <f t="shared" si="16"/>
        <v>126</v>
      </c>
      <c r="BB69" s="54"/>
      <c r="BC69" s="66"/>
      <c r="BD69" s="39"/>
      <c r="BE69" s="39"/>
      <c r="BF69" s="39">
        <v>-4</v>
      </c>
      <c r="BG69" s="39"/>
      <c r="BH69" s="54"/>
      <c r="BI69" s="60"/>
      <c r="BJ69" s="39"/>
      <c r="BK69" s="39">
        <v>70</v>
      </c>
      <c r="BL69" s="39"/>
      <c r="BM69" s="39"/>
      <c r="BN69" s="38"/>
      <c r="BO69" s="57"/>
      <c r="BP69" s="59">
        <f t="shared" si="17"/>
        <v>192</v>
      </c>
      <c r="BQ69" s="64"/>
      <c r="BR69" s="64"/>
      <c r="BS69" s="39"/>
      <c r="BT69" s="39"/>
      <c r="BU69" s="39"/>
      <c r="BV69" s="60">
        <f t="shared" si="18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19"/>
        <v>252</v>
      </c>
      <c r="CG69" s="60"/>
      <c r="CH69" s="68"/>
      <c r="CI69" s="52">
        <v>20</v>
      </c>
      <c r="CJ69" s="52"/>
      <c r="CK69" s="60">
        <f t="shared" si="20"/>
        <v>272</v>
      </c>
      <c r="CL69" s="60"/>
      <c r="CM69" s="57"/>
      <c r="CN69" s="52">
        <v>2</v>
      </c>
      <c r="CO69" s="70"/>
      <c r="CP69" s="39"/>
      <c r="CQ69" s="39"/>
      <c r="CR69" s="54">
        <v>-30</v>
      </c>
      <c r="CS69" s="60" t="s">
        <v>314</v>
      </c>
      <c r="CT69" s="51">
        <f t="shared" si="21"/>
        <v>244</v>
      </c>
      <c r="CU69" s="39"/>
      <c r="CV69" s="39"/>
      <c r="CW69" s="52"/>
      <c r="CX69" s="39">
        <v>8</v>
      </c>
      <c r="CY69" s="60">
        <f t="shared" si="22"/>
        <v>252</v>
      </c>
      <c r="CZ69" s="54"/>
      <c r="DA69" s="60"/>
      <c r="DB69" s="39"/>
      <c r="DC69" s="39"/>
      <c r="DD69" s="38">
        <f t="shared" si="23"/>
        <v>252</v>
      </c>
      <c r="DE69" s="60"/>
      <c r="DF69" s="60"/>
      <c r="DG69" s="60"/>
      <c r="DH69" s="60"/>
    </row>
    <row r="70" s="1" customFormat="1" ht="24" spans="1:112">
      <c r="A70" s="35">
        <v>68</v>
      </c>
      <c r="B70" s="35">
        <v>102935</v>
      </c>
      <c r="C70" s="36" t="s">
        <v>255</v>
      </c>
      <c r="D70" s="36" t="s">
        <v>104</v>
      </c>
      <c r="E70" s="38">
        <v>11844</v>
      </c>
      <c r="F70" s="35" t="s">
        <v>315</v>
      </c>
      <c r="G70" s="36" t="s">
        <v>96</v>
      </c>
      <c r="H70" s="39"/>
      <c r="I70" s="39">
        <v>2</v>
      </c>
      <c r="J70" s="39">
        <v>3</v>
      </c>
      <c r="K70" s="39">
        <v>6</v>
      </c>
      <c r="L70" s="39">
        <v>-2</v>
      </c>
      <c r="M70" s="52">
        <v>-2</v>
      </c>
      <c r="N70" s="39"/>
      <c r="O70" s="39"/>
      <c r="P70" s="39"/>
      <c r="Q70" s="57"/>
      <c r="R70" s="39">
        <v>20</v>
      </c>
      <c r="S70" s="38"/>
      <c r="T70" s="54"/>
      <c r="U70" s="56">
        <f t="shared" si="12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3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63"/>
      <c r="AP70" s="64"/>
      <c r="AQ70" s="62">
        <f t="shared" si="14"/>
        <v>77</v>
      </c>
      <c r="AR70" s="60"/>
      <c r="AS70" s="60"/>
      <c r="AT70" s="60"/>
      <c r="AU70" s="60"/>
      <c r="AV70" s="62">
        <f t="shared" si="15"/>
        <v>77</v>
      </c>
      <c r="AW70" s="60"/>
      <c r="AX70" s="57"/>
      <c r="AY70" s="39"/>
      <c r="AZ70" s="39"/>
      <c r="BA70" s="60">
        <f t="shared" si="16"/>
        <v>77</v>
      </c>
      <c r="BB70" s="54">
        <v>-65</v>
      </c>
      <c r="BC70" s="66" t="s">
        <v>127</v>
      </c>
      <c r="BD70" s="39"/>
      <c r="BE70" s="39"/>
      <c r="BF70" s="39">
        <v>-2</v>
      </c>
      <c r="BG70" s="39"/>
      <c r="BH70" s="54"/>
      <c r="BI70" s="60"/>
      <c r="BJ70" s="39">
        <v>4</v>
      </c>
      <c r="BK70" s="39"/>
      <c r="BL70" s="39"/>
      <c r="BM70" s="39"/>
      <c r="BN70" s="38"/>
      <c r="BO70" s="57"/>
      <c r="BP70" s="59">
        <f t="shared" si="17"/>
        <v>14</v>
      </c>
      <c r="BQ70" s="64"/>
      <c r="BR70" s="64"/>
      <c r="BS70" s="39">
        <v>20</v>
      </c>
      <c r="BT70" s="39"/>
      <c r="BU70" s="39"/>
      <c r="BV70" s="60">
        <f t="shared" si="18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19"/>
        <v>32</v>
      </c>
      <c r="CG70" s="60"/>
      <c r="CH70" s="68"/>
      <c r="CI70" s="52">
        <v>5</v>
      </c>
      <c r="CJ70" s="52">
        <v>-2</v>
      </c>
      <c r="CK70" s="60">
        <f t="shared" si="20"/>
        <v>35</v>
      </c>
      <c r="CL70" s="60"/>
      <c r="CM70" s="57"/>
      <c r="CN70" s="52">
        <v>-2</v>
      </c>
      <c r="CO70" s="70"/>
      <c r="CP70" s="39"/>
      <c r="CQ70" s="39"/>
      <c r="CR70" s="54"/>
      <c r="CS70" s="60"/>
      <c r="CT70" s="51">
        <f t="shared" si="21"/>
        <v>33</v>
      </c>
      <c r="CU70" s="39"/>
      <c r="CV70" s="39"/>
      <c r="CW70" s="52"/>
      <c r="CX70" s="39">
        <v>-2</v>
      </c>
      <c r="CY70" s="60">
        <f t="shared" si="22"/>
        <v>31</v>
      </c>
      <c r="CZ70" s="54"/>
      <c r="DA70" s="60"/>
      <c r="DB70" s="39"/>
      <c r="DC70" s="39">
        <v>-5</v>
      </c>
      <c r="DD70" s="38">
        <f t="shared" si="23"/>
        <v>26</v>
      </c>
      <c r="DE70" s="60"/>
      <c r="DF70" s="60"/>
      <c r="DG70" s="60"/>
      <c r="DH70" s="60"/>
    </row>
    <row r="71" s="1" customFormat="1" spans="1:112">
      <c r="A71" s="35">
        <v>69</v>
      </c>
      <c r="B71" s="40">
        <v>104430</v>
      </c>
      <c r="C71" s="43" t="s">
        <v>176</v>
      </c>
      <c r="D71" s="36" t="s">
        <v>125</v>
      </c>
      <c r="E71" s="35">
        <v>9295</v>
      </c>
      <c r="F71" s="35" t="s">
        <v>316</v>
      </c>
      <c r="G71" s="36" t="s">
        <v>96</v>
      </c>
      <c r="H71" s="39">
        <v>11</v>
      </c>
      <c r="I71" s="39">
        <v>4</v>
      </c>
      <c r="J71" s="39"/>
      <c r="K71" s="39">
        <v>-4</v>
      </c>
      <c r="L71" s="39">
        <v>-2</v>
      </c>
      <c r="M71" s="52"/>
      <c r="N71" s="39"/>
      <c r="O71" s="39"/>
      <c r="P71" s="39"/>
      <c r="Q71" s="57"/>
      <c r="R71" s="39"/>
      <c r="S71" s="38"/>
      <c r="T71" s="54"/>
      <c r="U71" s="56">
        <f t="shared" si="12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3"/>
        <v>9</v>
      </c>
      <c r="AH71" s="39"/>
      <c r="AI71" s="39"/>
      <c r="AJ71" s="39"/>
      <c r="AK71" s="39"/>
      <c r="AL71" s="39"/>
      <c r="AM71" s="39"/>
      <c r="AN71" s="39"/>
      <c r="AO71" s="63"/>
      <c r="AP71" s="64"/>
      <c r="AQ71" s="62">
        <f t="shared" si="14"/>
        <v>9</v>
      </c>
      <c r="AR71" s="60"/>
      <c r="AS71" s="60">
        <v>20</v>
      </c>
      <c r="AT71" s="60"/>
      <c r="AU71" s="60"/>
      <c r="AV71" s="62">
        <f t="shared" si="15"/>
        <v>29</v>
      </c>
      <c r="AW71" s="60"/>
      <c r="AX71" s="57"/>
      <c r="AY71" s="39"/>
      <c r="AZ71" s="39"/>
      <c r="BA71" s="60">
        <f t="shared" si="16"/>
        <v>29</v>
      </c>
      <c r="BB71" s="54"/>
      <c r="BC71" s="66"/>
      <c r="BD71" s="39"/>
      <c r="BE71" s="39"/>
      <c r="BF71" s="39">
        <v>-4</v>
      </c>
      <c r="BG71" s="39"/>
      <c r="BH71" s="54"/>
      <c r="BI71" s="60"/>
      <c r="BJ71" s="39">
        <v>-10</v>
      </c>
      <c r="BK71" s="39">
        <v>20</v>
      </c>
      <c r="BL71" s="39"/>
      <c r="BM71" s="39">
        <v>20</v>
      </c>
      <c r="BN71" s="38"/>
      <c r="BO71" s="57"/>
      <c r="BP71" s="59">
        <f t="shared" si="17"/>
        <v>55</v>
      </c>
      <c r="BQ71" s="64"/>
      <c r="BR71" s="64"/>
      <c r="BS71" s="39"/>
      <c r="BT71" s="39">
        <v>-16</v>
      </c>
      <c r="BU71" s="39"/>
      <c r="BV71" s="60">
        <f t="shared" si="18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317</v>
      </c>
      <c r="CF71" s="54">
        <f t="shared" si="19"/>
        <v>-8</v>
      </c>
      <c r="CG71" s="60"/>
      <c r="CH71" s="68"/>
      <c r="CI71" s="52"/>
      <c r="CJ71" s="52">
        <v>1</v>
      </c>
      <c r="CK71" s="60">
        <f t="shared" si="20"/>
        <v>-7</v>
      </c>
      <c r="CL71" s="60"/>
      <c r="CM71" s="57"/>
      <c r="CN71" s="52">
        <v>4</v>
      </c>
      <c r="CO71" s="70"/>
      <c r="CP71" s="39"/>
      <c r="CQ71" s="39"/>
      <c r="CR71" s="54"/>
      <c r="CS71" s="60"/>
      <c r="CT71" s="51">
        <f t="shared" si="21"/>
        <v>-3</v>
      </c>
      <c r="CU71" s="39"/>
      <c r="CV71" s="39"/>
      <c r="CW71" s="52"/>
      <c r="CX71" s="39">
        <v>2</v>
      </c>
      <c r="CY71" s="60">
        <f t="shared" si="22"/>
        <v>-1</v>
      </c>
      <c r="CZ71" s="54"/>
      <c r="DA71" s="60"/>
      <c r="DB71" s="39">
        <v>20</v>
      </c>
      <c r="DC71" s="39">
        <v>-4</v>
      </c>
      <c r="DD71" s="38">
        <f t="shared" si="23"/>
        <v>15</v>
      </c>
      <c r="DE71" s="60"/>
      <c r="DF71" s="60"/>
      <c r="DG71" s="60"/>
      <c r="DH71" s="60"/>
    </row>
    <row r="72" s="1" customFormat="1" spans="1:112">
      <c r="A72" s="35">
        <v>70</v>
      </c>
      <c r="B72" s="40">
        <v>373</v>
      </c>
      <c r="C72" s="36" t="s">
        <v>318</v>
      </c>
      <c r="D72" s="36" t="s">
        <v>104</v>
      </c>
      <c r="E72" s="37">
        <v>11452</v>
      </c>
      <c r="F72" s="35" t="s">
        <v>319</v>
      </c>
      <c r="G72" s="36" t="s">
        <v>96</v>
      </c>
      <c r="H72" s="39"/>
      <c r="I72" s="39">
        <v>8</v>
      </c>
      <c r="J72" s="39">
        <v>1</v>
      </c>
      <c r="K72" s="39"/>
      <c r="L72" s="39"/>
      <c r="M72" s="52">
        <v>-2</v>
      </c>
      <c r="N72" s="39"/>
      <c r="O72" s="39"/>
      <c r="P72" s="39"/>
      <c r="Q72" s="57"/>
      <c r="R72" s="39"/>
      <c r="S72" s="38"/>
      <c r="T72" s="54"/>
      <c r="U72" s="56">
        <f t="shared" si="12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3"/>
        <v>7</v>
      </c>
      <c r="AH72" s="39"/>
      <c r="AI72" s="39"/>
      <c r="AJ72" s="39"/>
      <c r="AK72" s="39"/>
      <c r="AL72" s="39"/>
      <c r="AM72" s="39"/>
      <c r="AN72" s="39"/>
      <c r="AO72" s="63"/>
      <c r="AP72" s="64"/>
      <c r="AQ72" s="62">
        <f t="shared" si="14"/>
        <v>7</v>
      </c>
      <c r="AR72" s="60"/>
      <c r="AS72" s="60"/>
      <c r="AT72" s="60"/>
      <c r="AU72" s="60"/>
      <c r="AV72" s="62">
        <f t="shared" si="15"/>
        <v>7</v>
      </c>
      <c r="AW72" s="60"/>
      <c r="AX72" s="57"/>
      <c r="AY72" s="39"/>
      <c r="AZ72" s="39"/>
      <c r="BA72" s="60">
        <f t="shared" si="16"/>
        <v>7</v>
      </c>
      <c r="BB72" s="54"/>
      <c r="BC72" s="66"/>
      <c r="BD72" s="39"/>
      <c r="BE72" s="39"/>
      <c r="BF72" s="39">
        <v>0</v>
      </c>
      <c r="BG72" s="39"/>
      <c r="BH72" s="54"/>
      <c r="BI72" s="60"/>
      <c r="BJ72" s="39"/>
      <c r="BK72" s="39"/>
      <c r="BL72" s="39"/>
      <c r="BM72" s="39"/>
      <c r="BN72" s="38"/>
      <c r="BO72" s="57"/>
      <c r="BP72" s="59">
        <f t="shared" si="17"/>
        <v>7</v>
      </c>
      <c r="BQ72" s="64"/>
      <c r="BR72" s="64"/>
      <c r="BS72" s="39"/>
      <c r="BT72" s="39"/>
      <c r="BU72" s="39"/>
      <c r="BV72" s="60">
        <f t="shared" si="18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19"/>
        <v>7</v>
      </c>
      <c r="CG72" s="60"/>
      <c r="CH72" s="68"/>
      <c r="CI72" s="52"/>
      <c r="CJ72" s="52"/>
      <c r="CK72" s="60">
        <f t="shared" si="20"/>
        <v>7</v>
      </c>
      <c r="CL72" s="60"/>
      <c r="CM72" s="57"/>
      <c r="CN72" s="52"/>
      <c r="CO72" s="70"/>
      <c r="CP72" s="39"/>
      <c r="CQ72" s="39"/>
      <c r="CR72" s="54"/>
      <c r="CS72" s="60"/>
      <c r="CT72" s="51">
        <f t="shared" si="21"/>
        <v>7</v>
      </c>
      <c r="CU72" s="39"/>
      <c r="CV72" s="39"/>
      <c r="CW72" s="52"/>
      <c r="CX72" s="39"/>
      <c r="CY72" s="60">
        <f t="shared" si="22"/>
        <v>7</v>
      </c>
      <c r="CZ72" s="54"/>
      <c r="DA72" s="60"/>
      <c r="DB72" s="39"/>
      <c r="DC72" s="39"/>
      <c r="DD72" s="38">
        <f t="shared" si="23"/>
        <v>7</v>
      </c>
      <c r="DE72" s="60"/>
      <c r="DF72" s="60"/>
      <c r="DG72" s="60"/>
      <c r="DH72" s="60"/>
    </row>
    <row r="73" s="1" customFormat="1" ht="24" spans="1:112">
      <c r="A73" s="35">
        <v>71</v>
      </c>
      <c r="B73" s="37">
        <v>105396</v>
      </c>
      <c r="C73" s="36" t="s">
        <v>320</v>
      </c>
      <c r="D73" s="36" t="s">
        <v>125</v>
      </c>
      <c r="E73" s="37">
        <v>11377</v>
      </c>
      <c r="F73" s="35" t="s">
        <v>321</v>
      </c>
      <c r="G73" s="36" t="s">
        <v>101</v>
      </c>
      <c r="H73" s="39"/>
      <c r="I73" s="39"/>
      <c r="J73" s="39">
        <v>4</v>
      </c>
      <c r="K73" s="39">
        <v>2</v>
      </c>
      <c r="L73" s="39">
        <v>3</v>
      </c>
      <c r="M73" s="52">
        <v>10</v>
      </c>
      <c r="N73" s="39"/>
      <c r="O73" s="39"/>
      <c r="P73" s="39"/>
      <c r="Q73" s="57"/>
      <c r="R73" s="39"/>
      <c r="S73" s="38"/>
      <c r="T73" s="54"/>
      <c r="U73" s="56">
        <f t="shared" si="12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3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63"/>
      <c r="AP73" s="64"/>
      <c r="AQ73" s="62">
        <f t="shared" si="14"/>
        <v>76</v>
      </c>
      <c r="AR73" s="60"/>
      <c r="AS73" s="60"/>
      <c r="AT73" s="60"/>
      <c r="AU73" s="60"/>
      <c r="AV73" s="62">
        <f t="shared" si="15"/>
        <v>76</v>
      </c>
      <c r="AW73" s="60"/>
      <c r="AX73" s="57"/>
      <c r="AY73" s="39"/>
      <c r="AZ73" s="39"/>
      <c r="BA73" s="60">
        <f t="shared" si="16"/>
        <v>76</v>
      </c>
      <c r="BB73" s="54"/>
      <c r="BC73" s="66"/>
      <c r="BD73" s="39"/>
      <c r="BE73" s="39"/>
      <c r="BF73" s="39">
        <v>1</v>
      </c>
      <c r="BG73" s="39"/>
      <c r="BH73" s="54"/>
      <c r="BI73" s="60"/>
      <c r="BJ73" s="39">
        <v>-2</v>
      </c>
      <c r="BK73" s="39"/>
      <c r="BL73" s="39"/>
      <c r="BM73" s="39"/>
      <c r="BN73" s="38">
        <v>-10</v>
      </c>
      <c r="BO73" s="57" t="s">
        <v>322</v>
      </c>
      <c r="BP73" s="59">
        <f t="shared" si="17"/>
        <v>65</v>
      </c>
      <c r="BQ73" s="64"/>
      <c r="BR73" s="64"/>
      <c r="BS73" s="39">
        <v>20</v>
      </c>
      <c r="BT73" s="39"/>
      <c r="BU73" s="39"/>
      <c r="BV73" s="60">
        <f t="shared" si="18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19"/>
        <v>105</v>
      </c>
      <c r="CG73" s="60"/>
      <c r="CH73" s="68"/>
      <c r="CI73" s="52"/>
      <c r="CJ73" s="52"/>
      <c r="CK73" s="60">
        <f t="shared" si="20"/>
        <v>105</v>
      </c>
      <c r="CL73" s="60"/>
      <c r="CM73" s="57"/>
      <c r="CN73" s="52">
        <v>-1</v>
      </c>
      <c r="CO73" s="70"/>
      <c r="CP73" s="39"/>
      <c r="CQ73" s="39"/>
      <c r="CR73" s="54">
        <v>-15</v>
      </c>
      <c r="CS73" s="60" t="s">
        <v>285</v>
      </c>
      <c r="CT73" s="51">
        <f t="shared" si="21"/>
        <v>89</v>
      </c>
      <c r="CU73" s="39"/>
      <c r="CV73" s="39"/>
      <c r="CW73" s="52">
        <v>10</v>
      </c>
      <c r="CX73" s="39">
        <v>4</v>
      </c>
      <c r="CY73" s="60">
        <f t="shared" si="22"/>
        <v>103</v>
      </c>
      <c r="CZ73" s="54"/>
      <c r="DA73" s="60"/>
      <c r="DB73" s="39">
        <v>20</v>
      </c>
      <c r="DC73" s="39">
        <v>9</v>
      </c>
      <c r="DD73" s="38">
        <f t="shared" si="23"/>
        <v>132</v>
      </c>
      <c r="DE73" s="60"/>
      <c r="DF73" s="60"/>
      <c r="DG73" s="60"/>
      <c r="DH73" s="60"/>
    </row>
    <row r="74" s="1" customFormat="1" spans="1:112">
      <c r="A74" s="35">
        <v>72</v>
      </c>
      <c r="B74" s="35">
        <v>367</v>
      </c>
      <c r="C74" s="36" t="s">
        <v>323</v>
      </c>
      <c r="D74" s="36" t="s">
        <v>87</v>
      </c>
      <c r="E74" s="35">
        <v>10043</v>
      </c>
      <c r="F74" s="35" t="s">
        <v>324</v>
      </c>
      <c r="G74" s="41" t="s">
        <v>101</v>
      </c>
      <c r="H74" s="39">
        <v>-1</v>
      </c>
      <c r="I74" s="39"/>
      <c r="J74" s="39"/>
      <c r="K74" s="39">
        <v>6</v>
      </c>
      <c r="L74" s="39">
        <v>4</v>
      </c>
      <c r="M74" s="52"/>
      <c r="N74" s="39"/>
      <c r="O74" s="39"/>
      <c r="P74" s="39"/>
      <c r="Q74" s="57"/>
      <c r="R74" s="39"/>
      <c r="S74" s="38"/>
      <c r="T74" s="54"/>
      <c r="U74" s="56">
        <f t="shared" si="12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3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63"/>
      <c r="AP74" s="64"/>
      <c r="AQ74" s="62">
        <f t="shared" si="14"/>
        <v>109</v>
      </c>
      <c r="AR74" s="60"/>
      <c r="AS74" s="60"/>
      <c r="AT74" s="60"/>
      <c r="AU74" s="60"/>
      <c r="AV74" s="62">
        <f t="shared" si="15"/>
        <v>109</v>
      </c>
      <c r="AW74" s="60"/>
      <c r="AX74" s="57"/>
      <c r="AY74" s="39"/>
      <c r="AZ74" s="39"/>
      <c r="BA74" s="60">
        <f t="shared" si="16"/>
        <v>109</v>
      </c>
      <c r="BB74" s="54"/>
      <c r="BC74" s="66"/>
      <c r="BD74" s="39"/>
      <c r="BE74" s="39"/>
      <c r="BF74" s="39">
        <v>0</v>
      </c>
      <c r="BG74" s="39"/>
      <c r="BH74" s="54"/>
      <c r="BI74" s="60"/>
      <c r="BJ74" s="39"/>
      <c r="BK74" s="39"/>
      <c r="BL74" s="39"/>
      <c r="BM74" s="39"/>
      <c r="BN74" s="38"/>
      <c r="BO74" s="57"/>
      <c r="BP74" s="59">
        <f t="shared" si="17"/>
        <v>109</v>
      </c>
      <c r="BQ74" s="64"/>
      <c r="BR74" s="64"/>
      <c r="BS74" s="39"/>
      <c r="BT74" s="39"/>
      <c r="BU74" s="39"/>
      <c r="BV74" s="60">
        <f t="shared" si="18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19"/>
        <v>158</v>
      </c>
      <c r="CG74" s="60"/>
      <c r="CH74" s="68"/>
      <c r="CI74" s="52"/>
      <c r="CJ74" s="52">
        <v>2</v>
      </c>
      <c r="CK74" s="60">
        <f t="shared" si="20"/>
        <v>160</v>
      </c>
      <c r="CL74" s="60"/>
      <c r="CM74" s="57"/>
      <c r="CN74" s="52">
        <v>-2</v>
      </c>
      <c r="CO74" s="70"/>
      <c r="CP74" s="39">
        <v>20</v>
      </c>
      <c r="CQ74" s="39"/>
      <c r="CR74" s="54"/>
      <c r="CS74" s="60"/>
      <c r="CT74" s="51">
        <f t="shared" si="21"/>
        <v>178</v>
      </c>
      <c r="CU74" s="39">
        <v>20</v>
      </c>
      <c r="CV74" s="39"/>
      <c r="CW74" s="52"/>
      <c r="CX74" s="39">
        <v>5</v>
      </c>
      <c r="CY74" s="60">
        <f t="shared" si="22"/>
        <v>203</v>
      </c>
      <c r="CZ74" s="54"/>
      <c r="DA74" s="60"/>
      <c r="DB74" s="39"/>
      <c r="DC74" s="39"/>
      <c r="DD74" s="38">
        <f t="shared" si="23"/>
        <v>203</v>
      </c>
      <c r="DE74" s="60"/>
      <c r="DF74" s="60"/>
      <c r="DG74" s="60"/>
      <c r="DH74" s="60"/>
    </row>
    <row r="75" s="1" customFormat="1" ht="24" spans="1:112">
      <c r="A75" s="35">
        <v>73</v>
      </c>
      <c r="B75" s="35">
        <v>578</v>
      </c>
      <c r="C75" s="36" t="s">
        <v>325</v>
      </c>
      <c r="D75" s="36" t="s">
        <v>104</v>
      </c>
      <c r="E75" s="38">
        <v>11779</v>
      </c>
      <c r="F75" s="35" t="s">
        <v>326</v>
      </c>
      <c r="G75" s="36" t="s">
        <v>89</v>
      </c>
      <c r="H75" s="39">
        <v>1</v>
      </c>
      <c r="I75" s="39">
        <v>2</v>
      </c>
      <c r="J75" s="39"/>
      <c r="K75" s="39">
        <v>2</v>
      </c>
      <c r="L75" s="39">
        <v>4</v>
      </c>
      <c r="M75" s="52"/>
      <c r="N75" s="39"/>
      <c r="O75" s="39"/>
      <c r="P75" s="39"/>
      <c r="Q75" s="57"/>
      <c r="R75" s="39"/>
      <c r="S75" s="38"/>
      <c r="T75" s="54"/>
      <c r="U75" s="56">
        <f t="shared" si="12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3"/>
        <v>9</v>
      </c>
      <c r="AH75" s="39"/>
      <c r="AI75" s="39"/>
      <c r="AJ75" s="39">
        <v>25</v>
      </c>
      <c r="AK75" s="39"/>
      <c r="AL75" s="39"/>
      <c r="AM75" s="39"/>
      <c r="AN75" s="39"/>
      <c r="AO75" s="63"/>
      <c r="AP75" s="64"/>
      <c r="AQ75" s="62">
        <f t="shared" si="14"/>
        <v>34</v>
      </c>
      <c r="AR75" s="60"/>
      <c r="AS75" s="60"/>
      <c r="AT75" s="60">
        <v>20</v>
      </c>
      <c r="AU75" s="60"/>
      <c r="AV75" s="62">
        <f t="shared" si="15"/>
        <v>54</v>
      </c>
      <c r="AW75" s="60">
        <v>-25</v>
      </c>
      <c r="AX75" s="57" t="s">
        <v>327</v>
      </c>
      <c r="AY75" s="39"/>
      <c r="AZ75" s="39"/>
      <c r="BA75" s="60">
        <f t="shared" si="16"/>
        <v>29</v>
      </c>
      <c r="BB75" s="54"/>
      <c r="BC75" s="66"/>
      <c r="BD75" s="39"/>
      <c r="BE75" s="39">
        <v>20</v>
      </c>
      <c r="BF75" s="39">
        <v>0</v>
      </c>
      <c r="BG75" s="39"/>
      <c r="BH75" s="54"/>
      <c r="BI75" s="60"/>
      <c r="BJ75" s="39">
        <v>-12</v>
      </c>
      <c r="BK75" s="39"/>
      <c r="BL75" s="39">
        <v>20</v>
      </c>
      <c r="BM75" s="39">
        <v>20</v>
      </c>
      <c r="BN75" s="38"/>
      <c r="BO75" s="57"/>
      <c r="BP75" s="59">
        <f t="shared" si="17"/>
        <v>77</v>
      </c>
      <c r="BQ75" s="60">
        <v>-60</v>
      </c>
      <c r="BR75" s="64" t="s">
        <v>328</v>
      </c>
      <c r="BS75" s="39"/>
      <c r="BT75" s="39">
        <v>-2</v>
      </c>
      <c r="BU75" s="39"/>
      <c r="BV75" s="60">
        <f t="shared" si="18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329</v>
      </c>
      <c r="CF75" s="54">
        <f t="shared" si="19"/>
        <v>-4</v>
      </c>
      <c r="CG75" s="60"/>
      <c r="CH75" s="68"/>
      <c r="CI75" s="52"/>
      <c r="CJ75" s="52"/>
      <c r="CK75" s="60">
        <f t="shared" si="20"/>
        <v>-4</v>
      </c>
      <c r="CL75" s="60"/>
      <c r="CM75" s="57"/>
      <c r="CN75" s="52"/>
      <c r="CO75" s="70"/>
      <c r="CP75" s="39">
        <v>20</v>
      </c>
      <c r="CQ75" s="39"/>
      <c r="CR75" s="54">
        <v>-15</v>
      </c>
      <c r="CS75" s="60" t="s">
        <v>330</v>
      </c>
      <c r="CT75" s="51">
        <f t="shared" si="21"/>
        <v>1</v>
      </c>
      <c r="CU75" s="39"/>
      <c r="CV75" s="39"/>
      <c r="CW75" s="52"/>
      <c r="CX75" s="39">
        <v>1</v>
      </c>
      <c r="CY75" s="60">
        <f t="shared" si="22"/>
        <v>2</v>
      </c>
      <c r="CZ75" s="54"/>
      <c r="DA75" s="60"/>
      <c r="DB75" s="39"/>
      <c r="DC75" s="39"/>
      <c r="DD75" s="38">
        <f t="shared" si="23"/>
        <v>2</v>
      </c>
      <c r="DE75" s="60"/>
      <c r="DF75" s="60"/>
      <c r="DG75" s="60"/>
      <c r="DH75" s="60"/>
    </row>
    <row r="76" s="1" customFormat="1" spans="1:112">
      <c r="A76" s="35">
        <v>74</v>
      </c>
      <c r="B76" s="40">
        <v>106066</v>
      </c>
      <c r="C76" s="46" t="s">
        <v>212</v>
      </c>
      <c r="D76" s="36" t="s">
        <v>213</v>
      </c>
      <c r="E76" s="38">
        <v>998832</v>
      </c>
      <c r="F76" s="38" t="s">
        <v>331</v>
      </c>
      <c r="G76" s="44" t="s">
        <v>96</v>
      </c>
      <c r="H76" s="39"/>
      <c r="I76" s="39"/>
      <c r="J76" s="39"/>
      <c r="K76" s="39"/>
      <c r="L76" s="39">
        <v>9</v>
      </c>
      <c r="M76" s="52">
        <v>14</v>
      </c>
      <c r="N76" s="39"/>
      <c r="O76" s="39"/>
      <c r="P76" s="39"/>
      <c r="Q76" s="57"/>
      <c r="R76" s="39"/>
      <c r="S76" s="38"/>
      <c r="T76" s="54"/>
      <c r="U76" s="56">
        <f t="shared" si="12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3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63"/>
      <c r="AP76" s="64"/>
      <c r="AQ76" s="62">
        <f t="shared" si="14"/>
        <v>47</v>
      </c>
      <c r="AR76" s="60"/>
      <c r="AS76" s="60"/>
      <c r="AT76" s="60"/>
      <c r="AU76" s="60"/>
      <c r="AV76" s="62">
        <f t="shared" si="15"/>
        <v>47</v>
      </c>
      <c r="AW76" s="60"/>
      <c r="AX76" s="57"/>
      <c r="AY76" s="39"/>
      <c r="AZ76" s="39"/>
      <c r="BA76" s="60">
        <f t="shared" si="16"/>
        <v>47</v>
      </c>
      <c r="BB76" s="54"/>
      <c r="BC76" s="66"/>
      <c r="BD76" s="39"/>
      <c r="BE76" s="39"/>
      <c r="BF76" s="39">
        <v>0</v>
      </c>
      <c r="BG76" s="39"/>
      <c r="BH76" s="54"/>
      <c r="BI76" s="60"/>
      <c r="BJ76" s="39"/>
      <c r="BK76" s="39"/>
      <c r="BL76" s="39"/>
      <c r="BM76" s="39"/>
      <c r="BN76" s="38"/>
      <c r="BO76" s="57"/>
      <c r="BP76" s="59">
        <f t="shared" si="17"/>
        <v>47</v>
      </c>
      <c r="BQ76" s="64"/>
      <c r="BR76" s="64"/>
      <c r="BS76" s="39"/>
      <c r="BT76" s="39"/>
      <c r="BU76" s="39"/>
      <c r="BV76" s="60">
        <f t="shared" si="18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190</v>
      </c>
      <c r="CF76" s="54">
        <f t="shared" si="19"/>
        <v>17</v>
      </c>
      <c r="CG76" s="60"/>
      <c r="CH76" s="68"/>
      <c r="CI76" s="52"/>
      <c r="CJ76" s="52"/>
      <c r="CK76" s="60">
        <f t="shared" si="20"/>
        <v>17</v>
      </c>
      <c r="CL76" s="60"/>
      <c r="CM76" s="57"/>
      <c r="CN76" s="52"/>
      <c r="CO76" s="70"/>
      <c r="CP76" s="39"/>
      <c r="CQ76" s="39"/>
      <c r="CR76" s="54"/>
      <c r="CS76" s="60"/>
      <c r="CT76" s="51">
        <f t="shared" si="21"/>
        <v>17</v>
      </c>
      <c r="CU76" s="39"/>
      <c r="CV76" s="39"/>
      <c r="CW76" s="52"/>
      <c r="CX76" s="39"/>
      <c r="CY76" s="60">
        <f t="shared" si="22"/>
        <v>17</v>
      </c>
      <c r="CZ76" s="54"/>
      <c r="DA76" s="60"/>
      <c r="DB76" s="39"/>
      <c r="DC76" s="39"/>
      <c r="DD76" s="38">
        <f t="shared" si="23"/>
        <v>17</v>
      </c>
      <c r="DE76" s="60"/>
      <c r="DF76" s="60"/>
      <c r="DG76" s="60"/>
      <c r="DH76" s="60"/>
    </row>
    <row r="77" s="1" customFormat="1" spans="1:112">
      <c r="A77" s="35">
        <v>75</v>
      </c>
      <c r="B77" s="40">
        <v>106066</v>
      </c>
      <c r="C77" s="46" t="s">
        <v>212</v>
      </c>
      <c r="D77" s="36" t="s">
        <v>213</v>
      </c>
      <c r="E77" s="38">
        <v>998836</v>
      </c>
      <c r="F77" s="38" t="s">
        <v>332</v>
      </c>
      <c r="G77" s="44" t="s">
        <v>96</v>
      </c>
      <c r="H77" s="39"/>
      <c r="I77" s="39"/>
      <c r="J77" s="39"/>
      <c r="K77" s="39"/>
      <c r="L77" s="39">
        <v>9</v>
      </c>
      <c r="M77" s="52">
        <v>17</v>
      </c>
      <c r="N77" s="39"/>
      <c r="O77" s="39"/>
      <c r="P77" s="39"/>
      <c r="Q77" s="57"/>
      <c r="R77" s="39"/>
      <c r="S77" s="38"/>
      <c r="T77" s="54"/>
      <c r="U77" s="56">
        <f t="shared" si="12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3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63"/>
      <c r="AP77" s="64"/>
      <c r="AQ77" s="62">
        <f t="shared" si="14"/>
        <v>46</v>
      </c>
      <c r="AR77" s="60"/>
      <c r="AS77" s="60"/>
      <c r="AT77" s="60"/>
      <c r="AU77" s="60"/>
      <c r="AV77" s="62">
        <f t="shared" si="15"/>
        <v>46</v>
      </c>
      <c r="AW77" s="60"/>
      <c r="AX77" s="57"/>
      <c r="AY77" s="39"/>
      <c r="AZ77" s="39"/>
      <c r="BA77" s="60">
        <f t="shared" si="16"/>
        <v>46</v>
      </c>
      <c r="BB77" s="54"/>
      <c r="BC77" s="66"/>
      <c r="BD77" s="39"/>
      <c r="BE77" s="39"/>
      <c r="BF77" s="39">
        <v>0</v>
      </c>
      <c r="BG77" s="39"/>
      <c r="BH77" s="54"/>
      <c r="BI77" s="60"/>
      <c r="BJ77" s="39"/>
      <c r="BK77" s="39"/>
      <c r="BL77" s="39"/>
      <c r="BM77" s="39"/>
      <c r="BN77" s="38"/>
      <c r="BO77" s="57"/>
      <c r="BP77" s="59">
        <f t="shared" si="17"/>
        <v>46</v>
      </c>
      <c r="BQ77" s="64"/>
      <c r="BR77" s="64"/>
      <c r="BS77" s="39"/>
      <c r="BT77" s="39"/>
      <c r="BU77" s="39"/>
      <c r="BV77" s="60">
        <f t="shared" si="18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190</v>
      </c>
      <c r="CF77" s="54">
        <f t="shared" si="19"/>
        <v>0</v>
      </c>
      <c r="CG77" s="60"/>
      <c r="CH77" s="68"/>
      <c r="CI77" s="52"/>
      <c r="CJ77" s="52"/>
      <c r="CK77" s="60">
        <f t="shared" si="20"/>
        <v>0</v>
      </c>
      <c r="CL77" s="60"/>
      <c r="CM77" s="57"/>
      <c r="CN77" s="52"/>
      <c r="CO77" s="70"/>
      <c r="CP77" s="39"/>
      <c r="CQ77" s="39"/>
      <c r="CR77" s="54"/>
      <c r="CS77" s="60"/>
      <c r="CT77" s="51">
        <f t="shared" si="21"/>
        <v>0</v>
      </c>
      <c r="CU77" s="39"/>
      <c r="CV77" s="39"/>
      <c r="CW77" s="52"/>
      <c r="CX77" s="39"/>
      <c r="CY77" s="60">
        <f t="shared" si="22"/>
        <v>0</v>
      </c>
      <c r="CZ77" s="54"/>
      <c r="DA77" s="60"/>
      <c r="DB77" s="39"/>
      <c r="DC77" s="39"/>
      <c r="DD77" s="38">
        <f t="shared" si="23"/>
        <v>0</v>
      </c>
      <c r="DE77" s="60"/>
      <c r="DF77" s="60"/>
      <c r="DG77" s="60"/>
      <c r="DH77" s="60"/>
    </row>
    <row r="78" s="1" customFormat="1" spans="1:112">
      <c r="A78" s="35">
        <v>76</v>
      </c>
      <c r="B78" s="40">
        <v>105396</v>
      </c>
      <c r="C78" s="46" t="s">
        <v>333</v>
      </c>
      <c r="D78" s="36" t="s">
        <v>213</v>
      </c>
      <c r="E78" s="38">
        <v>999187</v>
      </c>
      <c r="F78" s="38" t="s">
        <v>334</v>
      </c>
      <c r="G78" s="44" t="s">
        <v>96</v>
      </c>
      <c r="H78" s="39"/>
      <c r="I78" s="39"/>
      <c r="J78" s="39"/>
      <c r="K78" s="39"/>
      <c r="L78" s="39">
        <v>9</v>
      </c>
      <c r="M78" s="52"/>
      <c r="N78" s="39"/>
      <c r="O78" s="39"/>
      <c r="P78" s="39"/>
      <c r="Q78" s="57"/>
      <c r="R78" s="39"/>
      <c r="S78" s="38"/>
      <c r="T78" s="54"/>
      <c r="U78" s="56">
        <f t="shared" si="12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3"/>
        <v>9</v>
      </c>
      <c r="AH78" s="39"/>
      <c r="AI78" s="39"/>
      <c r="AJ78" s="39"/>
      <c r="AK78" s="39"/>
      <c r="AL78" s="39"/>
      <c r="AM78" s="39"/>
      <c r="AN78" s="39"/>
      <c r="AO78" s="63"/>
      <c r="AP78" s="64"/>
      <c r="AQ78" s="62">
        <f t="shared" si="14"/>
        <v>9</v>
      </c>
      <c r="AR78" s="60"/>
      <c r="AS78" s="60"/>
      <c r="AT78" s="60"/>
      <c r="AU78" s="60"/>
      <c r="AV78" s="62">
        <f t="shared" si="15"/>
        <v>9</v>
      </c>
      <c r="AW78" s="60"/>
      <c r="AX78" s="57"/>
      <c r="AY78" s="39"/>
      <c r="AZ78" s="39"/>
      <c r="BA78" s="60">
        <f t="shared" si="16"/>
        <v>9</v>
      </c>
      <c r="BB78" s="54"/>
      <c r="BC78" s="66"/>
      <c r="BD78" s="39"/>
      <c r="BE78" s="39"/>
      <c r="BF78" s="39">
        <v>0</v>
      </c>
      <c r="BG78" s="39"/>
      <c r="BH78" s="54"/>
      <c r="BI78" s="60"/>
      <c r="BJ78" s="39"/>
      <c r="BK78" s="39"/>
      <c r="BL78" s="39"/>
      <c r="BM78" s="39"/>
      <c r="BN78" s="38"/>
      <c r="BO78" s="57"/>
      <c r="BP78" s="59">
        <f t="shared" si="17"/>
        <v>9</v>
      </c>
      <c r="BQ78" s="64"/>
      <c r="BR78" s="64"/>
      <c r="BS78" s="39"/>
      <c r="BT78" s="39"/>
      <c r="BU78" s="39"/>
      <c r="BV78" s="60">
        <f t="shared" si="18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19"/>
        <v>9</v>
      </c>
      <c r="CG78" s="60"/>
      <c r="CH78" s="68"/>
      <c r="CI78" s="52"/>
      <c r="CJ78" s="52"/>
      <c r="CK78" s="60">
        <f t="shared" si="20"/>
        <v>9</v>
      </c>
      <c r="CL78" s="60"/>
      <c r="CM78" s="57"/>
      <c r="CN78" s="52"/>
      <c r="CO78" s="70"/>
      <c r="CP78" s="39"/>
      <c r="CQ78" s="39"/>
      <c r="CR78" s="54"/>
      <c r="CS78" s="60"/>
      <c r="CT78" s="51">
        <f t="shared" si="21"/>
        <v>9</v>
      </c>
      <c r="CU78" s="39"/>
      <c r="CV78" s="39"/>
      <c r="CW78" s="52"/>
      <c r="CX78" s="39"/>
      <c r="CY78" s="60">
        <f t="shared" si="22"/>
        <v>9</v>
      </c>
      <c r="CZ78" s="54"/>
      <c r="DA78" s="60"/>
      <c r="DB78" s="39"/>
      <c r="DC78" s="39"/>
      <c r="DD78" s="38">
        <f t="shared" si="23"/>
        <v>9</v>
      </c>
      <c r="DE78" s="60"/>
      <c r="DF78" s="60"/>
      <c r="DG78" s="60"/>
      <c r="DH78" s="60"/>
    </row>
    <row r="79" s="1" customFormat="1" spans="1:112">
      <c r="A79" s="35">
        <v>77</v>
      </c>
      <c r="B79" s="37">
        <v>105751</v>
      </c>
      <c r="C79" s="43" t="s">
        <v>226</v>
      </c>
      <c r="D79" s="36" t="s">
        <v>125</v>
      </c>
      <c r="E79" s="37">
        <v>12112</v>
      </c>
      <c r="F79" s="35" t="s">
        <v>335</v>
      </c>
      <c r="G79" s="36" t="s">
        <v>96</v>
      </c>
      <c r="H79" s="39"/>
      <c r="I79" s="39"/>
      <c r="J79" s="39">
        <v>12</v>
      </c>
      <c r="K79" s="39">
        <v>-2</v>
      </c>
      <c r="L79" s="39">
        <v>-2</v>
      </c>
      <c r="M79" s="52"/>
      <c r="N79" s="39"/>
      <c r="O79" s="39"/>
      <c r="P79" s="39"/>
      <c r="Q79" s="57"/>
      <c r="R79" s="39"/>
      <c r="S79" s="38"/>
      <c r="T79" s="54"/>
      <c r="U79" s="56">
        <f t="shared" si="12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3"/>
        <v>8</v>
      </c>
      <c r="AH79" s="39"/>
      <c r="AI79" s="39"/>
      <c r="AJ79" s="39"/>
      <c r="AK79" s="39"/>
      <c r="AL79" s="39"/>
      <c r="AM79" s="39"/>
      <c r="AN79" s="39"/>
      <c r="AO79" s="63"/>
      <c r="AP79" s="64"/>
      <c r="AQ79" s="62">
        <f t="shared" si="14"/>
        <v>8</v>
      </c>
      <c r="AR79" s="60"/>
      <c r="AS79" s="60"/>
      <c r="AT79" s="60"/>
      <c r="AU79" s="60"/>
      <c r="AV79" s="62">
        <f t="shared" si="15"/>
        <v>8</v>
      </c>
      <c r="AW79" s="60"/>
      <c r="AX79" s="57"/>
      <c r="AY79" s="39"/>
      <c r="AZ79" s="39"/>
      <c r="BA79" s="60">
        <f t="shared" si="16"/>
        <v>8</v>
      </c>
      <c r="BB79" s="54"/>
      <c r="BC79" s="66"/>
      <c r="BD79" s="39"/>
      <c r="BE79" s="39"/>
      <c r="BF79" s="39">
        <v>0</v>
      </c>
      <c r="BG79" s="39"/>
      <c r="BH79" s="54"/>
      <c r="BI79" s="60"/>
      <c r="BJ79" s="39"/>
      <c r="BK79" s="39"/>
      <c r="BL79" s="39"/>
      <c r="BM79" s="39"/>
      <c r="BN79" s="38"/>
      <c r="BO79" s="57"/>
      <c r="BP79" s="59">
        <f t="shared" si="17"/>
        <v>8</v>
      </c>
      <c r="BQ79" s="64"/>
      <c r="BR79" s="64"/>
      <c r="BS79" s="39"/>
      <c r="BT79" s="39"/>
      <c r="BU79" s="39"/>
      <c r="BV79" s="60">
        <f t="shared" si="18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19"/>
        <v>8</v>
      </c>
      <c r="CG79" s="60"/>
      <c r="CH79" s="68"/>
      <c r="CI79" s="52"/>
      <c r="CJ79" s="52"/>
      <c r="CK79" s="60">
        <f t="shared" si="20"/>
        <v>8</v>
      </c>
      <c r="CL79" s="60"/>
      <c r="CM79" s="57"/>
      <c r="CN79" s="52"/>
      <c r="CO79" s="70"/>
      <c r="CP79" s="39"/>
      <c r="CQ79" s="39"/>
      <c r="CR79" s="54"/>
      <c r="CS79" s="60"/>
      <c r="CT79" s="51">
        <f t="shared" si="21"/>
        <v>8</v>
      </c>
      <c r="CU79" s="39"/>
      <c r="CV79" s="39"/>
      <c r="CW79" s="52"/>
      <c r="CX79" s="39"/>
      <c r="CY79" s="60">
        <f t="shared" si="22"/>
        <v>8</v>
      </c>
      <c r="CZ79" s="54"/>
      <c r="DA79" s="60"/>
      <c r="DB79" s="39"/>
      <c r="DC79" s="39"/>
      <c r="DD79" s="38">
        <f t="shared" si="23"/>
        <v>8</v>
      </c>
      <c r="DE79" s="60"/>
      <c r="DF79" s="60"/>
      <c r="DG79" s="60"/>
      <c r="DH79" s="60"/>
    </row>
    <row r="80" s="1" customFormat="1" spans="1:112">
      <c r="A80" s="35">
        <v>78</v>
      </c>
      <c r="B80" s="35">
        <v>349</v>
      </c>
      <c r="C80" s="36" t="s">
        <v>179</v>
      </c>
      <c r="D80" s="36" t="s">
        <v>104</v>
      </c>
      <c r="E80" s="37">
        <v>11484</v>
      </c>
      <c r="F80" s="35" t="s">
        <v>336</v>
      </c>
      <c r="G80" s="36" t="s">
        <v>96</v>
      </c>
      <c r="H80" s="39"/>
      <c r="I80" s="39"/>
      <c r="J80" s="39">
        <v>8</v>
      </c>
      <c r="K80" s="39"/>
      <c r="L80" s="39"/>
      <c r="M80" s="52"/>
      <c r="N80" s="39"/>
      <c r="O80" s="39"/>
      <c r="P80" s="39"/>
      <c r="Q80" s="57"/>
      <c r="R80" s="39"/>
      <c r="S80" s="38"/>
      <c r="T80" s="54"/>
      <c r="U80" s="56">
        <f t="shared" si="12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3"/>
        <v>8</v>
      </c>
      <c r="AH80" s="39"/>
      <c r="AI80" s="39"/>
      <c r="AJ80" s="39"/>
      <c r="AK80" s="39"/>
      <c r="AL80" s="39"/>
      <c r="AM80" s="39"/>
      <c r="AN80" s="39"/>
      <c r="AO80" s="63"/>
      <c r="AP80" s="64"/>
      <c r="AQ80" s="62">
        <f t="shared" si="14"/>
        <v>8</v>
      </c>
      <c r="AR80" s="60"/>
      <c r="AS80" s="60"/>
      <c r="AT80" s="60"/>
      <c r="AU80" s="60"/>
      <c r="AV80" s="62">
        <f t="shared" si="15"/>
        <v>8</v>
      </c>
      <c r="AW80" s="60"/>
      <c r="AX80" s="57"/>
      <c r="AY80" s="39"/>
      <c r="AZ80" s="39"/>
      <c r="BA80" s="60">
        <f t="shared" si="16"/>
        <v>8</v>
      </c>
      <c r="BB80" s="54"/>
      <c r="BC80" s="66"/>
      <c r="BD80" s="39"/>
      <c r="BE80" s="39"/>
      <c r="BF80" s="39">
        <v>0</v>
      </c>
      <c r="BG80" s="39"/>
      <c r="BH80" s="54"/>
      <c r="BI80" s="60"/>
      <c r="BJ80" s="39"/>
      <c r="BK80" s="39"/>
      <c r="BL80" s="39"/>
      <c r="BM80" s="39"/>
      <c r="BN80" s="38"/>
      <c r="BO80" s="57"/>
      <c r="BP80" s="59">
        <f t="shared" si="17"/>
        <v>8</v>
      </c>
      <c r="BQ80" s="64"/>
      <c r="BR80" s="64"/>
      <c r="BS80" s="39"/>
      <c r="BT80" s="39"/>
      <c r="BU80" s="39"/>
      <c r="BV80" s="60">
        <f t="shared" si="18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19"/>
        <v>8</v>
      </c>
      <c r="CG80" s="60"/>
      <c r="CH80" s="68"/>
      <c r="CI80" s="52"/>
      <c r="CJ80" s="52"/>
      <c r="CK80" s="60">
        <f t="shared" si="20"/>
        <v>8</v>
      </c>
      <c r="CL80" s="60"/>
      <c r="CM80" s="57"/>
      <c r="CN80" s="52"/>
      <c r="CO80" s="70"/>
      <c r="CP80" s="39"/>
      <c r="CQ80" s="39"/>
      <c r="CR80" s="54"/>
      <c r="CS80" s="60"/>
      <c r="CT80" s="51">
        <f t="shared" si="21"/>
        <v>8</v>
      </c>
      <c r="CU80" s="39"/>
      <c r="CV80" s="39"/>
      <c r="CW80" s="52"/>
      <c r="CX80" s="39"/>
      <c r="CY80" s="60">
        <f t="shared" si="22"/>
        <v>8</v>
      </c>
      <c r="CZ80" s="54"/>
      <c r="DA80" s="60"/>
      <c r="DB80" s="39"/>
      <c r="DC80" s="39"/>
      <c r="DD80" s="38">
        <f t="shared" si="23"/>
        <v>8</v>
      </c>
      <c r="DE80" s="60"/>
      <c r="DF80" s="60"/>
      <c r="DG80" s="60"/>
      <c r="DH80" s="60"/>
    </row>
    <row r="81" s="1" customFormat="1" ht="36" spans="1:112">
      <c r="A81" s="35">
        <v>79</v>
      </c>
      <c r="B81" s="35">
        <v>578</v>
      </c>
      <c r="C81" s="36" t="s">
        <v>325</v>
      </c>
      <c r="D81" s="36" t="s">
        <v>104</v>
      </c>
      <c r="E81" s="35">
        <v>9140</v>
      </c>
      <c r="F81" s="35" t="s">
        <v>337</v>
      </c>
      <c r="G81" s="42" t="s">
        <v>96</v>
      </c>
      <c r="H81" s="39">
        <v>5</v>
      </c>
      <c r="I81" s="39">
        <v>3</v>
      </c>
      <c r="J81" s="39"/>
      <c r="K81" s="39"/>
      <c r="L81" s="39"/>
      <c r="M81" s="52"/>
      <c r="N81" s="39"/>
      <c r="O81" s="39"/>
      <c r="P81" s="39"/>
      <c r="Q81" s="57"/>
      <c r="R81" s="39"/>
      <c r="S81" s="38"/>
      <c r="T81" s="54"/>
      <c r="U81" s="56">
        <f t="shared" si="12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3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63"/>
      <c r="AP81" s="64"/>
      <c r="AQ81" s="62">
        <f t="shared" si="14"/>
        <v>88</v>
      </c>
      <c r="AR81" s="60"/>
      <c r="AS81" s="60">
        <v>20</v>
      </c>
      <c r="AT81" s="60"/>
      <c r="AU81" s="60"/>
      <c r="AV81" s="62">
        <f t="shared" si="15"/>
        <v>108</v>
      </c>
      <c r="AW81" s="60">
        <v>-50</v>
      </c>
      <c r="AX81" s="57" t="s">
        <v>338</v>
      </c>
      <c r="AY81" s="39"/>
      <c r="AZ81" s="39">
        <v>20</v>
      </c>
      <c r="BA81" s="60">
        <f t="shared" si="16"/>
        <v>78</v>
      </c>
      <c r="BB81" s="54"/>
      <c r="BC81" s="66"/>
      <c r="BD81" s="39">
        <v>20</v>
      </c>
      <c r="BE81" s="39"/>
      <c r="BF81" s="39">
        <v>0</v>
      </c>
      <c r="BG81" s="39"/>
      <c r="BH81" s="54"/>
      <c r="BI81" s="60"/>
      <c r="BJ81" s="39">
        <v>2</v>
      </c>
      <c r="BK81" s="39">
        <v>20</v>
      </c>
      <c r="BL81" s="39"/>
      <c r="BM81" s="39"/>
      <c r="BN81" s="38"/>
      <c r="BO81" s="57"/>
      <c r="BP81" s="59">
        <f t="shared" si="17"/>
        <v>120</v>
      </c>
      <c r="BQ81" s="64"/>
      <c r="BR81" s="64"/>
      <c r="BS81" s="39">
        <v>20</v>
      </c>
      <c r="BT81" s="39">
        <v>5</v>
      </c>
      <c r="BU81" s="39"/>
      <c r="BV81" s="60">
        <f t="shared" si="18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339</v>
      </c>
      <c r="CF81" s="54">
        <f t="shared" si="19"/>
        <v>105</v>
      </c>
      <c r="CG81" s="60"/>
      <c r="CH81" s="68"/>
      <c r="CI81" s="52"/>
      <c r="CJ81" s="52"/>
      <c r="CK81" s="60">
        <f t="shared" si="20"/>
        <v>105</v>
      </c>
      <c r="CL81" s="60">
        <v>-15</v>
      </c>
      <c r="CM81" s="57" t="s">
        <v>340</v>
      </c>
      <c r="CN81" s="52"/>
      <c r="CO81" s="70"/>
      <c r="CP81" s="39"/>
      <c r="CQ81" s="39"/>
      <c r="CR81" s="54"/>
      <c r="CS81" s="60"/>
      <c r="CT81" s="51">
        <f t="shared" si="21"/>
        <v>90</v>
      </c>
      <c r="CU81" s="39">
        <v>20</v>
      </c>
      <c r="CV81" s="39"/>
      <c r="CW81" s="52"/>
      <c r="CX81" s="39"/>
      <c r="CY81" s="60">
        <f t="shared" si="22"/>
        <v>110</v>
      </c>
      <c r="CZ81" s="54"/>
      <c r="DA81" s="60"/>
      <c r="DB81" s="39"/>
      <c r="DC81" s="39"/>
      <c r="DD81" s="38">
        <f t="shared" si="23"/>
        <v>110</v>
      </c>
      <c r="DE81" s="60"/>
      <c r="DF81" s="60"/>
      <c r="DG81" s="60"/>
      <c r="DH81" s="60"/>
    </row>
    <row r="82" s="1" customFormat="1" ht="36" spans="1:112">
      <c r="A82" s="35">
        <v>80</v>
      </c>
      <c r="B82" s="40">
        <v>720</v>
      </c>
      <c r="C82" s="36" t="s">
        <v>341</v>
      </c>
      <c r="D82" s="36" t="s">
        <v>94</v>
      </c>
      <c r="E82" s="35">
        <v>6823</v>
      </c>
      <c r="F82" s="35" t="s">
        <v>342</v>
      </c>
      <c r="G82" s="36" t="s">
        <v>101</v>
      </c>
      <c r="H82" s="39">
        <v>3</v>
      </c>
      <c r="I82" s="39">
        <v>5</v>
      </c>
      <c r="J82" s="39"/>
      <c r="K82" s="39"/>
      <c r="L82" s="39"/>
      <c r="M82" s="52">
        <v>3</v>
      </c>
      <c r="N82" s="39"/>
      <c r="O82" s="39"/>
      <c r="P82" s="39">
        <v>20</v>
      </c>
      <c r="Q82" s="57"/>
      <c r="R82" s="39"/>
      <c r="S82" s="38">
        <v>20</v>
      </c>
      <c r="T82" s="54"/>
      <c r="U82" s="56">
        <f t="shared" si="12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3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63"/>
      <c r="AP82" s="64"/>
      <c r="AQ82" s="62">
        <f t="shared" si="14"/>
        <v>139</v>
      </c>
      <c r="AR82" s="60"/>
      <c r="AS82" s="60"/>
      <c r="AT82" s="60"/>
      <c r="AU82" s="60"/>
      <c r="AV82" s="62">
        <f t="shared" si="15"/>
        <v>139</v>
      </c>
      <c r="AW82" s="60"/>
      <c r="AX82" s="57"/>
      <c r="AY82" s="39"/>
      <c r="AZ82" s="39"/>
      <c r="BA82" s="60">
        <f t="shared" si="16"/>
        <v>139</v>
      </c>
      <c r="BB82" s="54"/>
      <c r="BC82" s="66"/>
      <c r="BD82" s="39"/>
      <c r="BE82" s="39"/>
      <c r="BF82" s="39">
        <v>2</v>
      </c>
      <c r="BG82" s="39"/>
      <c r="BH82" s="54"/>
      <c r="BI82" s="60"/>
      <c r="BJ82" s="39"/>
      <c r="BK82" s="39"/>
      <c r="BL82" s="39"/>
      <c r="BM82" s="39"/>
      <c r="BN82" s="38"/>
      <c r="BO82" s="57"/>
      <c r="BP82" s="59">
        <f t="shared" si="17"/>
        <v>141</v>
      </c>
      <c r="BQ82" s="64"/>
      <c r="BR82" s="64"/>
      <c r="BS82" s="39"/>
      <c r="BT82" s="39">
        <v>3</v>
      </c>
      <c r="BU82" s="39"/>
      <c r="BV82" s="60">
        <f t="shared" si="18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19"/>
        <v>185</v>
      </c>
      <c r="CG82" s="60"/>
      <c r="CH82" s="68"/>
      <c r="CI82" s="52"/>
      <c r="CJ82" s="52">
        <v>5</v>
      </c>
      <c r="CK82" s="60">
        <f t="shared" si="20"/>
        <v>190</v>
      </c>
      <c r="CL82" s="60">
        <v>-55.5</v>
      </c>
      <c r="CM82" s="57" t="s">
        <v>343</v>
      </c>
      <c r="CN82" s="52">
        <v>8</v>
      </c>
      <c r="CO82" s="70"/>
      <c r="CP82" s="39"/>
      <c r="CQ82" s="39"/>
      <c r="CR82" s="54"/>
      <c r="CS82" s="60"/>
      <c r="CT82" s="51">
        <f t="shared" si="21"/>
        <v>142.5</v>
      </c>
      <c r="CU82" s="39">
        <v>20</v>
      </c>
      <c r="CV82" s="39"/>
      <c r="CW82" s="52"/>
      <c r="CX82" s="39">
        <v>9</v>
      </c>
      <c r="CY82" s="60">
        <f t="shared" si="22"/>
        <v>171.5</v>
      </c>
      <c r="CZ82" s="54">
        <v>-38.5</v>
      </c>
      <c r="DA82" s="60" t="s">
        <v>344</v>
      </c>
      <c r="DB82" s="39"/>
      <c r="DC82" s="39">
        <v>2</v>
      </c>
      <c r="DD82" s="38">
        <f t="shared" si="23"/>
        <v>135</v>
      </c>
      <c r="DE82" s="60"/>
      <c r="DF82" s="60"/>
      <c r="DG82" s="60"/>
      <c r="DH82" s="60"/>
    </row>
    <row r="83" s="1" customFormat="1" ht="36" spans="1:112">
      <c r="A83" s="35">
        <v>81</v>
      </c>
      <c r="B83" s="35">
        <v>103198</v>
      </c>
      <c r="C83" s="36" t="s">
        <v>311</v>
      </c>
      <c r="D83" s="36" t="s">
        <v>99</v>
      </c>
      <c r="E83" s="35">
        <v>4086</v>
      </c>
      <c r="F83" s="35" t="s">
        <v>345</v>
      </c>
      <c r="G83" s="42" t="s">
        <v>101</v>
      </c>
      <c r="H83" s="39">
        <v>5</v>
      </c>
      <c r="I83" s="39"/>
      <c r="J83" s="39">
        <v>3</v>
      </c>
      <c r="K83" s="39"/>
      <c r="L83" s="39"/>
      <c r="M83" s="52"/>
      <c r="N83" s="39"/>
      <c r="O83" s="39"/>
      <c r="P83" s="39"/>
      <c r="Q83" s="57"/>
      <c r="R83" s="39"/>
      <c r="S83" s="38"/>
      <c r="T83" s="54"/>
      <c r="U83" s="56">
        <f t="shared" si="12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3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63"/>
      <c r="AP83" s="64"/>
      <c r="AQ83" s="62">
        <f t="shared" si="14"/>
        <v>63</v>
      </c>
      <c r="AR83" s="60"/>
      <c r="AS83" s="60">
        <v>50</v>
      </c>
      <c r="AT83" s="60"/>
      <c r="AU83" s="60"/>
      <c r="AV83" s="62">
        <f t="shared" si="15"/>
        <v>113</v>
      </c>
      <c r="AW83" s="60"/>
      <c r="AX83" s="57"/>
      <c r="AY83" s="39"/>
      <c r="AZ83" s="39"/>
      <c r="BA83" s="60">
        <f t="shared" si="16"/>
        <v>113</v>
      </c>
      <c r="BB83" s="54"/>
      <c r="BC83" s="66"/>
      <c r="BD83" s="39">
        <v>50</v>
      </c>
      <c r="BE83" s="39"/>
      <c r="BF83" s="39">
        <v>0</v>
      </c>
      <c r="BG83" s="39">
        <v>20</v>
      </c>
      <c r="BH83" s="54"/>
      <c r="BI83" s="60"/>
      <c r="BJ83" s="39">
        <v>5</v>
      </c>
      <c r="BK83" s="39"/>
      <c r="BL83" s="39"/>
      <c r="BM83" s="39"/>
      <c r="BN83" s="38"/>
      <c r="BO83" s="57"/>
      <c r="BP83" s="59">
        <f t="shared" si="17"/>
        <v>188</v>
      </c>
      <c r="BQ83" s="64"/>
      <c r="BR83" s="64"/>
      <c r="BS83" s="39"/>
      <c r="BT83" s="39"/>
      <c r="BU83" s="39"/>
      <c r="BV83" s="60">
        <f t="shared" si="18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19"/>
        <v>220</v>
      </c>
      <c r="CG83" s="60"/>
      <c r="CH83" s="68"/>
      <c r="CI83" s="52"/>
      <c r="CJ83" s="52">
        <v>7</v>
      </c>
      <c r="CK83" s="60">
        <f t="shared" si="20"/>
        <v>227</v>
      </c>
      <c r="CL83" s="60">
        <v>-33.5</v>
      </c>
      <c r="CM83" s="57" t="s">
        <v>346</v>
      </c>
      <c r="CN83" s="52">
        <v>6</v>
      </c>
      <c r="CO83" s="70"/>
      <c r="CP83" s="39"/>
      <c r="CQ83" s="39"/>
      <c r="CR83" s="54">
        <v>-30</v>
      </c>
      <c r="CS83" s="60" t="s">
        <v>347</v>
      </c>
      <c r="CT83" s="51">
        <f t="shared" si="21"/>
        <v>169.5</v>
      </c>
      <c r="CU83" s="39">
        <v>20</v>
      </c>
      <c r="CV83" s="39"/>
      <c r="CW83" s="52">
        <v>10</v>
      </c>
      <c r="CX83" s="39"/>
      <c r="CY83" s="60">
        <f t="shared" si="22"/>
        <v>199.5</v>
      </c>
      <c r="CZ83" s="54">
        <v>-49</v>
      </c>
      <c r="DA83" s="60" t="s">
        <v>348</v>
      </c>
      <c r="DB83" s="39">
        <v>20</v>
      </c>
      <c r="DC83" s="39"/>
      <c r="DD83" s="38">
        <f t="shared" si="23"/>
        <v>170.5</v>
      </c>
      <c r="DE83" s="60"/>
      <c r="DF83" s="60"/>
      <c r="DG83" s="60"/>
      <c r="DH83" s="60"/>
    </row>
    <row r="84" s="1" customFormat="1" ht="24" spans="1:112">
      <c r="A84" s="35">
        <v>82</v>
      </c>
      <c r="B84" s="35">
        <v>582</v>
      </c>
      <c r="C84" s="36" t="s">
        <v>349</v>
      </c>
      <c r="D84" s="36" t="s">
        <v>99</v>
      </c>
      <c r="E84" s="35">
        <v>4444</v>
      </c>
      <c r="F84" s="45" t="s">
        <v>350</v>
      </c>
      <c r="G84" s="43" t="s">
        <v>96</v>
      </c>
      <c r="H84" s="39"/>
      <c r="I84" s="39"/>
      <c r="J84" s="39"/>
      <c r="K84" s="39">
        <v>5</v>
      </c>
      <c r="L84" s="39">
        <v>3</v>
      </c>
      <c r="M84" s="52">
        <v>2</v>
      </c>
      <c r="N84" s="39">
        <v>20</v>
      </c>
      <c r="O84" s="39"/>
      <c r="P84" s="39"/>
      <c r="Q84" s="57"/>
      <c r="R84" s="39"/>
      <c r="S84" s="38"/>
      <c r="T84" s="54"/>
      <c r="U84" s="56">
        <f t="shared" si="12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3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63"/>
      <c r="AP84" s="64"/>
      <c r="AQ84" s="62">
        <f t="shared" si="14"/>
        <v>115</v>
      </c>
      <c r="AR84" s="60"/>
      <c r="AS84" s="60">
        <v>20</v>
      </c>
      <c r="AT84" s="60"/>
      <c r="AU84" s="60"/>
      <c r="AV84" s="62">
        <f t="shared" si="15"/>
        <v>135</v>
      </c>
      <c r="AW84" s="60"/>
      <c r="AX84" s="57"/>
      <c r="AY84" s="39"/>
      <c r="AZ84" s="39"/>
      <c r="BA84" s="60">
        <f t="shared" si="16"/>
        <v>135</v>
      </c>
      <c r="BB84" s="54"/>
      <c r="BC84" s="66"/>
      <c r="BD84" s="39"/>
      <c r="BE84" s="39"/>
      <c r="BF84" s="39">
        <v>-1</v>
      </c>
      <c r="BG84" s="39"/>
      <c r="BH84" s="54"/>
      <c r="BI84" s="60"/>
      <c r="BJ84" s="39"/>
      <c r="BK84" s="39">
        <v>20</v>
      </c>
      <c r="BL84" s="39"/>
      <c r="BM84" s="39"/>
      <c r="BN84" s="38"/>
      <c r="BO84" s="57"/>
      <c r="BP84" s="59">
        <f t="shared" si="17"/>
        <v>154</v>
      </c>
      <c r="BQ84" s="64"/>
      <c r="BR84" s="64"/>
      <c r="BS84" s="39">
        <v>20</v>
      </c>
      <c r="BT84" s="39"/>
      <c r="BU84" s="39"/>
      <c r="BV84" s="60">
        <f t="shared" si="18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351</v>
      </c>
      <c r="CF84" s="54">
        <f t="shared" si="19"/>
        <v>151.5</v>
      </c>
      <c r="CG84" s="60"/>
      <c r="CH84" s="68"/>
      <c r="CI84" s="52"/>
      <c r="CJ84" s="52"/>
      <c r="CK84" s="60">
        <f t="shared" si="20"/>
        <v>151.5</v>
      </c>
      <c r="CL84" s="60"/>
      <c r="CM84" s="57"/>
      <c r="CN84" s="52">
        <v>5</v>
      </c>
      <c r="CO84" s="70"/>
      <c r="CP84" s="39"/>
      <c r="CQ84" s="39"/>
      <c r="CR84" s="54"/>
      <c r="CS84" s="60"/>
      <c r="CT84" s="51">
        <f t="shared" si="21"/>
        <v>156.5</v>
      </c>
      <c r="CU84" s="39">
        <v>20</v>
      </c>
      <c r="CV84" s="39"/>
      <c r="CW84" s="52"/>
      <c r="CX84" s="39"/>
      <c r="CY84" s="60">
        <f t="shared" si="22"/>
        <v>176.5</v>
      </c>
      <c r="CZ84" s="54"/>
      <c r="DA84" s="60"/>
      <c r="DB84" s="39"/>
      <c r="DC84" s="39"/>
      <c r="DD84" s="38">
        <f t="shared" si="23"/>
        <v>176.5</v>
      </c>
      <c r="DE84" s="60"/>
      <c r="DF84" s="60"/>
      <c r="DG84" s="60"/>
      <c r="DH84" s="60"/>
    </row>
    <row r="85" s="1" customFormat="1" ht="24" spans="1:112">
      <c r="A85" s="35">
        <v>83</v>
      </c>
      <c r="B85" s="73">
        <v>347</v>
      </c>
      <c r="C85" s="43" t="s">
        <v>352</v>
      </c>
      <c r="D85" s="36" t="s">
        <v>99</v>
      </c>
      <c r="E85" s="35">
        <v>8400</v>
      </c>
      <c r="F85" s="35" t="s">
        <v>353</v>
      </c>
      <c r="G85" s="36" t="s">
        <v>101</v>
      </c>
      <c r="H85" s="39"/>
      <c r="I85" s="39">
        <v>4</v>
      </c>
      <c r="J85" s="39">
        <v>5</v>
      </c>
      <c r="K85" s="39"/>
      <c r="L85" s="39">
        <v>-2</v>
      </c>
      <c r="M85" s="52"/>
      <c r="N85" s="39"/>
      <c r="O85" s="39"/>
      <c r="P85" s="39"/>
      <c r="Q85" s="57"/>
      <c r="R85" s="39"/>
      <c r="S85" s="38"/>
      <c r="T85" s="54"/>
      <c r="U85" s="56">
        <f t="shared" si="12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3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63"/>
      <c r="AP85" s="64"/>
      <c r="AQ85" s="62">
        <f t="shared" si="14"/>
        <v>92</v>
      </c>
      <c r="AR85" s="60"/>
      <c r="AS85" s="60"/>
      <c r="AT85" s="60"/>
      <c r="AU85" s="60"/>
      <c r="AV85" s="62">
        <f t="shared" si="15"/>
        <v>92</v>
      </c>
      <c r="AW85" s="60">
        <v>-40</v>
      </c>
      <c r="AX85" s="57"/>
      <c r="AY85" s="39"/>
      <c r="AZ85" s="39"/>
      <c r="BA85" s="60">
        <f t="shared" si="16"/>
        <v>52</v>
      </c>
      <c r="BB85" s="54"/>
      <c r="BC85" s="66"/>
      <c r="BD85" s="39"/>
      <c r="BE85" s="39"/>
      <c r="BF85" s="39">
        <v>1</v>
      </c>
      <c r="BG85" s="39"/>
      <c r="BH85" s="54">
        <v>-52</v>
      </c>
      <c r="BI85" s="60" t="s">
        <v>354</v>
      </c>
      <c r="BJ85" s="39"/>
      <c r="BK85" s="39"/>
      <c r="BL85" s="39"/>
      <c r="BM85" s="39"/>
      <c r="BN85" s="38"/>
      <c r="BO85" s="57"/>
      <c r="BP85" s="59">
        <f t="shared" si="17"/>
        <v>1</v>
      </c>
      <c r="BQ85" s="64"/>
      <c r="BR85" s="64"/>
      <c r="BS85" s="39">
        <v>20</v>
      </c>
      <c r="BT85" s="39">
        <v>-2</v>
      </c>
      <c r="BU85" s="39"/>
      <c r="BV85" s="60">
        <f t="shared" si="18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19"/>
        <v>40</v>
      </c>
      <c r="CG85" s="60"/>
      <c r="CH85" s="68"/>
      <c r="CI85" s="52"/>
      <c r="CJ85" s="52">
        <v>10</v>
      </c>
      <c r="CK85" s="60">
        <f t="shared" si="20"/>
        <v>50</v>
      </c>
      <c r="CL85" s="60"/>
      <c r="CM85" s="57"/>
      <c r="CN85" s="52"/>
      <c r="CO85" s="70"/>
      <c r="CP85" s="39"/>
      <c r="CQ85" s="39"/>
      <c r="CR85" s="54"/>
      <c r="CS85" s="60"/>
      <c r="CT85" s="51">
        <f t="shared" si="21"/>
        <v>50</v>
      </c>
      <c r="CU85" s="39">
        <v>20</v>
      </c>
      <c r="CV85" s="39"/>
      <c r="CW85" s="52"/>
      <c r="CX85" s="39"/>
      <c r="CY85" s="60">
        <f t="shared" si="22"/>
        <v>70</v>
      </c>
      <c r="CZ85" s="54"/>
      <c r="DA85" s="60"/>
      <c r="DB85" s="39"/>
      <c r="DC85" s="39">
        <v>-2</v>
      </c>
      <c r="DD85" s="38">
        <f t="shared" si="23"/>
        <v>68</v>
      </c>
      <c r="DE85" s="60"/>
      <c r="DF85" s="60"/>
      <c r="DG85" s="60"/>
      <c r="DH85" s="60"/>
    </row>
    <row r="86" s="1" customFormat="1" ht="27" customHeight="1" spans="1:112">
      <c r="A86" s="35">
        <v>84</v>
      </c>
      <c r="B86" s="40">
        <v>716</v>
      </c>
      <c r="C86" s="36" t="s">
        <v>163</v>
      </c>
      <c r="D86" s="36" t="s">
        <v>94</v>
      </c>
      <c r="E86" s="35">
        <v>8354</v>
      </c>
      <c r="F86" s="35" t="s">
        <v>355</v>
      </c>
      <c r="G86" s="36" t="s">
        <v>101</v>
      </c>
      <c r="H86" s="39"/>
      <c r="I86" s="39"/>
      <c r="J86" s="39">
        <v>0</v>
      </c>
      <c r="K86" s="39">
        <v>9</v>
      </c>
      <c r="L86" s="39">
        <v>-2</v>
      </c>
      <c r="M86" s="52"/>
      <c r="N86" s="39"/>
      <c r="O86" s="39"/>
      <c r="P86" s="39"/>
      <c r="Q86" s="57"/>
      <c r="R86" s="39"/>
      <c r="S86" s="38"/>
      <c r="T86" s="54"/>
      <c r="U86" s="56">
        <f t="shared" si="12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3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63"/>
      <c r="AP86" s="64"/>
      <c r="AQ86" s="62">
        <f t="shared" si="14"/>
        <v>112</v>
      </c>
      <c r="AR86" s="60">
        <v>-34.5</v>
      </c>
      <c r="AS86" s="60"/>
      <c r="AT86" s="60"/>
      <c r="AU86" s="60"/>
      <c r="AV86" s="62">
        <f t="shared" si="15"/>
        <v>77.5</v>
      </c>
      <c r="AW86" s="60"/>
      <c r="AX86" s="57" t="s">
        <v>356</v>
      </c>
      <c r="AY86" s="39"/>
      <c r="AZ86" s="39"/>
      <c r="BA86" s="60">
        <f t="shared" si="16"/>
        <v>77.5</v>
      </c>
      <c r="BB86" s="54"/>
      <c r="BC86" s="66"/>
      <c r="BD86" s="39"/>
      <c r="BE86" s="39"/>
      <c r="BF86" s="39">
        <v>0</v>
      </c>
      <c r="BG86" s="39"/>
      <c r="BH86" s="54"/>
      <c r="BI86" s="60"/>
      <c r="BJ86" s="39">
        <v>3</v>
      </c>
      <c r="BK86" s="39"/>
      <c r="BL86" s="39"/>
      <c r="BM86" s="39"/>
      <c r="BN86" s="38"/>
      <c r="BO86" s="57"/>
      <c r="BP86" s="59">
        <f t="shared" si="17"/>
        <v>80.5</v>
      </c>
      <c r="BQ86" s="64"/>
      <c r="BR86" s="64"/>
      <c r="BS86" s="39"/>
      <c r="BT86" s="39"/>
      <c r="BU86" s="39"/>
      <c r="BV86" s="60">
        <f t="shared" si="18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19"/>
        <v>120.5</v>
      </c>
      <c r="CG86" s="60"/>
      <c r="CH86" s="68"/>
      <c r="CI86" s="52"/>
      <c r="CJ86" s="52"/>
      <c r="CK86" s="60">
        <f t="shared" si="20"/>
        <v>120.5</v>
      </c>
      <c r="CL86" s="60"/>
      <c r="CM86" s="57"/>
      <c r="CN86" s="52"/>
      <c r="CO86" s="70"/>
      <c r="CP86" s="39"/>
      <c r="CQ86" s="39"/>
      <c r="CR86" s="54"/>
      <c r="CS86" s="60"/>
      <c r="CT86" s="51">
        <f t="shared" si="21"/>
        <v>120.5</v>
      </c>
      <c r="CU86" s="39"/>
      <c r="CV86" s="39"/>
      <c r="CW86" s="52"/>
      <c r="CX86" s="39">
        <v>4</v>
      </c>
      <c r="CY86" s="60">
        <f t="shared" si="22"/>
        <v>124.5</v>
      </c>
      <c r="CZ86" s="54"/>
      <c r="DA86" s="60"/>
      <c r="DB86" s="39"/>
      <c r="DC86" s="39">
        <v>6</v>
      </c>
      <c r="DD86" s="38">
        <f t="shared" si="23"/>
        <v>130.5</v>
      </c>
      <c r="DE86" s="60"/>
      <c r="DF86" s="60"/>
      <c r="DG86" s="60">
        <v>-26</v>
      </c>
      <c r="DH86" s="60" t="s">
        <v>166</v>
      </c>
    </row>
    <row r="87" s="1" customFormat="1" spans="1:112">
      <c r="A87" s="35">
        <v>85</v>
      </c>
      <c r="B87" s="40">
        <v>307</v>
      </c>
      <c r="C87" s="36" t="s">
        <v>232</v>
      </c>
      <c r="D87" s="36" t="s">
        <v>213</v>
      </c>
      <c r="E87" s="35">
        <v>4291</v>
      </c>
      <c r="F87" s="35" t="s">
        <v>357</v>
      </c>
      <c r="G87" s="36" t="s">
        <v>96</v>
      </c>
      <c r="H87" s="39"/>
      <c r="I87" s="39">
        <v>8</v>
      </c>
      <c r="J87" s="39">
        <v>-2</v>
      </c>
      <c r="K87" s="39">
        <v>1</v>
      </c>
      <c r="L87" s="39"/>
      <c r="M87" s="52"/>
      <c r="N87" s="39"/>
      <c r="O87" s="39"/>
      <c r="P87" s="39"/>
      <c r="Q87" s="57"/>
      <c r="R87" s="39"/>
      <c r="S87" s="38"/>
      <c r="T87" s="54"/>
      <c r="U87" s="56">
        <f t="shared" si="12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3"/>
        <v>7</v>
      </c>
      <c r="AH87" s="39"/>
      <c r="AI87" s="39"/>
      <c r="AJ87" s="39"/>
      <c r="AK87" s="39"/>
      <c r="AL87" s="39"/>
      <c r="AM87" s="39"/>
      <c r="AN87" s="39"/>
      <c r="AO87" s="63"/>
      <c r="AP87" s="64"/>
      <c r="AQ87" s="62">
        <f t="shared" si="14"/>
        <v>7</v>
      </c>
      <c r="AR87" s="60"/>
      <c r="AS87" s="60">
        <v>20</v>
      </c>
      <c r="AT87" s="60">
        <v>20</v>
      </c>
      <c r="AU87" s="60"/>
      <c r="AV87" s="62">
        <f t="shared" si="15"/>
        <v>47</v>
      </c>
      <c r="AW87" s="60"/>
      <c r="AX87" s="57"/>
      <c r="AY87" s="39"/>
      <c r="AZ87" s="39"/>
      <c r="BA87" s="60">
        <f t="shared" si="16"/>
        <v>47</v>
      </c>
      <c r="BB87" s="54"/>
      <c r="BC87" s="66"/>
      <c r="BD87" s="39"/>
      <c r="BE87" s="39">
        <v>20</v>
      </c>
      <c r="BF87" s="39">
        <v>0</v>
      </c>
      <c r="BG87" s="39"/>
      <c r="BH87" s="54"/>
      <c r="BI87" s="60"/>
      <c r="BJ87" s="39"/>
      <c r="BK87" s="39"/>
      <c r="BL87" s="39"/>
      <c r="BM87" s="39"/>
      <c r="BN87" s="38"/>
      <c r="BO87" s="57"/>
      <c r="BP87" s="59">
        <f t="shared" si="17"/>
        <v>67</v>
      </c>
      <c r="BQ87" s="64"/>
      <c r="BR87" s="64"/>
      <c r="BS87" s="39"/>
      <c r="BT87" s="39"/>
      <c r="BU87" s="39"/>
      <c r="BV87" s="60">
        <f t="shared" si="18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19"/>
        <v>67</v>
      </c>
      <c r="CG87" s="60"/>
      <c r="CH87" s="68"/>
      <c r="CI87" s="52"/>
      <c r="CJ87" s="52"/>
      <c r="CK87" s="60">
        <f t="shared" si="20"/>
        <v>67</v>
      </c>
      <c r="CL87" s="60"/>
      <c r="CM87" s="57"/>
      <c r="CN87" s="52"/>
      <c r="CO87" s="70"/>
      <c r="CP87" s="39"/>
      <c r="CQ87" s="39"/>
      <c r="CR87" s="54"/>
      <c r="CS87" s="60"/>
      <c r="CT87" s="51">
        <f t="shared" si="21"/>
        <v>67</v>
      </c>
      <c r="CU87" s="39"/>
      <c r="CV87" s="39"/>
      <c r="CW87" s="52"/>
      <c r="CX87" s="39"/>
      <c r="CY87" s="60">
        <f t="shared" si="22"/>
        <v>67</v>
      </c>
      <c r="CZ87" s="54"/>
      <c r="DA87" s="60"/>
      <c r="DB87" s="39"/>
      <c r="DC87" s="39"/>
      <c r="DD87" s="38">
        <f t="shared" si="23"/>
        <v>67</v>
      </c>
      <c r="DE87" s="60"/>
      <c r="DF87" s="60"/>
      <c r="DG87" s="60"/>
      <c r="DH87" s="60"/>
    </row>
    <row r="88" s="1" customFormat="1" ht="36" spans="1:112">
      <c r="A88" s="35">
        <v>86</v>
      </c>
      <c r="B88" s="40">
        <v>549</v>
      </c>
      <c r="C88" s="36" t="s">
        <v>358</v>
      </c>
      <c r="D88" s="36" t="s">
        <v>94</v>
      </c>
      <c r="E88" s="35">
        <v>7947</v>
      </c>
      <c r="F88" s="35" t="s">
        <v>359</v>
      </c>
      <c r="G88" s="42" t="s">
        <v>101</v>
      </c>
      <c r="H88" s="39"/>
      <c r="I88" s="39">
        <v>5</v>
      </c>
      <c r="J88" s="39">
        <v>-2</v>
      </c>
      <c r="K88" s="39">
        <v>4</v>
      </c>
      <c r="L88" s="39"/>
      <c r="M88" s="52"/>
      <c r="N88" s="39"/>
      <c r="O88" s="39"/>
      <c r="P88" s="39"/>
      <c r="Q88" s="57"/>
      <c r="R88" s="39"/>
      <c r="S88" s="38"/>
      <c r="T88" s="54"/>
      <c r="U88" s="56">
        <f t="shared" si="12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3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63"/>
      <c r="AP88" s="64"/>
      <c r="AQ88" s="62">
        <f t="shared" si="14"/>
        <v>75</v>
      </c>
      <c r="AR88" s="60"/>
      <c r="AS88" s="60"/>
      <c r="AT88" s="60"/>
      <c r="AU88" s="60"/>
      <c r="AV88" s="62">
        <f t="shared" si="15"/>
        <v>75</v>
      </c>
      <c r="AW88" s="60"/>
      <c r="AX88" s="57"/>
      <c r="AY88" s="39"/>
      <c r="AZ88" s="39"/>
      <c r="BA88" s="60">
        <f t="shared" si="16"/>
        <v>75</v>
      </c>
      <c r="BB88" s="54"/>
      <c r="BC88" s="66"/>
      <c r="BD88" s="39"/>
      <c r="BE88" s="39"/>
      <c r="BF88" s="39">
        <v>3</v>
      </c>
      <c r="BG88" s="39"/>
      <c r="BH88" s="54"/>
      <c r="BI88" s="60"/>
      <c r="BJ88" s="39">
        <v>-2</v>
      </c>
      <c r="BK88" s="39"/>
      <c r="BL88" s="39"/>
      <c r="BM88" s="39">
        <v>20</v>
      </c>
      <c r="BN88" s="38"/>
      <c r="BO88" s="57"/>
      <c r="BP88" s="59">
        <f t="shared" si="17"/>
        <v>96</v>
      </c>
      <c r="BQ88" s="64"/>
      <c r="BR88" s="64"/>
      <c r="BS88" s="39"/>
      <c r="BT88" s="39">
        <v>-2</v>
      </c>
      <c r="BU88" s="39"/>
      <c r="BV88" s="60">
        <f t="shared" si="18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19"/>
        <v>152</v>
      </c>
      <c r="CG88" s="60"/>
      <c r="CH88" s="68"/>
      <c r="CI88" s="52"/>
      <c r="CJ88" s="52"/>
      <c r="CK88" s="60">
        <f t="shared" si="20"/>
        <v>152</v>
      </c>
      <c r="CL88" s="60"/>
      <c r="CM88" s="57"/>
      <c r="CN88" s="52"/>
      <c r="CO88" s="70"/>
      <c r="CP88" s="39"/>
      <c r="CQ88" s="39"/>
      <c r="CR88" s="54"/>
      <c r="CS88" s="60"/>
      <c r="CT88" s="51">
        <f t="shared" si="21"/>
        <v>152</v>
      </c>
      <c r="CU88" s="39">
        <v>20</v>
      </c>
      <c r="CV88" s="39"/>
      <c r="CW88" s="52"/>
      <c r="CX88" s="39"/>
      <c r="CY88" s="60">
        <f t="shared" si="22"/>
        <v>172</v>
      </c>
      <c r="CZ88" s="54">
        <v>-48</v>
      </c>
      <c r="DA88" s="60" t="s">
        <v>360</v>
      </c>
      <c r="DB88" s="39"/>
      <c r="DC88" s="39"/>
      <c r="DD88" s="38">
        <f t="shared" si="23"/>
        <v>124</v>
      </c>
      <c r="DE88" s="60"/>
      <c r="DF88" s="60"/>
      <c r="DG88" s="60"/>
      <c r="DH88" s="60"/>
    </row>
    <row r="89" s="1" customFormat="1" ht="36" spans="1:112">
      <c r="A89" s="35">
        <v>87</v>
      </c>
      <c r="B89" s="40">
        <v>746</v>
      </c>
      <c r="C89" s="36" t="s">
        <v>361</v>
      </c>
      <c r="D89" s="36" t="s">
        <v>94</v>
      </c>
      <c r="E89" s="35">
        <v>7386</v>
      </c>
      <c r="F89" s="35" t="s">
        <v>362</v>
      </c>
      <c r="G89" s="36" t="s">
        <v>96</v>
      </c>
      <c r="H89" s="39">
        <v>3</v>
      </c>
      <c r="I89" s="39">
        <v>-2</v>
      </c>
      <c r="J89" s="39"/>
      <c r="K89" s="39">
        <v>6</v>
      </c>
      <c r="L89" s="39"/>
      <c r="M89" s="52"/>
      <c r="N89" s="39">
        <v>20</v>
      </c>
      <c r="O89" s="39"/>
      <c r="P89" s="39"/>
      <c r="Q89" s="57"/>
      <c r="R89" s="39"/>
      <c r="S89" s="38"/>
      <c r="T89" s="54"/>
      <c r="U89" s="56">
        <f t="shared" si="12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3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63"/>
      <c r="AP89" s="64"/>
      <c r="AQ89" s="62">
        <f t="shared" si="14"/>
        <v>127</v>
      </c>
      <c r="AR89" s="60"/>
      <c r="AS89" s="60"/>
      <c r="AT89" s="60"/>
      <c r="AU89" s="60"/>
      <c r="AV89" s="62">
        <f t="shared" si="15"/>
        <v>127</v>
      </c>
      <c r="AW89" s="60"/>
      <c r="AX89" s="57"/>
      <c r="AY89" s="39"/>
      <c r="AZ89" s="39"/>
      <c r="BA89" s="60">
        <f t="shared" si="16"/>
        <v>127</v>
      </c>
      <c r="BB89" s="54"/>
      <c r="BC89" s="66"/>
      <c r="BD89" s="39">
        <v>20</v>
      </c>
      <c r="BE89" s="39"/>
      <c r="BF89" s="39">
        <v>1</v>
      </c>
      <c r="BG89" s="39"/>
      <c r="BH89" s="54"/>
      <c r="BI89" s="60"/>
      <c r="BJ89" s="39"/>
      <c r="BK89" s="39"/>
      <c r="BL89" s="39"/>
      <c r="BM89" s="39"/>
      <c r="BN89" s="38"/>
      <c r="BO89" s="57"/>
      <c r="BP89" s="59">
        <f t="shared" si="17"/>
        <v>148</v>
      </c>
      <c r="BQ89" s="64"/>
      <c r="BR89" s="64"/>
      <c r="BS89" s="39">
        <v>20</v>
      </c>
      <c r="BT89" s="39"/>
      <c r="BU89" s="39"/>
      <c r="BV89" s="60">
        <f t="shared" si="18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19"/>
        <v>192</v>
      </c>
      <c r="CG89" s="60"/>
      <c r="CH89" s="68"/>
      <c r="CI89" s="52"/>
      <c r="CJ89" s="52"/>
      <c r="CK89" s="60">
        <f t="shared" si="20"/>
        <v>192</v>
      </c>
      <c r="CL89" s="60"/>
      <c r="CM89" s="57"/>
      <c r="CN89" s="52"/>
      <c r="CO89" s="70"/>
      <c r="CP89" s="39">
        <v>20</v>
      </c>
      <c r="CQ89" s="39"/>
      <c r="CR89" s="54"/>
      <c r="CS89" s="60"/>
      <c r="CT89" s="51">
        <f t="shared" si="21"/>
        <v>212</v>
      </c>
      <c r="CU89" s="39"/>
      <c r="CV89" s="39"/>
      <c r="CW89" s="52"/>
      <c r="CX89" s="39"/>
      <c r="CY89" s="60">
        <f t="shared" si="22"/>
        <v>212</v>
      </c>
      <c r="CZ89" s="54"/>
      <c r="DA89" s="60"/>
      <c r="DB89" s="39"/>
      <c r="DC89" s="39"/>
      <c r="DD89" s="38">
        <f t="shared" si="23"/>
        <v>212</v>
      </c>
      <c r="DE89" s="60"/>
      <c r="DF89" s="60"/>
      <c r="DG89" s="60">
        <v>-20</v>
      </c>
      <c r="DH89" s="60" t="s">
        <v>363</v>
      </c>
    </row>
    <row r="90" s="1" customFormat="1" spans="1:112">
      <c r="A90" s="35">
        <v>88</v>
      </c>
      <c r="B90" s="40">
        <v>54</v>
      </c>
      <c r="C90" s="36" t="s">
        <v>364</v>
      </c>
      <c r="D90" s="36" t="s">
        <v>87</v>
      </c>
      <c r="E90" s="35">
        <v>7379</v>
      </c>
      <c r="F90" s="35" t="s">
        <v>365</v>
      </c>
      <c r="G90" s="36" t="s">
        <v>96</v>
      </c>
      <c r="H90" s="39"/>
      <c r="I90" s="39">
        <v>2</v>
      </c>
      <c r="J90" s="39"/>
      <c r="K90" s="39">
        <v>3</v>
      </c>
      <c r="L90" s="39">
        <v>2</v>
      </c>
      <c r="M90" s="52">
        <v>4</v>
      </c>
      <c r="N90" s="39"/>
      <c r="O90" s="39"/>
      <c r="P90" s="39"/>
      <c r="Q90" s="57"/>
      <c r="R90" s="39"/>
      <c r="S90" s="38"/>
      <c r="T90" s="54"/>
      <c r="U90" s="56">
        <f t="shared" si="12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3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63"/>
      <c r="AP90" s="64"/>
      <c r="AQ90" s="62">
        <f t="shared" si="14"/>
        <v>84</v>
      </c>
      <c r="AR90" s="60"/>
      <c r="AS90" s="60"/>
      <c r="AT90" s="60"/>
      <c r="AU90" s="60"/>
      <c r="AV90" s="62">
        <f t="shared" si="15"/>
        <v>84</v>
      </c>
      <c r="AW90" s="60"/>
      <c r="AX90" s="57"/>
      <c r="AY90" s="39"/>
      <c r="AZ90" s="39"/>
      <c r="BA90" s="60">
        <f t="shared" si="16"/>
        <v>84</v>
      </c>
      <c r="BB90" s="54"/>
      <c r="BC90" s="66"/>
      <c r="BD90" s="39"/>
      <c r="BE90" s="39"/>
      <c r="BF90" s="39">
        <v>4</v>
      </c>
      <c r="BG90" s="39"/>
      <c r="BH90" s="54"/>
      <c r="BI90" s="60"/>
      <c r="BJ90" s="39">
        <v>1</v>
      </c>
      <c r="BK90" s="39"/>
      <c r="BL90" s="39"/>
      <c r="BM90" s="39"/>
      <c r="BN90" s="38"/>
      <c r="BO90" s="57"/>
      <c r="BP90" s="59">
        <f t="shared" si="17"/>
        <v>89</v>
      </c>
      <c r="BQ90" s="64"/>
      <c r="BR90" s="64"/>
      <c r="BS90" s="39">
        <v>20</v>
      </c>
      <c r="BT90" s="39"/>
      <c r="BU90" s="39"/>
      <c r="BV90" s="60">
        <f t="shared" si="18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19"/>
        <v>149</v>
      </c>
      <c r="CG90" s="60"/>
      <c r="CH90" s="68"/>
      <c r="CI90" s="52"/>
      <c r="CJ90" s="52">
        <v>8</v>
      </c>
      <c r="CK90" s="60">
        <f t="shared" si="20"/>
        <v>157</v>
      </c>
      <c r="CL90" s="60"/>
      <c r="CM90" s="57"/>
      <c r="CN90" s="52"/>
      <c r="CO90" s="70"/>
      <c r="CP90" s="39">
        <v>20</v>
      </c>
      <c r="CQ90" s="39"/>
      <c r="CR90" s="54"/>
      <c r="CS90" s="60"/>
      <c r="CT90" s="51">
        <f t="shared" si="21"/>
        <v>177</v>
      </c>
      <c r="CU90" s="39">
        <v>20</v>
      </c>
      <c r="CV90" s="39"/>
      <c r="CW90" s="52"/>
      <c r="CX90" s="39"/>
      <c r="CY90" s="60">
        <f t="shared" si="22"/>
        <v>197</v>
      </c>
      <c r="CZ90" s="54"/>
      <c r="DA90" s="60"/>
      <c r="DB90" s="39"/>
      <c r="DC90" s="39">
        <v>3</v>
      </c>
      <c r="DD90" s="38">
        <f t="shared" si="23"/>
        <v>200</v>
      </c>
      <c r="DE90" s="60"/>
      <c r="DF90" s="60"/>
      <c r="DG90" s="60"/>
      <c r="DH90" s="60"/>
    </row>
    <row r="91" s="1" customFormat="1" ht="36" spans="1:112">
      <c r="A91" s="35">
        <v>89</v>
      </c>
      <c r="B91" s="40">
        <v>737</v>
      </c>
      <c r="C91" s="74" t="s">
        <v>366</v>
      </c>
      <c r="D91" s="47" t="s">
        <v>125</v>
      </c>
      <c r="E91" s="35">
        <v>11109</v>
      </c>
      <c r="F91" s="49" t="s">
        <v>367</v>
      </c>
      <c r="G91" s="36" t="s">
        <v>101</v>
      </c>
      <c r="H91" s="39">
        <v>3</v>
      </c>
      <c r="I91" s="39"/>
      <c r="J91" s="39"/>
      <c r="K91" s="39"/>
      <c r="L91" s="39">
        <v>4</v>
      </c>
      <c r="M91" s="52">
        <v>-2</v>
      </c>
      <c r="N91" s="39"/>
      <c r="O91" s="39"/>
      <c r="P91" s="39"/>
      <c r="Q91" s="57"/>
      <c r="R91" s="39"/>
      <c r="S91" s="38"/>
      <c r="T91" s="54"/>
      <c r="U91" s="56">
        <f t="shared" si="12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3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63"/>
      <c r="AP91" s="64"/>
      <c r="AQ91" s="62">
        <f t="shared" si="14"/>
        <v>75</v>
      </c>
      <c r="AR91" s="60"/>
      <c r="AS91" s="60"/>
      <c r="AT91" s="60"/>
      <c r="AU91" s="60"/>
      <c r="AV91" s="62">
        <f t="shared" si="15"/>
        <v>75</v>
      </c>
      <c r="AW91" s="60"/>
      <c r="AX91" s="57"/>
      <c r="AY91" s="39"/>
      <c r="AZ91" s="39"/>
      <c r="BA91" s="60">
        <f t="shared" si="16"/>
        <v>75</v>
      </c>
      <c r="BB91" s="54"/>
      <c r="BC91" s="66"/>
      <c r="BD91" s="39"/>
      <c r="BE91" s="39"/>
      <c r="BF91" s="39">
        <v>0</v>
      </c>
      <c r="BG91" s="39"/>
      <c r="BH91" s="54"/>
      <c r="BI91" s="60"/>
      <c r="BJ91" s="39"/>
      <c r="BK91" s="39"/>
      <c r="BL91" s="39"/>
      <c r="BM91" s="39"/>
      <c r="BN91" s="38"/>
      <c r="BO91" s="57"/>
      <c r="BP91" s="59">
        <f t="shared" si="17"/>
        <v>75</v>
      </c>
      <c r="BQ91" s="64"/>
      <c r="BR91" s="64"/>
      <c r="BS91" s="39"/>
      <c r="BT91" s="39">
        <v>6</v>
      </c>
      <c r="BU91" s="39"/>
      <c r="BV91" s="60">
        <f t="shared" si="18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19"/>
        <v>103</v>
      </c>
      <c r="CG91" s="60"/>
      <c r="CH91" s="68"/>
      <c r="CI91" s="52"/>
      <c r="CJ91" s="52"/>
      <c r="CK91" s="60">
        <f t="shared" si="20"/>
        <v>103</v>
      </c>
      <c r="CL91" s="60">
        <v>-36.5</v>
      </c>
      <c r="CM91" s="57" t="s">
        <v>368</v>
      </c>
      <c r="CN91" s="52">
        <v>8</v>
      </c>
      <c r="CO91" s="70"/>
      <c r="CP91" s="39"/>
      <c r="CQ91" s="39"/>
      <c r="CR91" s="54"/>
      <c r="CS91" s="60"/>
      <c r="CT91" s="51">
        <f t="shared" si="21"/>
        <v>74.5</v>
      </c>
      <c r="CU91" s="39"/>
      <c r="CV91" s="39"/>
      <c r="CW91" s="52"/>
      <c r="CX91" s="39">
        <v>1</v>
      </c>
      <c r="CY91" s="60">
        <f t="shared" si="22"/>
        <v>75.5</v>
      </c>
      <c r="CZ91" s="54">
        <v>-18</v>
      </c>
      <c r="DA91" s="60" t="s">
        <v>249</v>
      </c>
      <c r="DB91" s="39">
        <v>20</v>
      </c>
      <c r="DC91" s="39">
        <v>3</v>
      </c>
      <c r="DD91" s="38">
        <f t="shared" si="23"/>
        <v>80.5</v>
      </c>
      <c r="DE91" s="60"/>
      <c r="DF91" s="60"/>
      <c r="DG91" s="60">
        <v>-16</v>
      </c>
      <c r="DH91" s="60" t="s">
        <v>192</v>
      </c>
    </row>
    <row r="92" s="1" customFormat="1" spans="1:112">
      <c r="A92" s="35">
        <v>90</v>
      </c>
      <c r="B92" s="35">
        <v>101453</v>
      </c>
      <c r="C92" s="36" t="s">
        <v>369</v>
      </c>
      <c r="D92" s="36" t="s">
        <v>87</v>
      </c>
      <c r="E92" s="38">
        <v>11824</v>
      </c>
      <c r="F92" s="35" t="s">
        <v>370</v>
      </c>
      <c r="G92" s="36" t="s">
        <v>96</v>
      </c>
      <c r="H92" s="39"/>
      <c r="I92" s="39"/>
      <c r="J92" s="39">
        <v>1</v>
      </c>
      <c r="K92" s="39"/>
      <c r="L92" s="39">
        <v>6</v>
      </c>
      <c r="M92" s="52"/>
      <c r="N92" s="39"/>
      <c r="O92" s="39"/>
      <c r="P92" s="39"/>
      <c r="Q92" s="57"/>
      <c r="R92" s="39"/>
      <c r="S92" s="38"/>
      <c r="T92" s="54"/>
      <c r="U92" s="56">
        <f t="shared" si="12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3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63"/>
      <c r="AP92" s="64"/>
      <c r="AQ92" s="62">
        <f t="shared" si="14"/>
        <v>77</v>
      </c>
      <c r="AR92" s="60"/>
      <c r="AS92" s="60"/>
      <c r="AT92" s="60"/>
      <c r="AU92" s="60"/>
      <c r="AV92" s="62">
        <f t="shared" si="15"/>
        <v>77</v>
      </c>
      <c r="AW92" s="60"/>
      <c r="AX92" s="57"/>
      <c r="AY92" s="39"/>
      <c r="AZ92" s="39"/>
      <c r="BA92" s="60">
        <f t="shared" si="16"/>
        <v>77</v>
      </c>
      <c r="BB92" s="54"/>
      <c r="BC92" s="66"/>
      <c r="BD92" s="39"/>
      <c r="BE92" s="39"/>
      <c r="BF92" s="39">
        <v>0</v>
      </c>
      <c r="BG92" s="39"/>
      <c r="BH92" s="54"/>
      <c r="BI92" s="60"/>
      <c r="BJ92" s="39"/>
      <c r="BK92" s="39"/>
      <c r="BL92" s="39"/>
      <c r="BM92" s="39"/>
      <c r="BN92" s="38"/>
      <c r="BO92" s="57"/>
      <c r="BP92" s="59">
        <f t="shared" si="17"/>
        <v>77</v>
      </c>
      <c r="BQ92" s="64"/>
      <c r="BR92" s="64"/>
      <c r="BS92" s="39"/>
      <c r="BT92" s="39"/>
      <c r="BU92" s="39"/>
      <c r="BV92" s="60">
        <f t="shared" si="18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19"/>
        <v>77</v>
      </c>
      <c r="CG92" s="60"/>
      <c r="CH92" s="68"/>
      <c r="CI92" s="52"/>
      <c r="CJ92" s="52"/>
      <c r="CK92" s="60">
        <f t="shared" si="20"/>
        <v>77</v>
      </c>
      <c r="CL92" s="60"/>
      <c r="CM92" s="57"/>
      <c r="CN92" s="52"/>
      <c r="CO92" s="70"/>
      <c r="CP92" s="39"/>
      <c r="CQ92" s="39"/>
      <c r="CR92" s="54"/>
      <c r="CS92" s="60"/>
      <c r="CT92" s="51">
        <f t="shared" si="21"/>
        <v>77</v>
      </c>
      <c r="CU92" s="39"/>
      <c r="CV92" s="39"/>
      <c r="CW92" s="52"/>
      <c r="CX92" s="39"/>
      <c r="CY92" s="60">
        <f t="shared" si="22"/>
        <v>77</v>
      </c>
      <c r="CZ92" s="54"/>
      <c r="DA92" s="60"/>
      <c r="DB92" s="39"/>
      <c r="DC92" s="39"/>
      <c r="DD92" s="38">
        <f t="shared" si="23"/>
        <v>77</v>
      </c>
      <c r="DE92" s="60"/>
      <c r="DF92" s="60"/>
      <c r="DG92" s="60"/>
      <c r="DH92" s="60"/>
    </row>
    <row r="93" s="1" customFormat="1" spans="1:112">
      <c r="A93" s="35">
        <v>91</v>
      </c>
      <c r="B93" s="40">
        <v>106066</v>
      </c>
      <c r="C93" s="46" t="s">
        <v>212</v>
      </c>
      <c r="D93" s="36" t="s">
        <v>213</v>
      </c>
      <c r="E93" s="38">
        <v>995676</v>
      </c>
      <c r="F93" s="38" t="s">
        <v>371</v>
      </c>
      <c r="G93" s="44" t="s">
        <v>96</v>
      </c>
      <c r="H93" s="39"/>
      <c r="I93" s="39"/>
      <c r="J93" s="39"/>
      <c r="K93" s="39"/>
      <c r="L93" s="39">
        <v>7</v>
      </c>
      <c r="M93" s="52">
        <v>23</v>
      </c>
      <c r="N93" s="39">
        <v>20</v>
      </c>
      <c r="O93" s="39"/>
      <c r="P93" s="39"/>
      <c r="Q93" s="57"/>
      <c r="R93" s="39"/>
      <c r="S93" s="38"/>
      <c r="T93" s="54"/>
      <c r="U93" s="56">
        <f t="shared" si="12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3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63"/>
      <c r="AP93" s="64"/>
      <c r="AQ93" s="62">
        <f t="shared" si="14"/>
        <v>50</v>
      </c>
      <c r="AR93" s="60"/>
      <c r="AS93" s="60"/>
      <c r="AT93" s="60"/>
      <c r="AU93" s="60"/>
      <c r="AV93" s="62">
        <f t="shared" si="15"/>
        <v>50</v>
      </c>
      <c r="AW93" s="60"/>
      <c r="AX93" s="57"/>
      <c r="AY93" s="39"/>
      <c r="AZ93" s="39"/>
      <c r="BA93" s="60">
        <f t="shared" si="16"/>
        <v>50</v>
      </c>
      <c r="BB93" s="54"/>
      <c r="BC93" s="66"/>
      <c r="BD93" s="39"/>
      <c r="BE93" s="39"/>
      <c r="BF93" s="39">
        <v>0</v>
      </c>
      <c r="BG93" s="39"/>
      <c r="BH93" s="54"/>
      <c r="BI93" s="60"/>
      <c r="BJ93" s="39"/>
      <c r="BK93" s="39"/>
      <c r="BL93" s="39"/>
      <c r="BM93" s="39"/>
      <c r="BN93" s="38"/>
      <c r="BO93" s="57"/>
      <c r="BP93" s="59">
        <f t="shared" si="17"/>
        <v>50</v>
      </c>
      <c r="BQ93" s="64"/>
      <c r="BR93" s="64"/>
      <c r="BS93" s="39"/>
      <c r="BT93" s="39"/>
      <c r="BU93" s="39"/>
      <c r="BV93" s="60">
        <f t="shared" si="18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190</v>
      </c>
      <c r="CF93" s="54">
        <f t="shared" si="19"/>
        <v>0</v>
      </c>
      <c r="CG93" s="60"/>
      <c r="CH93" s="68"/>
      <c r="CI93" s="52"/>
      <c r="CJ93" s="52"/>
      <c r="CK93" s="60">
        <f t="shared" si="20"/>
        <v>0</v>
      </c>
      <c r="CL93" s="60"/>
      <c r="CM93" s="57"/>
      <c r="CN93" s="52"/>
      <c r="CO93" s="70"/>
      <c r="CP93" s="39"/>
      <c r="CQ93" s="39"/>
      <c r="CR93" s="54"/>
      <c r="CS93" s="60"/>
      <c r="CT93" s="51">
        <f t="shared" si="21"/>
        <v>0</v>
      </c>
      <c r="CU93" s="39"/>
      <c r="CV93" s="39"/>
      <c r="CW93" s="52"/>
      <c r="CX93" s="39"/>
      <c r="CY93" s="60">
        <f t="shared" si="22"/>
        <v>0</v>
      </c>
      <c r="CZ93" s="54"/>
      <c r="DA93" s="60"/>
      <c r="DB93" s="39"/>
      <c r="DC93" s="39"/>
      <c r="DD93" s="38">
        <f t="shared" si="23"/>
        <v>0</v>
      </c>
      <c r="DE93" s="60"/>
      <c r="DF93" s="60"/>
      <c r="DG93" s="60"/>
      <c r="DH93" s="60"/>
    </row>
    <row r="94" s="1" customFormat="1" ht="36" spans="1:112">
      <c r="A94" s="35">
        <v>92</v>
      </c>
      <c r="B94" s="35">
        <v>357</v>
      </c>
      <c r="C94" s="43" t="s">
        <v>130</v>
      </c>
      <c r="D94" s="36" t="s">
        <v>99</v>
      </c>
      <c r="E94" s="37">
        <v>11453</v>
      </c>
      <c r="F94" s="35" t="s">
        <v>372</v>
      </c>
      <c r="G94" s="41" t="s">
        <v>101</v>
      </c>
      <c r="H94" s="39"/>
      <c r="I94" s="39">
        <v>-2</v>
      </c>
      <c r="J94" s="39">
        <v>9</v>
      </c>
      <c r="K94" s="39">
        <v>1</v>
      </c>
      <c r="L94" s="39">
        <v>-2</v>
      </c>
      <c r="M94" s="52">
        <v>1</v>
      </c>
      <c r="N94" s="39"/>
      <c r="O94" s="39"/>
      <c r="P94" s="39"/>
      <c r="Q94" s="57"/>
      <c r="R94" s="39"/>
      <c r="S94" s="38"/>
      <c r="T94" s="54"/>
      <c r="U94" s="56">
        <f t="shared" si="12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3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63"/>
      <c r="AP94" s="64"/>
      <c r="AQ94" s="62">
        <f t="shared" si="14"/>
        <v>45</v>
      </c>
      <c r="AR94" s="60">
        <v>-45</v>
      </c>
      <c r="AS94" s="60"/>
      <c r="AT94" s="60"/>
      <c r="AU94" s="60"/>
      <c r="AV94" s="62">
        <f t="shared" si="15"/>
        <v>0</v>
      </c>
      <c r="AW94" s="60"/>
      <c r="AX94" s="57" t="s">
        <v>373</v>
      </c>
      <c r="AY94" s="39"/>
      <c r="AZ94" s="39"/>
      <c r="BA94" s="60">
        <f t="shared" si="16"/>
        <v>0</v>
      </c>
      <c r="BB94" s="54"/>
      <c r="BC94" s="66"/>
      <c r="BD94" s="39"/>
      <c r="BE94" s="39"/>
      <c r="BF94" s="39">
        <v>-3</v>
      </c>
      <c r="BG94" s="39"/>
      <c r="BH94" s="54"/>
      <c r="BI94" s="60"/>
      <c r="BJ94" s="39">
        <v>2</v>
      </c>
      <c r="BK94" s="39"/>
      <c r="BL94" s="39"/>
      <c r="BM94" s="39"/>
      <c r="BN94" s="38"/>
      <c r="BO94" s="57"/>
      <c r="BP94" s="59">
        <f t="shared" si="17"/>
        <v>-1</v>
      </c>
      <c r="BQ94" s="64"/>
      <c r="BR94" s="64"/>
      <c r="BS94" s="39"/>
      <c r="BT94" s="39">
        <v>10</v>
      </c>
      <c r="BU94" s="39"/>
      <c r="BV94" s="60">
        <f t="shared" si="18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19"/>
        <v>67</v>
      </c>
      <c r="CG94" s="60">
        <v>-58.5</v>
      </c>
      <c r="CH94" s="68" t="s">
        <v>374</v>
      </c>
      <c r="CI94" s="52"/>
      <c r="CJ94" s="52">
        <v>3</v>
      </c>
      <c r="CK94" s="60">
        <f t="shared" si="20"/>
        <v>11.5</v>
      </c>
      <c r="CL94" s="60">
        <v>-6</v>
      </c>
      <c r="CM94" s="57" t="s">
        <v>375</v>
      </c>
      <c r="CN94" s="52"/>
      <c r="CO94" s="70"/>
      <c r="CP94" s="39">
        <v>20</v>
      </c>
      <c r="CQ94" s="39"/>
      <c r="CR94" s="54">
        <v>-15</v>
      </c>
      <c r="CS94" s="60" t="s">
        <v>151</v>
      </c>
      <c r="CT94" s="51">
        <f t="shared" si="21"/>
        <v>10.5</v>
      </c>
      <c r="CU94" s="39"/>
      <c r="CV94" s="39"/>
      <c r="CW94" s="52">
        <v>10</v>
      </c>
      <c r="CX94" s="39">
        <v>5</v>
      </c>
      <c r="CY94" s="60">
        <f t="shared" si="22"/>
        <v>25.5</v>
      </c>
      <c r="CZ94" s="54">
        <v>-10</v>
      </c>
      <c r="DA94" s="60" t="s">
        <v>376</v>
      </c>
      <c r="DB94" s="39"/>
      <c r="DC94" s="39">
        <v>4</v>
      </c>
      <c r="DD94" s="38">
        <f t="shared" si="23"/>
        <v>19.5</v>
      </c>
      <c r="DE94" s="60"/>
      <c r="DF94" s="60"/>
      <c r="DG94" s="60"/>
      <c r="DH94" s="60"/>
    </row>
    <row r="95" s="1" customFormat="1" spans="1:112">
      <c r="A95" s="35">
        <v>93</v>
      </c>
      <c r="B95" s="35">
        <v>546</v>
      </c>
      <c r="C95" s="36" t="s">
        <v>377</v>
      </c>
      <c r="D95" s="36" t="s">
        <v>125</v>
      </c>
      <c r="E95" s="35">
        <v>6123</v>
      </c>
      <c r="F95" s="35" t="s">
        <v>378</v>
      </c>
      <c r="G95" s="42" t="s">
        <v>101</v>
      </c>
      <c r="H95" s="39">
        <v>5</v>
      </c>
      <c r="I95" s="39"/>
      <c r="J95" s="39">
        <v>3</v>
      </c>
      <c r="K95" s="39"/>
      <c r="L95" s="39">
        <v>-2</v>
      </c>
      <c r="M95" s="52"/>
      <c r="N95" s="39"/>
      <c r="O95" s="39"/>
      <c r="P95" s="39"/>
      <c r="Q95" s="57"/>
      <c r="R95" s="39"/>
      <c r="S95" s="38"/>
      <c r="T95" s="54"/>
      <c r="U95" s="56">
        <f t="shared" si="12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3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63"/>
      <c r="AP95" s="64"/>
      <c r="AQ95" s="62">
        <f t="shared" si="14"/>
        <v>44</v>
      </c>
      <c r="AR95" s="60"/>
      <c r="AS95" s="60"/>
      <c r="AT95" s="60"/>
      <c r="AU95" s="60"/>
      <c r="AV95" s="62">
        <f t="shared" si="15"/>
        <v>44</v>
      </c>
      <c r="AW95" s="60"/>
      <c r="AX95" s="57"/>
      <c r="AY95" s="39"/>
      <c r="AZ95" s="39"/>
      <c r="BA95" s="60">
        <f t="shared" si="16"/>
        <v>44</v>
      </c>
      <c r="BB95" s="54"/>
      <c r="BC95" s="66"/>
      <c r="BD95" s="39"/>
      <c r="BE95" s="39"/>
      <c r="BF95" s="39">
        <v>0</v>
      </c>
      <c r="BG95" s="39"/>
      <c r="BH95" s="54"/>
      <c r="BI95" s="60"/>
      <c r="BJ95" s="39">
        <v>2</v>
      </c>
      <c r="BK95" s="39"/>
      <c r="BL95" s="39"/>
      <c r="BM95" s="39"/>
      <c r="BN95" s="38"/>
      <c r="BO95" s="57"/>
      <c r="BP95" s="59">
        <f t="shared" si="17"/>
        <v>46</v>
      </c>
      <c r="BQ95" s="64"/>
      <c r="BR95" s="64"/>
      <c r="BS95" s="39"/>
      <c r="BT95" s="39">
        <v>-2</v>
      </c>
      <c r="BU95" s="39"/>
      <c r="BV95" s="60">
        <f t="shared" si="18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19"/>
        <v>65</v>
      </c>
      <c r="CG95" s="60"/>
      <c r="CH95" s="68"/>
      <c r="CI95" s="52"/>
      <c r="CJ95" s="52"/>
      <c r="CK95" s="60">
        <f t="shared" si="20"/>
        <v>65</v>
      </c>
      <c r="CL95" s="60"/>
      <c r="CM95" s="57"/>
      <c r="CN95" s="52">
        <v>1</v>
      </c>
      <c r="CO95" s="70"/>
      <c r="CP95" s="39"/>
      <c r="CQ95" s="39"/>
      <c r="CR95" s="54">
        <v>-15</v>
      </c>
      <c r="CS95" s="60" t="s">
        <v>285</v>
      </c>
      <c r="CT95" s="51">
        <f t="shared" si="21"/>
        <v>51</v>
      </c>
      <c r="CU95" s="39"/>
      <c r="CV95" s="39"/>
      <c r="CW95" s="52">
        <v>10</v>
      </c>
      <c r="CX95" s="39">
        <v>1</v>
      </c>
      <c r="CY95" s="60">
        <f t="shared" si="22"/>
        <v>62</v>
      </c>
      <c r="CZ95" s="54"/>
      <c r="DA95" s="60"/>
      <c r="DB95" s="39">
        <v>20</v>
      </c>
      <c r="DC95" s="39">
        <v>1</v>
      </c>
      <c r="DD95" s="38">
        <f t="shared" si="23"/>
        <v>83</v>
      </c>
      <c r="DE95" s="60"/>
      <c r="DF95" s="60"/>
      <c r="DG95" s="60"/>
      <c r="DH95" s="60"/>
    </row>
    <row r="96" s="1" customFormat="1" ht="24" spans="1:112">
      <c r="A96" s="35">
        <v>94</v>
      </c>
      <c r="B96" s="40">
        <v>717</v>
      </c>
      <c r="C96" s="43" t="s">
        <v>229</v>
      </c>
      <c r="D96" s="36" t="s">
        <v>94</v>
      </c>
      <c r="E96" s="37">
        <v>6731</v>
      </c>
      <c r="F96" s="35" t="s">
        <v>379</v>
      </c>
      <c r="G96" s="44" t="s">
        <v>96</v>
      </c>
      <c r="H96" s="39"/>
      <c r="I96" s="39">
        <v>1</v>
      </c>
      <c r="J96" s="39">
        <v>5</v>
      </c>
      <c r="K96" s="39"/>
      <c r="L96" s="39"/>
      <c r="M96" s="52">
        <v>1</v>
      </c>
      <c r="N96" s="39"/>
      <c r="O96" s="39"/>
      <c r="P96" s="39"/>
      <c r="Q96" s="57"/>
      <c r="R96" s="39"/>
      <c r="S96" s="38"/>
      <c r="T96" s="54"/>
      <c r="U96" s="56">
        <f t="shared" si="12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3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63"/>
      <c r="AP96" s="64"/>
      <c r="AQ96" s="62">
        <f t="shared" si="14"/>
        <v>117</v>
      </c>
      <c r="AR96" s="60"/>
      <c r="AS96" s="60">
        <v>20</v>
      </c>
      <c r="AT96" s="60"/>
      <c r="AU96" s="60"/>
      <c r="AV96" s="62">
        <f t="shared" si="15"/>
        <v>137</v>
      </c>
      <c r="AW96" s="60"/>
      <c r="AX96" s="57"/>
      <c r="AY96" s="39"/>
      <c r="AZ96" s="39"/>
      <c r="BA96" s="60">
        <f t="shared" si="16"/>
        <v>137</v>
      </c>
      <c r="BB96" s="54"/>
      <c r="BC96" s="66"/>
      <c r="BD96" s="39">
        <v>20</v>
      </c>
      <c r="BE96" s="39"/>
      <c r="BF96" s="39">
        <v>0</v>
      </c>
      <c r="BG96" s="39"/>
      <c r="BH96" s="54"/>
      <c r="BI96" s="60"/>
      <c r="BJ96" s="39"/>
      <c r="BK96" s="39">
        <v>20</v>
      </c>
      <c r="BL96" s="39"/>
      <c r="BM96" s="39"/>
      <c r="BN96" s="38"/>
      <c r="BO96" s="57"/>
      <c r="BP96" s="59">
        <f t="shared" si="17"/>
        <v>177</v>
      </c>
      <c r="BQ96" s="64"/>
      <c r="BR96" s="64"/>
      <c r="BS96" s="39"/>
      <c r="BT96" s="39"/>
      <c r="BU96" s="39"/>
      <c r="BV96" s="60">
        <f t="shared" si="18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380</v>
      </c>
      <c r="CF96" s="54">
        <f t="shared" si="19"/>
        <v>119.5</v>
      </c>
      <c r="CG96" s="60"/>
      <c r="CH96" s="68"/>
      <c r="CI96" s="52"/>
      <c r="CJ96" s="52">
        <v>4</v>
      </c>
      <c r="CK96" s="60">
        <f t="shared" si="20"/>
        <v>123.5</v>
      </c>
      <c r="CL96" s="60">
        <v>-25</v>
      </c>
      <c r="CM96" s="57" t="s">
        <v>381</v>
      </c>
      <c r="CN96" s="52">
        <v>1</v>
      </c>
      <c r="CO96" s="70"/>
      <c r="CP96" s="39"/>
      <c r="CQ96" s="39"/>
      <c r="CR96" s="54"/>
      <c r="CS96" s="60"/>
      <c r="CT96" s="51">
        <f t="shared" si="21"/>
        <v>99.5</v>
      </c>
      <c r="CU96" s="39"/>
      <c r="CV96" s="39"/>
      <c r="CW96" s="52"/>
      <c r="CX96" s="39">
        <v>2</v>
      </c>
      <c r="CY96" s="60">
        <f t="shared" si="22"/>
        <v>101.5</v>
      </c>
      <c r="CZ96" s="54">
        <v>-13.5</v>
      </c>
      <c r="DA96" s="60" t="s">
        <v>239</v>
      </c>
      <c r="DB96" s="39"/>
      <c r="DC96" s="39"/>
      <c r="DD96" s="38">
        <f t="shared" si="23"/>
        <v>88</v>
      </c>
      <c r="DE96" s="60"/>
      <c r="DF96" s="60"/>
      <c r="DG96" s="60"/>
      <c r="DH96" s="60"/>
    </row>
    <row r="97" s="1" customFormat="1" ht="48" spans="1:112">
      <c r="A97" s="35">
        <v>95</v>
      </c>
      <c r="B97" s="40">
        <v>754</v>
      </c>
      <c r="C97" s="36" t="s">
        <v>382</v>
      </c>
      <c r="D97" s="36" t="s">
        <v>87</v>
      </c>
      <c r="E97" s="35">
        <v>4540</v>
      </c>
      <c r="F97" s="35" t="s">
        <v>383</v>
      </c>
      <c r="G97" s="41" t="s">
        <v>101</v>
      </c>
      <c r="H97" s="39">
        <v>2</v>
      </c>
      <c r="I97" s="39">
        <v>4</v>
      </c>
      <c r="J97" s="39"/>
      <c r="K97" s="39"/>
      <c r="L97" s="39"/>
      <c r="M97" s="52"/>
      <c r="N97" s="39"/>
      <c r="O97" s="39"/>
      <c r="P97" s="39">
        <v>20</v>
      </c>
      <c r="Q97" s="57"/>
      <c r="R97" s="39"/>
      <c r="S97" s="38"/>
      <c r="T97" s="54"/>
      <c r="U97" s="56">
        <f t="shared" si="12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3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63"/>
      <c r="AP97" s="64"/>
      <c r="AQ97" s="62">
        <f t="shared" si="14"/>
        <v>121</v>
      </c>
      <c r="AR97" s="60"/>
      <c r="AS97" s="60"/>
      <c r="AT97" s="60"/>
      <c r="AU97" s="60"/>
      <c r="AV97" s="62">
        <f t="shared" si="15"/>
        <v>121</v>
      </c>
      <c r="AW97" s="60"/>
      <c r="AX97" s="57"/>
      <c r="AY97" s="39"/>
      <c r="AZ97" s="39"/>
      <c r="BA97" s="60">
        <f t="shared" si="16"/>
        <v>121</v>
      </c>
      <c r="BB97" s="54"/>
      <c r="BC97" s="66"/>
      <c r="BD97" s="39"/>
      <c r="BE97" s="39"/>
      <c r="BF97" s="39">
        <v>0</v>
      </c>
      <c r="BG97" s="39"/>
      <c r="BH97" s="54"/>
      <c r="BI97" s="60"/>
      <c r="BJ97" s="39"/>
      <c r="BK97" s="39"/>
      <c r="BL97" s="39"/>
      <c r="BM97" s="39"/>
      <c r="BN97" s="38">
        <v>-89.5</v>
      </c>
      <c r="BO97" s="57" t="s">
        <v>384</v>
      </c>
      <c r="BP97" s="59">
        <f t="shared" si="17"/>
        <v>31.5</v>
      </c>
      <c r="BQ97" s="64"/>
      <c r="BR97" s="64"/>
      <c r="BS97" s="39"/>
      <c r="BT97" s="39"/>
      <c r="BU97" s="39"/>
      <c r="BV97" s="60">
        <f t="shared" si="18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19"/>
        <v>76.5</v>
      </c>
      <c r="CG97" s="60"/>
      <c r="CH97" s="68"/>
      <c r="CI97" s="52"/>
      <c r="CJ97" s="52"/>
      <c r="CK97" s="60">
        <f t="shared" si="20"/>
        <v>76.5</v>
      </c>
      <c r="CL97" s="60"/>
      <c r="CM97" s="57"/>
      <c r="CN97" s="52"/>
      <c r="CO97" s="70"/>
      <c r="CP97" s="39">
        <v>20</v>
      </c>
      <c r="CQ97" s="39"/>
      <c r="CR97" s="54">
        <v>-45</v>
      </c>
      <c r="CS97" s="60" t="s">
        <v>385</v>
      </c>
      <c r="CT97" s="51">
        <f t="shared" si="21"/>
        <v>51.5</v>
      </c>
      <c r="CU97" s="39">
        <v>20</v>
      </c>
      <c r="CV97" s="39"/>
      <c r="CW97" s="52">
        <v>10</v>
      </c>
      <c r="CX97" s="39"/>
      <c r="CY97" s="60">
        <f t="shared" si="22"/>
        <v>81.5</v>
      </c>
      <c r="CZ97" s="54"/>
      <c r="DA97" s="60"/>
      <c r="DB97" s="39">
        <v>20</v>
      </c>
      <c r="DC97" s="39"/>
      <c r="DD97" s="38">
        <f t="shared" si="23"/>
        <v>101.5</v>
      </c>
      <c r="DE97" s="60"/>
      <c r="DF97" s="60"/>
      <c r="DG97" s="60">
        <v>-47.5</v>
      </c>
      <c r="DH97" s="60" t="s">
        <v>386</v>
      </c>
    </row>
    <row r="98" s="1" customFormat="1" ht="36" spans="1:112">
      <c r="A98" s="35">
        <v>96</v>
      </c>
      <c r="B98" s="40">
        <v>102565</v>
      </c>
      <c r="C98" s="36" t="s">
        <v>307</v>
      </c>
      <c r="D98" s="36" t="s">
        <v>99</v>
      </c>
      <c r="E98" s="35">
        <v>4569</v>
      </c>
      <c r="F98" s="35" t="s">
        <v>387</v>
      </c>
      <c r="G98" s="41" t="s">
        <v>101</v>
      </c>
      <c r="H98" s="39"/>
      <c r="I98" s="39">
        <v>3</v>
      </c>
      <c r="J98" s="39"/>
      <c r="K98" s="39">
        <v>3</v>
      </c>
      <c r="L98" s="39"/>
      <c r="M98" s="52"/>
      <c r="N98" s="39"/>
      <c r="O98" s="39"/>
      <c r="P98" s="39"/>
      <c r="Q98" s="57"/>
      <c r="R98" s="39"/>
      <c r="S98" s="38"/>
      <c r="T98" s="54"/>
      <c r="U98" s="56">
        <f t="shared" si="12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3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63"/>
      <c r="AP98" s="64"/>
      <c r="AQ98" s="62">
        <f t="shared" si="14"/>
        <v>66</v>
      </c>
      <c r="AR98" s="60"/>
      <c r="AS98" s="60"/>
      <c r="AT98" s="60"/>
      <c r="AU98" s="60"/>
      <c r="AV98" s="62">
        <f t="shared" si="15"/>
        <v>66</v>
      </c>
      <c r="AW98" s="60">
        <v>-10</v>
      </c>
      <c r="AX98" s="57" t="s">
        <v>388</v>
      </c>
      <c r="AY98" s="39"/>
      <c r="AZ98" s="39"/>
      <c r="BA98" s="60">
        <f t="shared" si="16"/>
        <v>56</v>
      </c>
      <c r="BB98" s="54"/>
      <c r="BC98" s="66"/>
      <c r="BD98" s="39"/>
      <c r="BE98" s="39"/>
      <c r="BF98" s="39">
        <v>0</v>
      </c>
      <c r="BG98" s="39"/>
      <c r="BH98" s="54">
        <v>-23.5</v>
      </c>
      <c r="BI98" s="60" t="s">
        <v>389</v>
      </c>
      <c r="BJ98" s="39"/>
      <c r="BK98" s="39"/>
      <c r="BL98" s="39"/>
      <c r="BM98" s="39"/>
      <c r="BN98" s="38"/>
      <c r="BO98" s="57"/>
      <c r="BP98" s="59">
        <f t="shared" si="17"/>
        <v>32.5</v>
      </c>
      <c r="BQ98" s="64"/>
      <c r="BR98" s="64"/>
      <c r="BS98" s="39">
        <v>20</v>
      </c>
      <c r="BT98" s="39"/>
      <c r="BU98" s="39"/>
      <c r="BV98" s="60">
        <f t="shared" si="18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19"/>
        <v>52.5</v>
      </c>
      <c r="CG98" s="60"/>
      <c r="CH98" s="68"/>
      <c r="CI98" s="52"/>
      <c r="CJ98" s="52"/>
      <c r="CK98" s="60">
        <f t="shared" si="20"/>
        <v>52.5</v>
      </c>
      <c r="CL98" s="60"/>
      <c r="CM98" s="57"/>
      <c r="CN98" s="52">
        <v>3</v>
      </c>
      <c r="CO98" s="70"/>
      <c r="CP98" s="39">
        <v>20</v>
      </c>
      <c r="CQ98" s="39"/>
      <c r="CR98" s="54">
        <v>-71.5</v>
      </c>
      <c r="CS98" s="60" t="s">
        <v>390</v>
      </c>
      <c r="CT98" s="51">
        <f t="shared" si="21"/>
        <v>4</v>
      </c>
      <c r="CU98" s="39"/>
      <c r="CV98" s="39"/>
      <c r="CW98" s="52"/>
      <c r="CX98" s="39"/>
      <c r="CY98" s="60">
        <f t="shared" si="22"/>
        <v>4</v>
      </c>
      <c r="CZ98" s="54"/>
      <c r="DA98" s="60"/>
      <c r="DB98" s="39"/>
      <c r="DC98" s="39"/>
      <c r="DD98" s="38">
        <f t="shared" si="23"/>
        <v>4</v>
      </c>
      <c r="DE98" s="60"/>
      <c r="DF98" s="60"/>
      <c r="DG98" s="60"/>
      <c r="DH98" s="60"/>
    </row>
    <row r="99" s="1" customFormat="1" ht="24" spans="1:112">
      <c r="A99" s="35">
        <v>97</v>
      </c>
      <c r="B99" s="35">
        <v>339</v>
      </c>
      <c r="C99" s="36" t="s">
        <v>391</v>
      </c>
      <c r="D99" s="36" t="s">
        <v>99</v>
      </c>
      <c r="E99" s="38">
        <v>11765</v>
      </c>
      <c r="F99" s="35" t="s">
        <v>392</v>
      </c>
      <c r="G99" s="36" t="s">
        <v>89</v>
      </c>
      <c r="H99" s="39"/>
      <c r="I99" s="39"/>
      <c r="J99" s="39"/>
      <c r="K99" s="39">
        <v>-2</v>
      </c>
      <c r="L99" s="39">
        <v>8</v>
      </c>
      <c r="M99" s="52"/>
      <c r="N99" s="39">
        <v>20</v>
      </c>
      <c r="O99" s="39"/>
      <c r="P99" s="39"/>
      <c r="Q99" s="39"/>
      <c r="R99" s="39">
        <v>20</v>
      </c>
      <c r="S99" s="38"/>
      <c r="T99" s="54"/>
      <c r="U99" s="56">
        <f t="shared" si="12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3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63"/>
      <c r="AP99" s="64"/>
      <c r="AQ99" s="62">
        <f t="shared" si="14"/>
        <v>86.5</v>
      </c>
      <c r="AR99" s="60"/>
      <c r="AS99" s="60"/>
      <c r="AT99" s="60"/>
      <c r="AU99" s="60"/>
      <c r="AV99" s="62">
        <f t="shared" si="15"/>
        <v>86.5</v>
      </c>
      <c r="AW99" s="60">
        <v>-25</v>
      </c>
      <c r="AX99" s="57" t="s">
        <v>393</v>
      </c>
      <c r="AY99" s="39"/>
      <c r="AZ99" s="39"/>
      <c r="BA99" s="60">
        <f t="shared" si="16"/>
        <v>61.5</v>
      </c>
      <c r="BB99" s="54"/>
      <c r="BC99" s="66"/>
      <c r="BD99" s="39"/>
      <c r="BE99" s="39"/>
      <c r="BF99" s="39">
        <v>0</v>
      </c>
      <c r="BG99" s="39"/>
      <c r="BH99" s="54">
        <v>-30</v>
      </c>
      <c r="BI99" s="60" t="s">
        <v>394</v>
      </c>
      <c r="BJ99" s="39"/>
      <c r="BK99" s="39"/>
      <c r="BL99" s="39"/>
      <c r="BM99" s="39"/>
      <c r="BN99" s="38"/>
      <c r="BO99" s="57"/>
      <c r="BP99" s="59">
        <f t="shared" si="17"/>
        <v>31.5</v>
      </c>
      <c r="BQ99" s="64"/>
      <c r="BR99" s="64"/>
      <c r="BS99" s="39"/>
      <c r="BT99" s="39"/>
      <c r="BU99" s="39"/>
      <c r="BV99" s="60">
        <f t="shared" si="18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19"/>
        <v>28.5</v>
      </c>
      <c r="CG99" s="60"/>
      <c r="CH99" s="68"/>
      <c r="CI99" s="52"/>
      <c r="CJ99" s="52"/>
      <c r="CK99" s="60">
        <f t="shared" si="20"/>
        <v>28.5</v>
      </c>
      <c r="CL99" s="60"/>
      <c r="CM99" s="57"/>
      <c r="CN99" s="52">
        <v>5</v>
      </c>
      <c r="CO99" s="70"/>
      <c r="CP99" s="39"/>
      <c r="CQ99" s="39"/>
      <c r="CR99" s="54">
        <v>-15</v>
      </c>
      <c r="CS99" s="60" t="s">
        <v>151</v>
      </c>
      <c r="CT99" s="51">
        <f t="shared" si="21"/>
        <v>18.5</v>
      </c>
      <c r="CU99" s="39"/>
      <c r="CV99" s="39"/>
      <c r="CW99" s="52">
        <v>10</v>
      </c>
      <c r="CX99" s="39">
        <v>3</v>
      </c>
      <c r="CY99" s="60">
        <f t="shared" si="22"/>
        <v>31.5</v>
      </c>
      <c r="CZ99" s="54"/>
      <c r="DA99" s="60"/>
      <c r="DB99" s="39"/>
      <c r="DC99" s="39">
        <v>-2</v>
      </c>
      <c r="DD99" s="38">
        <f t="shared" si="23"/>
        <v>29.5</v>
      </c>
      <c r="DE99" s="60"/>
      <c r="DF99" s="60"/>
      <c r="DG99" s="60">
        <v>-29.5</v>
      </c>
      <c r="DH99" s="60" t="s">
        <v>395</v>
      </c>
    </row>
    <row r="100" s="1" customFormat="1" spans="1:112">
      <c r="A100" s="35">
        <v>98</v>
      </c>
      <c r="B100" s="40">
        <v>106066</v>
      </c>
      <c r="C100" s="46" t="s">
        <v>212</v>
      </c>
      <c r="D100" s="36" t="s">
        <v>213</v>
      </c>
      <c r="E100" s="38">
        <v>995671</v>
      </c>
      <c r="F100" s="38" t="s">
        <v>396</v>
      </c>
      <c r="G100" s="44" t="s">
        <v>216</v>
      </c>
      <c r="H100" s="39"/>
      <c r="I100" s="39"/>
      <c r="J100" s="39"/>
      <c r="K100" s="39"/>
      <c r="L100" s="39">
        <v>6</v>
      </c>
      <c r="M100" s="52">
        <v>27</v>
      </c>
      <c r="N100" s="39">
        <v>20</v>
      </c>
      <c r="O100" s="39"/>
      <c r="P100" s="39"/>
      <c r="Q100" s="57"/>
      <c r="R100" s="39"/>
      <c r="S100" s="38"/>
      <c r="T100" s="54"/>
      <c r="U100" s="56">
        <f t="shared" si="12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3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63"/>
      <c r="AP100" s="64"/>
      <c r="AQ100" s="62">
        <f t="shared" si="14"/>
        <v>74</v>
      </c>
      <c r="AR100" s="60"/>
      <c r="AS100" s="60"/>
      <c r="AT100" s="60"/>
      <c r="AU100" s="60"/>
      <c r="AV100" s="62">
        <f t="shared" si="15"/>
        <v>74</v>
      </c>
      <c r="AW100" s="60"/>
      <c r="AX100" s="57"/>
      <c r="AY100" s="39"/>
      <c r="AZ100" s="39"/>
      <c r="BA100" s="60">
        <f t="shared" si="16"/>
        <v>74</v>
      </c>
      <c r="BB100" s="54"/>
      <c r="BC100" s="66"/>
      <c r="BD100" s="39"/>
      <c r="BE100" s="39"/>
      <c r="BF100" s="39">
        <v>0</v>
      </c>
      <c r="BG100" s="39"/>
      <c r="BH100" s="54"/>
      <c r="BI100" s="60"/>
      <c r="BJ100" s="39"/>
      <c r="BK100" s="39"/>
      <c r="BL100" s="39"/>
      <c r="BM100" s="39"/>
      <c r="BN100" s="38"/>
      <c r="BO100" s="57"/>
      <c r="BP100" s="59">
        <f t="shared" si="17"/>
        <v>74</v>
      </c>
      <c r="BQ100" s="64"/>
      <c r="BR100" s="64"/>
      <c r="BS100" s="39"/>
      <c r="BT100" s="39"/>
      <c r="BU100" s="39"/>
      <c r="BV100" s="60">
        <f t="shared" si="18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19"/>
        <v>74</v>
      </c>
      <c r="CG100" s="60"/>
      <c r="CH100" s="68"/>
      <c r="CI100" s="52"/>
      <c r="CJ100" s="52"/>
      <c r="CK100" s="60">
        <f t="shared" si="20"/>
        <v>74</v>
      </c>
      <c r="CL100" s="60"/>
      <c r="CM100" s="57"/>
      <c r="CN100" s="52"/>
      <c r="CO100" s="70"/>
      <c r="CP100" s="39"/>
      <c r="CQ100" s="39"/>
      <c r="CR100" s="54"/>
      <c r="CS100" s="60"/>
      <c r="CT100" s="51">
        <f t="shared" si="21"/>
        <v>74</v>
      </c>
      <c r="CU100" s="39"/>
      <c r="CV100" s="39"/>
      <c r="CW100" s="52"/>
      <c r="CX100" s="39"/>
      <c r="CY100" s="60">
        <f t="shared" si="22"/>
        <v>74</v>
      </c>
      <c r="CZ100" s="54"/>
      <c r="DA100" s="60"/>
      <c r="DB100" s="39"/>
      <c r="DC100" s="39"/>
      <c r="DD100" s="38">
        <f t="shared" si="23"/>
        <v>74</v>
      </c>
      <c r="DE100" s="60"/>
      <c r="DF100" s="60"/>
      <c r="DG100" s="60"/>
      <c r="DH100" s="60"/>
    </row>
    <row r="101" s="1" customFormat="1" ht="36" spans="1:112">
      <c r="A101" s="35">
        <v>99</v>
      </c>
      <c r="B101" s="35">
        <v>752</v>
      </c>
      <c r="C101" s="36" t="s">
        <v>397</v>
      </c>
      <c r="D101" s="36" t="s">
        <v>99</v>
      </c>
      <c r="E101" s="35">
        <v>10468</v>
      </c>
      <c r="F101" s="35" t="s">
        <v>398</v>
      </c>
      <c r="G101" s="36" t="s">
        <v>101</v>
      </c>
      <c r="H101" s="39">
        <v>4</v>
      </c>
      <c r="I101" s="39">
        <v>3</v>
      </c>
      <c r="J101" s="39"/>
      <c r="K101" s="39"/>
      <c r="L101" s="39">
        <v>-2</v>
      </c>
      <c r="M101" s="52">
        <v>2</v>
      </c>
      <c r="N101" s="39"/>
      <c r="O101" s="39"/>
      <c r="P101" s="39"/>
      <c r="Q101" s="57"/>
      <c r="R101" s="39"/>
      <c r="S101" s="38"/>
      <c r="T101" s="54"/>
      <c r="U101" s="56">
        <f t="shared" si="12"/>
        <v>7</v>
      </c>
      <c r="V101" s="55"/>
      <c r="W101" s="56">
        <v>-7</v>
      </c>
      <c r="X101" s="52"/>
      <c r="Y101" s="55" t="s">
        <v>399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3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63">
        <v>-25</v>
      </c>
      <c r="AP101" s="64" t="s">
        <v>400</v>
      </c>
      <c r="AQ101" s="62">
        <f t="shared" si="14"/>
        <v>42</v>
      </c>
      <c r="AR101" s="60"/>
      <c r="AS101" s="60"/>
      <c r="AT101" s="60"/>
      <c r="AU101" s="60"/>
      <c r="AV101" s="62">
        <f t="shared" si="15"/>
        <v>42</v>
      </c>
      <c r="AW101" s="60"/>
      <c r="AX101" s="57"/>
      <c r="AY101" s="39"/>
      <c r="AZ101" s="39"/>
      <c r="BA101" s="60">
        <f t="shared" si="16"/>
        <v>42</v>
      </c>
      <c r="BB101" s="54"/>
      <c r="BC101" s="66"/>
      <c r="BD101" s="39"/>
      <c r="BE101" s="39"/>
      <c r="BF101" s="39">
        <v>0</v>
      </c>
      <c r="BG101" s="39"/>
      <c r="BH101" s="54"/>
      <c r="BI101" s="60"/>
      <c r="BJ101" s="39"/>
      <c r="BK101" s="39"/>
      <c r="BL101" s="39"/>
      <c r="BM101" s="39"/>
      <c r="BN101" s="38"/>
      <c r="BO101" s="57"/>
      <c r="BP101" s="59">
        <f t="shared" si="17"/>
        <v>42</v>
      </c>
      <c r="BQ101" s="64"/>
      <c r="BR101" s="64"/>
      <c r="BS101" s="39"/>
      <c r="BT101" s="39"/>
      <c r="BU101" s="39"/>
      <c r="BV101" s="60">
        <f t="shared" si="18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19"/>
        <v>62</v>
      </c>
      <c r="CG101" s="60"/>
      <c r="CH101" s="68"/>
      <c r="CI101" s="52"/>
      <c r="CJ101" s="52"/>
      <c r="CK101" s="60">
        <f t="shared" si="20"/>
        <v>62</v>
      </c>
      <c r="CL101" s="60"/>
      <c r="CM101" s="57"/>
      <c r="CN101" s="52"/>
      <c r="CO101" s="70"/>
      <c r="CP101" s="39"/>
      <c r="CQ101" s="39">
        <v>40</v>
      </c>
      <c r="CR101" s="54"/>
      <c r="CS101" s="60"/>
      <c r="CT101" s="51">
        <f t="shared" si="21"/>
        <v>102</v>
      </c>
      <c r="CU101" s="39"/>
      <c r="CV101" s="39">
        <v>20</v>
      </c>
      <c r="CW101" s="52"/>
      <c r="CX101" s="39"/>
      <c r="CY101" s="60">
        <f t="shared" si="22"/>
        <v>122</v>
      </c>
      <c r="CZ101" s="54"/>
      <c r="DA101" s="60"/>
      <c r="DB101" s="39"/>
      <c r="DC101" s="39">
        <v>5</v>
      </c>
      <c r="DD101" s="38">
        <f t="shared" si="23"/>
        <v>127</v>
      </c>
      <c r="DE101" s="60"/>
      <c r="DF101" s="60"/>
      <c r="DG101" s="60"/>
      <c r="DH101" s="60"/>
    </row>
    <row r="102" s="1" customFormat="1" spans="1:112">
      <c r="A102" s="35">
        <v>100</v>
      </c>
      <c r="B102" s="40">
        <v>307</v>
      </c>
      <c r="C102" s="36" t="s">
        <v>232</v>
      </c>
      <c r="D102" s="36" t="s">
        <v>213</v>
      </c>
      <c r="E102" s="35">
        <v>7107</v>
      </c>
      <c r="F102" s="35" t="s">
        <v>401</v>
      </c>
      <c r="G102" s="36" t="s">
        <v>96</v>
      </c>
      <c r="H102" s="39">
        <v>2</v>
      </c>
      <c r="I102" s="39"/>
      <c r="J102" s="39">
        <v>3</v>
      </c>
      <c r="K102" s="39"/>
      <c r="L102" s="39"/>
      <c r="M102" s="52">
        <v>3</v>
      </c>
      <c r="N102" s="39"/>
      <c r="O102" s="39"/>
      <c r="P102" s="39"/>
      <c r="Q102" s="57"/>
      <c r="R102" s="39"/>
      <c r="S102" s="38">
        <v>30</v>
      </c>
      <c r="T102" s="54"/>
      <c r="U102" s="56">
        <f t="shared" si="12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3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63"/>
      <c r="AP102" s="64"/>
      <c r="AQ102" s="62">
        <f t="shared" si="14"/>
        <v>126</v>
      </c>
      <c r="AR102" s="60"/>
      <c r="AS102" s="60">
        <v>20</v>
      </c>
      <c r="AT102" s="60">
        <v>20</v>
      </c>
      <c r="AU102" s="60"/>
      <c r="AV102" s="62">
        <f t="shared" si="15"/>
        <v>166</v>
      </c>
      <c r="AW102" s="60"/>
      <c r="AX102" s="57"/>
      <c r="AY102" s="39"/>
      <c r="AZ102" s="39"/>
      <c r="BA102" s="60">
        <f t="shared" si="16"/>
        <v>166</v>
      </c>
      <c r="BB102" s="54"/>
      <c r="BC102" s="66"/>
      <c r="BD102" s="39"/>
      <c r="BE102" s="39">
        <v>20</v>
      </c>
      <c r="BF102" s="39">
        <v>8</v>
      </c>
      <c r="BG102" s="39"/>
      <c r="BH102" s="54"/>
      <c r="BI102" s="60"/>
      <c r="BJ102" s="39"/>
      <c r="BK102" s="39"/>
      <c r="BL102" s="39"/>
      <c r="BM102" s="39"/>
      <c r="BN102" s="38"/>
      <c r="BO102" s="57"/>
      <c r="BP102" s="59">
        <f t="shared" si="17"/>
        <v>194</v>
      </c>
      <c r="BQ102" s="64"/>
      <c r="BR102" s="64"/>
      <c r="BS102" s="39"/>
      <c r="BT102" s="39">
        <v>3</v>
      </c>
      <c r="BU102" s="39"/>
      <c r="BV102" s="60">
        <f t="shared" si="18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190</v>
      </c>
      <c r="CF102" s="54">
        <f t="shared" si="19"/>
        <v>192</v>
      </c>
      <c r="CG102" s="60"/>
      <c r="CH102" s="68"/>
      <c r="CI102" s="52">
        <v>20</v>
      </c>
      <c r="CJ102" s="52"/>
      <c r="CK102" s="60">
        <f t="shared" si="20"/>
        <v>212</v>
      </c>
      <c r="CL102" s="60"/>
      <c r="CM102" s="57"/>
      <c r="CN102" s="52"/>
      <c r="CO102" s="70"/>
      <c r="CP102" s="39"/>
      <c r="CQ102" s="39"/>
      <c r="CR102" s="54"/>
      <c r="CS102" s="60"/>
      <c r="CT102" s="51">
        <f t="shared" si="21"/>
        <v>212</v>
      </c>
      <c r="CU102" s="39">
        <v>20</v>
      </c>
      <c r="CV102" s="39"/>
      <c r="CW102" s="52"/>
      <c r="CX102" s="39">
        <v>1</v>
      </c>
      <c r="CY102" s="60">
        <f t="shared" si="22"/>
        <v>233</v>
      </c>
      <c r="CZ102" s="54"/>
      <c r="DA102" s="60"/>
      <c r="DB102" s="39"/>
      <c r="DC102" s="39">
        <v>7</v>
      </c>
      <c r="DD102" s="38">
        <f t="shared" si="23"/>
        <v>240</v>
      </c>
      <c r="DE102" s="60"/>
      <c r="DF102" s="60"/>
      <c r="DG102" s="60"/>
      <c r="DH102" s="60"/>
    </row>
    <row r="103" s="1" customFormat="1" ht="28" customHeight="1" spans="1:112">
      <c r="A103" s="35">
        <v>101</v>
      </c>
      <c r="B103" s="40">
        <v>341</v>
      </c>
      <c r="C103" s="36" t="s">
        <v>144</v>
      </c>
      <c r="D103" s="36" t="s">
        <v>94</v>
      </c>
      <c r="E103" s="37">
        <v>11372</v>
      </c>
      <c r="F103" s="35" t="s">
        <v>402</v>
      </c>
      <c r="G103" s="36" t="s">
        <v>96</v>
      </c>
      <c r="H103" s="39">
        <v>2</v>
      </c>
      <c r="I103" s="39">
        <v>2</v>
      </c>
      <c r="J103" s="39">
        <v>1</v>
      </c>
      <c r="K103" s="39"/>
      <c r="L103" s="39"/>
      <c r="M103" s="52"/>
      <c r="N103" s="39">
        <v>20</v>
      </c>
      <c r="O103" s="39"/>
      <c r="P103" s="39"/>
      <c r="Q103" s="57"/>
      <c r="R103" s="39"/>
      <c r="S103" s="38"/>
      <c r="T103" s="54"/>
      <c r="U103" s="56">
        <f t="shared" si="12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3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63"/>
      <c r="AP103" s="64"/>
      <c r="AQ103" s="62">
        <f t="shared" si="14"/>
        <v>120</v>
      </c>
      <c r="AR103" s="60"/>
      <c r="AS103" s="60"/>
      <c r="AT103" s="60">
        <v>20</v>
      </c>
      <c r="AU103" s="60"/>
      <c r="AV103" s="62">
        <f t="shared" si="15"/>
        <v>140</v>
      </c>
      <c r="AW103" s="60"/>
      <c r="AX103" s="57"/>
      <c r="AY103" s="39"/>
      <c r="AZ103" s="39"/>
      <c r="BA103" s="60">
        <f t="shared" si="16"/>
        <v>140</v>
      </c>
      <c r="BB103" s="54"/>
      <c r="BC103" s="66"/>
      <c r="BD103" s="39">
        <v>20</v>
      </c>
      <c r="BE103" s="39">
        <v>20</v>
      </c>
      <c r="BF103" s="39">
        <v>0</v>
      </c>
      <c r="BG103" s="39"/>
      <c r="BH103" s="54"/>
      <c r="BI103" s="60"/>
      <c r="BJ103" s="39">
        <v>7</v>
      </c>
      <c r="BK103" s="39"/>
      <c r="BL103" s="39"/>
      <c r="BM103" s="39"/>
      <c r="BN103" s="38"/>
      <c r="BO103" s="57"/>
      <c r="BP103" s="59">
        <f t="shared" si="17"/>
        <v>187</v>
      </c>
      <c r="BQ103" s="64"/>
      <c r="BR103" s="64"/>
      <c r="BS103" s="39"/>
      <c r="BT103" s="39">
        <v>1</v>
      </c>
      <c r="BU103" s="39"/>
      <c r="BV103" s="60">
        <f t="shared" si="18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19"/>
        <v>190</v>
      </c>
      <c r="CG103" s="60"/>
      <c r="CH103" s="68"/>
      <c r="CI103" s="52"/>
      <c r="CJ103" s="52">
        <v>24</v>
      </c>
      <c r="CK103" s="60">
        <f t="shared" si="20"/>
        <v>214</v>
      </c>
      <c r="CL103" s="60">
        <v>-50</v>
      </c>
      <c r="CM103" s="57" t="s">
        <v>403</v>
      </c>
      <c r="CN103" s="52"/>
      <c r="CO103" s="70"/>
      <c r="CP103" s="39"/>
      <c r="CQ103" s="39"/>
      <c r="CR103" s="54"/>
      <c r="CS103" s="60"/>
      <c r="CT103" s="51">
        <f t="shared" si="21"/>
        <v>164</v>
      </c>
      <c r="CU103" s="39"/>
      <c r="CV103" s="39"/>
      <c r="CW103" s="52">
        <v>10</v>
      </c>
      <c r="CX103" s="39"/>
      <c r="CY103" s="60">
        <f t="shared" si="22"/>
        <v>174</v>
      </c>
      <c r="CZ103" s="54"/>
      <c r="DA103" s="60"/>
      <c r="DB103" s="39"/>
      <c r="DC103" s="39">
        <v>-2</v>
      </c>
      <c r="DD103" s="38">
        <f t="shared" si="23"/>
        <v>172</v>
      </c>
      <c r="DE103" s="60"/>
      <c r="DF103" s="60"/>
      <c r="DG103" s="60">
        <v>-43.5</v>
      </c>
      <c r="DH103" s="60" t="s">
        <v>147</v>
      </c>
    </row>
    <row r="104" s="1" customFormat="1" ht="28" customHeight="1" spans="1:112">
      <c r="A104" s="35">
        <v>102</v>
      </c>
      <c r="B104" s="40">
        <v>341</v>
      </c>
      <c r="C104" s="36" t="s">
        <v>144</v>
      </c>
      <c r="D104" s="36" t="s">
        <v>94</v>
      </c>
      <c r="E104" s="37">
        <v>11490</v>
      </c>
      <c r="F104" s="35" t="s">
        <v>404</v>
      </c>
      <c r="G104" s="36" t="s">
        <v>96</v>
      </c>
      <c r="H104" s="39"/>
      <c r="I104" s="39">
        <v>4</v>
      </c>
      <c r="J104" s="39">
        <v>1</v>
      </c>
      <c r="K104" s="39"/>
      <c r="L104" s="39"/>
      <c r="M104" s="52"/>
      <c r="N104" s="39">
        <v>20</v>
      </c>
      <c r="O104" s="39"/>
      <c r="P104" s="39"/>
      <c r="Q104" s="57"/>
      <c r="R104" s="39"/>
      <c r="S104" s="38"/>
      <c r="T104" s="54"/>
      <c r="U104" s="56">
        <f t="shared" si="12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3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63"/>
      <c r="AP104" s="64"/>
      <c r="AQ104" s="62">
        <f t="shared" si="14"/>
        <v>95</v>
      </c>
      <c r="AR104" s="60"/>
      <c r="AS104" s="60"/>
      <c r="AT104" s="60">
        <v>20</v>
      </c>
      <c r="AU104" s="60"/>
      <c r="AV104" s="62">
        <f t="shared" si="15"/>
        <v>115</v>
      </c>
      <c r="AW104" s="60"/>
      <c r="AX104" s="57"/>
      <c r="AY104" s="39"/>
      <c r="AZ104" s="39"/>
      <c r="BA104" s="60">
        <f t="shared" si="16"/>
        <v>115</v>
      </c>
      <c r="BB104" s="54"/>
      <c r="BC104" s="66"/>
      <c r="BD104" s="39">
        <v>20</v>
      </c>
      <c r="BE104" s="39">
        <v>20</v>
      </c>
      <c r="BF104" s="39">
        <v>5</v>
      </c>
      <c r="BG104" s="39"/>
      <c r="BH104" s="54"/>
      <c r="BI104" s="60"/>
      <c r="BJ104" s="39"/>
      <c r="BK104" s="39"/>
      <c r="BL104" s="39"/>
      <c r="BM104" s="39"/>
      <c r="BN104" s="38"/>
      <c r="BO104" s="57"/>
      <c r="BP104" s="59">
        <f t="shared" si="17"/>
        <v>160</v>
      </c>
      <c r="BQ104" s="64"/>
      <c r="BR104" s="64"/>
      <c r="BS104" s="39"/>
      <c r="BT104" s="39"/>
      <c r="BU104" s="39"/>
      <c r="BV104" s="60">
        <f t="shared" si="18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19"/>
        <v>160</v>
      </c>
      <c r="CG104" s="60"/>
      <c r="CH104" s="68"/>
      <c r="CI104" s="52"/>
      <c r="CJ104" s="52">
        <v>-2</v>
      </c>
      <c r="CK104" s="60">
        <f t="shared" si="20"/>
        <v>158</v>
      </c>
      <c r="CL104" s="60">
        <v>-47</v>
      </c>
      <c r="CM104" s="57" t="s">
        <v>403</v>
      </c>
      <c r="CN104" s="52"/>
      <c r="CO104" s="70"/>
      <c r="CP104" s="39"/>
      <c r="CQ104" s="39"/>
      <c r="CR104" s="54"/>
      <c r="CS104" s="60"/>
      <c r="CT104" s="51">
        <f t="shared" si="21"/>
        <v>111</v>
      </c>
      <c r="CU104" s="39"/>
      <c r="CV104" s="39"/>
      <c r="CW104" s="52"/>
      <c r="CX104" s="39"/>
      <c r="CY104" s="60">
        <f t="shared" si="22"/>
        <v>111</v>
      </c>
      <c r="CZ104" s="54"/>
      <c r="DA104" s="60"/>
      <c r="DB104" s="39"/>
      <c r="DC104" s="39"/>
      <c r="DD104" s="38">
        <f t="shared" si="23"/>
        <v>111</v>
      </c>
      <c r="DE104" s="60"/>
      <c r="DF104" s="60"/>
      <c r="DG104" s="60"/>
      <c r="DH104" s="60"/>
    </row>
    <row r="105" s="1" customFormat="1" spans="1:112">
      <c r="A105" s="35">
        <v>103</v>
      </c>
      <c r="B105" s="40">
        <v>391</v>
      </c>
      <c r="C105" s="36" t="s">
        <v>405</v>
      </c>
      <c r="D105" s="36" t="s">
        <v>104</v>
      </c>
      <c r="E105" s="35">
        <v>4188</v>
      </c>
      <c r="F105" s="45" t="s">
        <v>406</v>
      </c>
      <c r="G105" s="41" t="s">
        <v>101</v>
      </c>
      <c r="H105" s="39">
        <v>-2</v>
      </c>
      <c r="I105" s="39">
        <v>4</v>
      </c>
      <c r="J105" s="39">
        <v>3</v>
      </c>
      <c r="K105" s="39"/>
      <c r="L105" s="39"/>
      <c r="M105" s="52"/>
      <c r="N105" s="39"/>
      <c r="O105" s="39"/>
      <c r="P105" s="39"/>
      <c r="Q105" s="57"/>
      <c r="R105" s="39"/>
      <c r="S105" s="38"/>
      <c r="T105" s="54"/>
      <c r="U105" s="56">
        <f t="shared" si="12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3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63"/>
      <c r="AP105" s="64"/>
      <c r="AQ105" s="62">
        <f t="shared" si="14"/>
        <v>63</v>
      </c>
      <c r="AR105" s="60"/>
      <c r="AS105" s="60"/>
      <c r="AT105" s="60"/>
      <c r="AU105" s="60"/>
      <c r="AV105" s="62">
        <f t="shared" si="15"/>
        <v>63</v>
      </c>
      <c r="AW105" s="60"/>
      <c r="AX105" s="57"/>
      <c r="AY105" s="39"/>
      <c r="AZ105" s="39"/>
      <c r="BA105" s="60">
        <f t="shared" si="16"/>
        <v>63</v>
      </c>
      <c r="BB105" s="54"/>
      <c r="BC105" s="66"/>
      <c r="BD105" s="39"/>
      <c r="BE105" s="39"/>
      <c r="BF105" s="39">
        <v>0</v>
      </c>
      <c r="BG105" s="39"/>
      <c r="BH105" s="54"/>
      <c r="BI105" s="60"/>
      <c r="BJ105" s="39"/>
      <c r="BK105" s="39"/>
      <c r="BL105" s="39"/>
      <c r="BM105" s="39">
        <v>20</v>
      </c>
      <c r="BN105" s="38"/>
      <c r="BO105" s="57"/>
      <c r="BP105" s="59">
        <f t="shared" si="17"/>
        <v>83</v>
      </c>
      <c r="BQ105" s="64"/>
      <c r="BR105" s="64"/>
      <c r="BS105" s="39"/>
      <c r="BT105" s="39"/>
      <c r="BU105" s="39"/>
      <c r="BV105" s="60">
        <f t="shared" si="18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19"/>
        <v>123</v>
      </c>
      <c r="CG105" s="60"/>
      <c r="CH105" s="68"/>
      <c r="CI105" s="52"/>
      <c r="CJ105" s="52"/>
      <c r="CK105" s="60">
        <f t="shared" si="20"/>
        <v>123</v>
      </c>
      <c r="CL105" s="60"/>
      <c r="CM105" s="57"/>
      <c r="CN105" s="52"/>
      <c r="CO105" s="70"/>
      <c r="CP105" s="39"/>
      <c r="CQ105" s="39"/>
      <c r="CR105" s="54"/>
      <c r="CS105" s="60"/>
      <c r="CT105" s="51">
        <f t="shared" si="21"/>
        <v>123</v>
      </c>
      <c r="CU105" s="39"/>
      <c r="CV105" s="39"/>
      <c r="CW105" s="52"/>
      <c r="CX105" s="39"/>
      <c r="CY105" s="60">
        <f t="shared" si="22"/>
        <v>123</v>
      </c>
      <c r="CZ105" s="54"/>
      <c r="DA105" s="60"/>
      <c r="DB105" s="39"/>
      <c r="DC105" s="39">
        <v>-2</v>
      </c>
      <c r="DD105" s="38">
        <f t="shared" si="23"/>
        <v>121</v>
      </c>
      <c r="DE105" s="60"/>
      <c r="DF105" s="60"/>
      <c r="DG105" s="60"/>
      <c r="DH105" s="60"/>
    </row>
    <row r="106" s="1" customFormat="1" spans="1:112">
      <c r="A106" s="35">
        <v>104</v>
      </c>
      <c r="B106" s="40">
        <v>517</v>
      </c>
      <c r="C106" s="36" t="s">
        <v>407</v>
      </c>
      <c r="D106" s="36" t="s">
        <v>104</v>
      </c>
      <c r="E106" s="35">
        <v>4022</v>
      </c>
      <c r="F106" s="35" t="s">
        <v>408</v>
      </c>
      <c r="G106" s="36" t="s">
        <v>96</v>
      </c>
      <c r="H106" s="39"/>
      <c r="I106" s="39">
        <v>1</v>
      </c>
      <c r="J106" s="39"/>
      <c r="K106" s="39">
        <v>4</v>
      </c>
      <c r="L106" s="39"/>
      <c r="M106" s="52"/>
      <c r="N106" s="39"/>
      <c r="O106" s="39"/>
      <c r="P106" s="39"/>
      <c r="Q106" s="57"/>
      <c r="R106" s="39"/>
      <c r="S106" s="38"/>
      <c r="T106" s="54"/>
      <c r="U106" s="56">
        <f t="shared" si="12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3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63"/>
      <c r="AP106" s="64"/>
      <c r="AQ106" s="62">
        <f t="shared" si="14"/>
        <v>95</v>
      </c>
      <c r="AR106" s="60"/>
      <c r="AS106" s="60"/>
      <c r="AT106" s="60"/>
      <c r="AU106" s="60"/>
      <c r="AV106" s="62">
        <f t="shared" si="15"/>
        <v>95</v>
      </c>
      <c r="AW106" s="60"/>
      <c r="AX106" s="57"/>
      <c r="AY106" s="39"/>
      <c r="AZ106" s="39"/>
      <c r="BA106" s="60">
        <f t="shared" si="16"/>
        <v>95</v>
      </c>
      <c r="BB106" s="54"/>
      <c r="BC106" s="66"/>
      <c r="BD106" s="39">
        <v>20</v>
      </c>
      <c r="BE106" s="39"/>
      <c r="BF106" s="39">
        <v>0</v>
      </c>
      <c r="BG106" s="39"/>
      <c r="BH106" s="54"/>
      <c r="BI106" s="60"/>
      <c r="BJ106" s="39"/>
      <c r="BK106" s="39"/>
      <c r="BL106" s="39"/>
      <c r="BM106" s="39"/>
      <c r="BN106" s="38"/>
      <c r="BO106" s="57"/>
      <c r="BP106" s="59">
        <f t="shared" si="17"/>
        <v>115</v>
      </c>
      <c r="BQ106" s="64"/>
      <c r="BR106" s="64"/>
      <c r="BS106" s="39"/>
      <c r="BT106" s="39"/>
      <c r="BU106" s="39"/>
      <c r="BV106" s="60">
        <f t="shared" si="18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19"/>
        <v>135</v>
      </c>
      <c r="CG106" s="60"/>
      <c r="CH106" s="68"/>
      <c r="CI106" s="52"/>
      <c r="CJ106" s="52">
        <v>1</v>
      </c>
      <c r="CK106" s="60">
        <f t="shared" si="20"/>
        <v>136</v>
      </c>
      <c r="CL106" s="60"/>
      <c r="CM106" s="57"/>
      <c r="CN106" s="52"/>
      <c r="CO106" s="70"/>
      <c r="CP106" s="39"/>
      <c r="CQ106" s="39"/>
      <c r="CR106" s="54"/>
      <c r="CS106" s="60"/>
      <c r="CT106" s="51">
        <f t="shared" si="21"/>
        <v>136</v>
      </c>
      <c r="CU106" s="39"/>
      <c r="CV106" s="39"/>
      <c r="CW106" s="52"/>
      <c r="CX106" s="39">
        <v>4</v>
      </c>
      <c r="CY106" s="60">
        <f t="shared" si="22"/>
        <v>140</v>
      </c>
      <c r="CZ106" s="54"/>
      <c r="DA106" s="60"/>
      <c r="DB106" s="39"/>
      <c r="DC106" s="39">
        <v>5</v>
      </c>
      <c r="DD106" s="38">
        <f t="shared" si="23"/>
        <v>145</v>
      </c>
      <c r="DE106" s="60"/>
      <c r="DF106" s="60"/>
      <c r="DG106" s="60"/>
      <c r="DH106" s="60"/>
    </row>
    <row r="107" s="1" customFormat="1" ht="36" spans="1:112">
      <c r="A107" s="35">
        <v>105</v>
      </c>
      <c r="B107" s="35">
        <v>578</v>
      </c>
      <c r="C107" s="36" t="s">
        <v>325</v>
      </c>
      <c r="D107" s="36" t="s">
        <v>104</v>
      </c>
      <c r="E107" s="35">
        <v>9331</v>
      </c>
      <c r="F107" s="35" t="s">
        <v>409</v>
      </c>
      <c r="G107" s="41" t="s">
        <v>101</v>
      </c>
      <c r="H107" s="39"/>
      <c r="I107" s="39">
        <v>5</v>
      </c>
      <c r="J107" s="39"/>
      <c r="K107" s="39"/>
      <c r="L107" s="39"/>
      <c r="M107" s="52"/>
      <c r="N107" s="39"/>
      <c r="O107" s="39"/>
      <c r="P107" s="39"/>
      <c r="Q107" s="57"/>
      <c r="R107" s="39"/>
      <c r="S107" s="38"/>
      <c r="T107" s="54"/>
      <c r="U107" s="56">
        <f t="shared" si="12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3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63"/>
      <c r="AP107" s="64"/>
      <c r="AQ107" s="62">
        <f t="shared" si="14"/>
        <v>73</v>
      </c>
      <c r="AR107" s="60">
        <v>-6</v>
      </c>
      <c r="AS107" s="60"/>
      <c r="AT107" s="60"/>
      <c r="AU107" s="60">
        <v>10</v>
      </c>
      <c r="AV107" s="62">
        <f t="shared" si="15"/>
        <v>77</v>
      </c>
      <c r="AW107" s="60"/>
      <c r="AX107" s="57" t="s">
        <v>410</v>
      </c>
      <c r="AY107" s="39"/>
      <c r="AZ107" s="39"/>
      <c r="BA107" s="60">
        <f t="shared" si="16"/>
        <v>77</v>
      </c>
      <c r="BB107" s="54"/>
      <c r="BC107" s="66"/>
      <c r="BD107" s="39"/>
      <c r="BE107" s="39"/>
      <c r="BF107" s="39">
        <v>7</v>
      </c>
      <c r="BG107" s="39"/>
      <c r="BH107" s="54">
        <v>-36</v>
      </c>
      <c r="BI107" s="60" t="s">
        <v>411</v>
      </c>
      <c r="BJ107" s="39"/>
      <c r="BK107" s="39"/>
      <c r="BL107" s="39"/>
      <c r="BM107" s="39"/>
      <c r="BN107" s="38"/>
      <c r="BO107" s="57"/>
      <c r="BP107" s="59">
        <f t="shared" si="17"/>
        <v>48</v>
      </c>
      <c r="BQ107" s="64"/>
      <c r="BR107" s="64"/>
      <c r="BS107" s="39">
        <v>20</v>
      </c>
      <c r="BT107" s="39">
        <v>0</v>
      </c>
      <c r="BU107" s="39"/>
      <c r="BV107" s="60">
        <f t="shared" si="18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19"/>
        <v>68</v>
      </c>
      <c r="CG107" s="60"/>
      <c r="CH107" s="68"/>
      <c r="CI107" s="52"/>
      <c r="CJ107" s="52">
        <v>-4</v>
      </c>
      <c r="CK107" s="60">
        <f t="shared" si="20"/>
        <v>64</v>
      </c>
      <c r="CL107" s="60">
        <v>-16</v>
      </c>
      <c r="CM107" s="57" t="s">
        <v>412</v>
      </c>
      <c r="CN107" s="52">
        <v>6</v>
      </c>
      <c r="CO107" s="70"/>
      <c r="CP107" s="39"/>
      <c r="CQ107" s="39"/>
      <c r="CR107" s="54"/>
      <c r="CS107" s="60"/>
      <c r="CT107" s="51">
        <f t="shared" si="21"/>
        <v>54</v>
      </c>
      <c r="CU107" s="39">
        <v>20</v>
      </c>
      <c r="CV107" s="39"/>
      <c r="CW107" s="52"/>
      <c r="CX107" s="39"/>
      <c r="CY107" s="60">
        <f t="shared" si="22"/>
        <v>74</v>
      </c>
      <c r="CZ107" s="54"/>
      <c r="DA107" s="60"/>
      <c r="DB107" s="39"/>
      <c r="DC107" s="39">
        <v>-2</v>
      </c>
      <c r="DD107" s="38">
        <f t="shared" si="23"/>
        <v>72</v>
      </c>
      <c r="DE107" s="60"/>
      <c r="DF107" s="60"/>
      <c r="DG107" s="60"/>
      <c r="DH107" s="60"/>
    </row>
    <row r="108" s="1" customFormat="1" ht="48" spans="1:112">
      <c r="A108" s="35">
        <v>106</v>
      </c>
      <c r="B108" s="40">
        <v>102565</v>
      </c>
      <c r="C108" s="36" t="s">
        <v>307</v>
      </c>
      <c r="D108" s="36" t="s">
        <v>99</v>
      </c>
      <c r="E108" s="35">
        <v>11686</v>
      </c>
      <c r="F108" s="35" t="s">
        <v>413</v>
      </c>
      <c r="G108" s="36" t="s">
        <v>96</v>
      </c>
      <c r="H108" s="39">
        <v>4</v>
      </c>
      <c r="I108" s="39"/>
      <c r="J108" s="39">
        <v>1</v>
      </c>
      <c r="K108" s="39"/>
      <c r="L108" s="39"/>
      <c r="M108" s="52"/>
      <c r="N108" s="39"/>
      <c r="O108" s="39"/>
      <c r="P108" s="39"/>
      <c r="Q108" s="57"/>
      <c r="R108" s="39">
        <v>20</v>
      </c>
      <c r="S108" s="38"/>
      <c r="T108" s="54"/>
      <c r="U108" s="56">
        <f t="shared" si="12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3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63"/>
      <c r="AP108" s="64"/>
      <c r="AQ108" s="62">
        <f t="shared" si="14"/>
        <v>85</v>
      </c>
      <c r="AR108" s="60"/>
      <c r="AS108" s="60"/>
      <c r="AT108" s="60"/>
      <c r="AU108" s="60"/>
      <c r="AV108" s="62">
        <f t="shared" si="15"/>
        <v>85</v>
      </c>
      <c r="AW108" s="60">
        <v>-25</v>
      </c>
      <c r="AX108" s="57" t="s">
        <v>393</v>
      </c>
      <c r="AY108" s="39"/>
      <c r="AZ108" s="39"/>
      <c r="BA108" s="60">
        <f t="shared" si="16"/>
        <v>60</v>
      </c>
      <c r="BB108" s="54"/>
      <c r="BC108" s="66"/>
      <c r="BD108" s="39"/>
      <c r="BE108" s="39"/>
      <c r="BF108" s="39">
        <v>0</v>
      </c>
      <c r="BG108" s="39"/>
      <c r="BH108" s="54">
        <v>-51</v>
      </c>
      <c r="BI108" s="60" t="s">
        <v>414</v>
      </c>
      <c r="BJ108" s="39">
        <v>3</v>
      </c>
      <c r="BK108" s="39"/>
      <c r="BL108" s="39"/>
      <c r="BM108" s="39"/>
      <c r="BN108" s="38"/>
      <c r="BO108" s="57"/>
      <c r="BP108" s="59">
        <f t="shared" si="17"/>
        <v>12</v>
      </c>
      <c r="BQ108" s="64"/>
      <c r="BR108" s="64"/>
      <c r="BS108" s="39">
        <v>20</v>
      </c>
      <c r="BT108" s="39">
        <v>1</v>
      </c>
      <c r="BU108" s="39"/>
      <c r="BV108" s="60">
        <f t="shared" si="18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138</v>
      </c>
      <c r="CF108" s="54">
        <f t="shared" si="19"/>
        <v>25.5</v>
      </c>
      <c r="CG108" s="60">
        <v>-25.5</v>
      </c>
      <c r="CH108" s="68" t="s">
        <v>415</v>
      </c>
      <c r="CI108" s="52"/>
      <c r="CJ108" s="52"/>
      <c r="CK108" s="60">
        <f t="shared" si="20"/>
        <v>0</v>
      </c>
      <c r="CL108" s="60"/>
      <c r="CM108" s="57"/>
      <c r="CN108" s="52"/>
      <c r="CO108" s="70"/>
      <c r="CP108" s="39"/>
      <c r="CQ108" s="39"/>
      <c r="CR108" s="54"/>
      <c r="CS108" s="60"/>
      <c r="CT108" s="51">
        <f t="shared" si="21"/>
        <v>0</v>
      </c>
      <c r="CU108" s="39"/>
      <c r="CV108" s="39"/>
      <c r="CW108" s="52"/>
      <c r="CX108" s="39"/>
      <c r="CY108" s="60">
        <f t="shared" si="22"/>
        <v>0</v>
      </c>
      <c r="CZ108" s="54"/>
      <c r="DA108" s="60"/>
      <c r="DB108" s="39"/>
      <c r="DC108" s="39"/>
      <c r="DD108" s="38">
        <f t="shared" si="23"/>
        <v>0</v>
      </c>
      <c r="DE108" s="60"/>
      <c r="DF108" s="60"/>
      <c r="DG108" s="60"/>
      <c r="DH108" s="60"/>
    </row>
    <row r="109" s="1" customFormat="1" spans="1:112">
      <c r="A109" s="35">
        <v>107</v>
      </c>
      <c r="B109" s="40">
        <v>373</v>
      </c>
      <c r="C109" s="36" t="s">
        <v>318</v>
      </c>
      <c r="D109" s="36" t="s">
        <v>104</v>
      </c>
      <c r="E109" s="35">
        <v>8075</v>
      </c>
      <c r="F109" s="35" t="s">
        <v>416</v>
      </c>
      <c r="G109" s="36" t="s">
        <v>96</v>
      </c>
      <c r="H109" s="39"/>
      <c r="I109" s="39"/>
      <c r="J109" s="39">
        <v>3</v>
      </c>
      <c r="K109" s="39"/>
      <c r="L109" s="39">
        <v>2</v>
      </c>
      <c r="M109" s="52"/>
      <c r="N109" s="39">
        <v>20</v>
      </c>
      <c r="O109" s="39"/>
      <c r="P109" s="39"/>
      <c r="Q109" s="57"/>
      <c r="R109" s="39"/>
      <c r="S109" s="38"/>
      <c r="T109" s="54"/>
      <c r="U109" s="56">
        <f t="shared" si="12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3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63"/>
      <c r="AP109" s="64"/>
      <c r="AQ109" s="62">
        <f t="shared" si="14"/>
        <v>88</v>
      </c>
      <c r="AR109" s="60"/>
      <c r="AS109" s="60">
        <v>50</v>
      </c>
      <c r="AT109" s="60"/>
      <c r="AU109" s="60"/>
      <c r="AV109" s="62">
        <f t="shared" si="15"/>
        <v>138</v>
      </c>
      <c r="AW109" s="60"/>
      <c r="AX109" s="57"/>
      <c r="AY109" s="39"/>
      <c r="AZ109" s="39"/>
      <c r="BA109" s="60">
        <f t="shared" si="16"/>
        <v>138</v>
      </c>
      <c r="BB109" s="54"/>
      <c r="BC109" s="66"/>
      <c r="BD109" s="39"/>
      <c r="BE109" s="39"/>
      <c r="BF109" s="39">
        <v>0</v>
      </c>
      <c r="BG109" s="39"/>
      <c r="BH109" s="54"/>
      <c r="BI109" s="60"/>
      <c r="BJ109" s="39"/>
      <c r="BK109" s="39">
        <v>20</v>
      </c>
      <c r="BL109" s="39"/>
      <c r="BM109" s="39"/>
      <c r="BN109" s="38"/>
      <c r="BO109" s="57"/>
      <c r="BP109" s="59">
        <f t="shared" si="17"/>
        <v>158</v>
      </c>
      <c r="BQ109" s="64"/>
      <c r="BR109" s="64"/>
      <c r="BS109" s="39"/>
      <c r="BT109" s="39">
        <v>5</v>
      </c>
      <c r="BU109" s="39"/>
      <c r="BV109" s="60">
        <f t="shared" si="18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417</v>
      </c>
      <c r="CF109" s="54">
        <f t="shared" si="19"/>
        <v>191</v>
      </c>
      <c r="CG109" s="60"/>
      <c r="CH109" s="68"/>
      <c r="CI109" s="52"/>
      <c r="CJ109" s="52"/>
      <c r="CK109" s="60">
        <f t="shared" si="20"/>
        <v>191</v>
      </c>
      <c r="CL109" s="60"/>
      <c r="CM109" s="57"/>
      <c r="CN109" s="52">
        <v>5</v>
      </c>
      <c r="CO109" s="70"/>
      <c r="CP109" s="39"/>
      <c r="CQ109" s="39"/>
      <c r="CR109" s="54"/>
      <c r="CS109" s="60"/>
      <c r="CT109" s="51">
        <f t="shared" si="21"/>
        <v>196</v>
      </c>
      <c r="CU109" s="39"/>
      <c r="CV109" s="39"/>
      <c r="CW109" s="52"/>
      <c r="CX109" s="39"/>
      <c r="CY109" s="60">
        <f t="shared" si="22"/>
        <v>196</v>
      </c>
      <c r="CZ109" s="54"/>
      <c r="DA109" s="60"/>
      <c r="DB109" s="39">
        <v>20</v>
      </c>
      <c r="DC109" s="39"/>
      <c r="DD109" s="38">
        <f t="shared" si="23"/>
        <v>216</v>
      </c>
      <c r="DE109" s="60"/>
      <c r="DF109" s="60"/>
      <c r="DG109" s="60"/>
      <c r="DH109" s="60"/>
    </row>
    <row r="110" s="1" customFormat="1" spans="1:112">
      <c r="A110" s="35">
        <v>108</v>
      </c>
      <c r="B110" s="35">
        <v>329</v>
      </c>
      <c r="C110" s="36" t="s">
        <v>290</v>
      </c>
      <c r="D110" s="36" t="s">
        <v>87</v>
      </c>
      <c r="E110" s="35">
        <v>5589</v>
      </c>
      <c r="F110" s="35" t="s">
        <v>418</v>
      </c>
      <c r="G110" s="36" t="s">
        <v>96</v>
      </c>
      <c r="H110" s="39"/>
      <c r="I110" s="39"/>
      <c r="J110" s="39"/>
      <c r="K110" s="39"/>
      <c r="L110" s="39">
        <v>5</v>
      </c>
      <c r="M110" s="52">
        <v>-6</v>
      </c>
      <c r="N110" s="39"/>
      <c r="O110" s="39"/>
      <c r="P110" s="39"/>
      <c r="Q110" s="57"/>
      <c r="R110" s="39"/>
      <c r="S110" s="38"/>
      <c r="T110" s="54"/>
      <c r="U110" s="56">
        <f t="shared" si="12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3"/>
        <v>-1</v>
      </c>
      <c r="AH110" s="39"/>
      <c r="AI110" s="39"/>
      <c r="AJ110" s="39"/>
      <c r="AK110" s="39"/>
      <c r="AL110" s="39"/>
      <c r="AM110" s="39"/>
      <c r="AN110" s="39"/>
      <c r="AO110" s="63"/>
      <c r="AP110" s="64"/>
      <c r="AQ110" s="62">
        <f t="shared" si="14"/>
        <v>-1</v>
      </c>
      <c r="AR110" s="60"/>
      <c r="AS110" s="60"/>
      <c r="AT110" s="60"/>
      <c r="AU110" s="60"/>
      <c r="AV110" s="62">
        <f t="shared" si="15"/>
        <v>-1</v>
      </c>
      <c r="AW110" s="60"/>
      <c r="AX110" s="57"/>
      <c r="AY110" s="39"/>
      <c r="AZ110" s="39"/>
      <c r="BA110" s="60">
        <f t="shared" si="16"/>
        <v>-1</v>
      </c>
      <c r="BB110" s="54"/>
      <c r="BC110" s="66"/>
      <c r="BD110" s="39"/>
      <c r="BE110" s="39"/>
      <c r="BF110" s="39">
        <v>0</v>
      </c>
      <c r="BG110" s="39"/>
      <c r="BH110" s="54"/>
      <c r="BI110" s="60"/>
      <c r="BJ110" s="39"/>
      <c r="BK110" s="39"/>
      <c r="BL110" s="39"/>
      <c r="BM110" s="39"/>
      <c r="BN110" s="38"/>
      <c r="BO110" s="57"/>
      <c r="BP110" s="59">
        <f t="shared" si="17"/>
        <v>-1</v>
      </c>
      <c r="BQ110" s="64"/>
      <c r="BR110" s="64"/>
      <c r="BS110" s="39"/>
      <c r="BT110" s="39"/>
      <c r="BU110" s="39"/>
      <c r="BV110" s="60">
        <f t="shared" si="18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19"/>
        <v>-1</v>
      </c>
      <c r="CG110" s="60"/>
      <c r="CH110" s="68"/>
      <c r="CI110" s="52"/>
      <c r="CJ110" s="52"/>
      <c r="CK110" s="60">
        <f t="shared" si="20"/>
        <v>-1</v>
      </c>
      <c r="CL110" s="60"/>
      <c r="CM110" s="57"/>
      <c r="CN110" s="52"/>
      <c r="CO110" s="70"/>
      <c r="CP110" s="39"/>
      <c r="CQ110" s="39"/>
      <c r="CR110" s="54"/>
      <c r="CS110" s="60"/>
      <c r="CT110" s="51">
        <f t="shared" si="21"/>
        <v>-1</v>
      </c>
      <c r="CU110" s="39"/>
      <c r="CV110" s="39"/>
      <c r="CW110" s="52"/>
      <c r="CX110" s="39"/>
      <c r="CY110" s="60">
        <f t="shared" si="22"/>
        <v>-1</v>
      </c>
      <c r="CZ110" s="54"/>
      <c r="DA110" s="60"/>
      <c r="DB110" s="39"/>
      <c r="DC110" s="39"/>
      <c r="DD110" s="38">
        <f t="shared" si="23"/>
        <v>-1</v>
      </c>
      <c r="DE110" s="60"/>
      <c r="DF110" s="60"/>
      <c r="DG110" s="60"/>
      <c r="DH110" s="60"/>
    </row>
    <row r="111" s="1" customFormat="1" ht="48" spans="1:112">
      <c r="A111" s="35">
        <v>109</v>
      </c>
      <c r="B111" s="35">
        <v>581</v>
      </c>
      <c r="C111" s="43" t="s">
        <v>419</v>
      </c>
      <c r="D111" s="36" t="s">
        <v>99</v>
      </c>
      <c r="E111" s="35">
        <v>5641</v>
      </c>
      <c r="F111" s="35" t="s">
        <v>420</v>
      </c>
      <c r="G111" s="42" t="s">
        <v>101</v>
      </c>
      <c r="H111" s="39">
        <v>-2</v>
      </c>
      <c r="I111" s="39">
        <v>2</v>
      </c>
      <c r="J111" s="39"/>
      <c r="K111" s="39"/>
      <c r="L111" s="60">
        <v>5</v>
      </c>
      <c r="M111" s="52"/>
      <c r="N111" s="39"/>
      <c r="O111" s="39"/>
      <c r="P111" s="39"/>
      <c r="Q111" s="39">
        <v>10</v>
      </c>
      <c r="R111" s="39"/>
      <c r="S111" s="38"/>
      <c r="T111" s="54"/>
      <c r="U111" s="56">
        <f t="shared" si="12"/>
        <v>15</v>
      </c>
      <c r="V111" s="55"/>
      <c r="W111" s="56">
        <v>-15</v>
      </c>
      <c r="X111" s="52"/>
      <c r="Y111" s="55" t="s">
        <v>421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3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63"/>
      <c r="AP111" s="64"/>
      <c r="AQ111" s="62">
        <f t="shared" si="14"/>
        <v>180</v>
      </c>
      <c r="AR111" s="60">
        <v>-37.5</v>
      </c>
      <c r="AS111" s="60"/>
      <c r="AT111" s="60"/>
      <c r="AU111" s="60"/>
      <c r="AV111" s="62">
        <f t="shared" si="15"/>
        <v>142.5</v>
      </c>
      <c r="AW111" s="60">
        <v>-10</v>
      </c>
      <c r="AX111" s="57" t="s">
        <v>422</v>
      </c>
      <c r="AY111" s="39"/>
      <c r="AZ111" s="39"/>
      <c r="BA111" s="60">
        <f t="shared" si="16"/>
        <v>132.5</v>
      </c>
      <c r="BB111" s="54"/>
      <c r="BC111" s="66"/>
      <c r="BD111" s="39"/>
      <c r="BE111" s="39"/>
      <c r="BF111" s="39">
        <v>0</v>
      </c>
      <c r="BG111" s="39"/>
      <c r="BH111" s="54">
        <v>-65.5</v>
      </c>
      <c r="BI111" s="60" t="s">
        <v>423</v>
      </c>
      <c r="BJ111" s="39"/>
      <c r="BK111" s="39"/>
      <c r="BL111" s="39"/>
      <c r="BM111" s="39"/>
      <c r="BN111" s="38"/>
      <c r="BO111" s="57"/>
      <c r="BP111" s="59">
        <f t="shared" si="17"/>
        <v>67</v>
      </c>
      <c r="BQ111" s="64"/>
      <c r="BR111" s="64"/>
      <c r="BS111" s="39"/>
      <c r="BT111" s="39"/>
      <c r="BU111" s="39"/>
      <c r="BV111" s="60">
        <f t="shared" si="18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19"/>
        <v>67</v>
      </c>
      <c r="CG111" s="60"/>
      <c r="CH111" s="68"/>
      <c r="CI111" s="52"/>
      <c r="CJ111" s="52"/>
      <c r="CK111" s="60">
        <f t="shared" si="20"/>
        <v>67</v>
      </c>
      <c r="CL111" s="60"/>
      <c r="CM111" s="57"/>
      <c r="CN111" s="52"/>
      <c r="CO111" s="70"/>
      <c r="CP111" s="39"/>
      <c r="CQ111" s="39"/>
      <c r="CR111" s="54"/>
      <c r="CS111" s="60"/>
      <c r="CT111" s="51">
        <f t="shared" si="21"/>
        <v>67</v>
      </c>
      <c r="CU111" s="39"/>
      <c r="CV111" s="39"/>
      <c r="CW111" s="52">
        <v>10</v>
      </c>
      <c r="CX111" s="39"/>
      <c r="CY111" s="60">
        <f t="shared" si="22"/>
        <v>77</v>
      </c>
      <c r="CZ111" s="54"/>
      <c r="DA111" s="60"/>
      <c r="DB111" s="39">
        <v>20</v>
      </c>
      <c r="DC111" s="39"/>
      <c r="DD111" s="38">
        <f t="shared" si="23"/>
        <v>97</v>
      </c>
      <c r="DE111" s="60"/>
      <c r="DF111" s="60"/>
      <c r="DG111" s="60"/>
      <c r="DH111" s="60"/>
    </row>
    <row r="112" s="1" customFormat="1" ht="36" spans="1:112">
      <c r="A112" s="35">
        <v>110</v>
      </c>
      <c r="B112" s="40">
        <v>102934</v>
      </c>
      <c r="C112" s="36" t="s">
        <v>170</v>
      </c>
      <c r="D112" s="36" t="s">
        <v>99</v>
      </c>
      <c r="E112" s="75">
        <v>12234</v>
      </c>
      <c r="F112" s="76" t="s">
        <v>424</v>
      </c>
      <c r="G112" s="36" t="s">
        <v>96</v>
      </c>
      <c r="H112" s="39"/>
      <c r="I112" s="39"/>
      <c r="J112" s="39"/>
      <c r="K112" s="39"/>
      <c r="L112" s="39">
        <v>5</v>
      </c>
      <c r="M112" s="52">
        <v>3</v>
      </c>
      <c r="N112" s="39"/>
      <c r="O112" s="39"/>
      <c r="P112" s="39"/>
      <c r="Q112" s="57"/>
      <c r="R112" s="39"/>
      <c r="S112" s="38"/>
      <c r="T112" s="54"/>
      <c r="U112" s="56">
        <f t="shared" si="12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3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63"/>
      <c r="AP112" s="64"/>
      <c r="AQ112" s="62">
        <f t="shared" si="14"/>
        <v>68</v>
      </c>
      <c r="AR112" s="60"/>
      <c r="AS112" s="60"/>
      <c r="AT112" s="60"/>
      <c r="AU112" s="60"/>
      <c r="AV112" s="62">
        <f t="shared" si="15"/>
        <v>68</v>
      </c>
      <c r="AW112" s="60"/>
      <c r="AX112" s="57"/>
      <c r="AY112" s="39"/>
      <c r="AZ112" s="39"/>
      <c r="BA112" s="60">
        <f t="shared" si="16"/>
        <v>68</v>
      </c>
      <c r="BB112" s="54"/>
      <c r="BC112" s="66"/>
      <c r="BD112" s="39"/>
      <c r="BE112" s="39"/>
      <c r="BF112" s="39">
        <v>2</v>
      </c>
      <c r="BG112" s="39"/>
      <c r="BH112" s="54"/>
      <c r="BI112" s="60"/>
      <c r="BJ112" s="39"/>
      <c r="BK112" s="39"/>
      <c r="BL112" s="39"/>
      <c r="BM112" s="39"/>
      <c r="BN112" s="38"/>
      <c r="BO112" s="57"/>
      <c r="BP112" s="59">
        <f t="shared" si="17"/>
        <v>70</v>
      </c>
      <c r="BQ112" s="64"/>
      <c r="BR112" s="64"/>
      <c r="BS112" s="39">
        <v>20</v>
      </c>
      <c r="BT112" s="39">
        <v>-2</v>
      </c>
      <c r="BU112" s="39"/>
      <c r="BV112" s="60">
        <f t="shared" si="18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19"/>
        <v>128</v>
      </c>
      <c r="CG112" s="60"/>
      <c r="CH112" s="68"/>
      <c r="CI112" s="52"/>
      <c r="CJ112" s="52">
        <v>3</v>
      </c>
      <c r="CK112" s="60">
        <f t="shared" si="20"/>
        <v>131</v>
      </c>
      <c r="CL112" s="60">
        <v>-37</v>
      </c>
      <c r="CM112" s="57" t="s">
        <v>425</v>
      </c>
      <c r="CN112" s="52"/>
      <c r="CO112" s="70"/>
      <c r="CP112" s="39"/>
      <c r="CQ112" s="39"/>
      <c r="CR112" s="54"/>
      <c r="CS112" s="60"/>
      <c r="CT112" s="51">
        <f t="shared" si="21"/>
        <v>94</v>
      </c>
      <c r="CU112" s="39">
        <v>20</v>
      </c>
      <c r="CV112" s="39"/>
      <c r="CW112" s="52"/>
      <c r="CX112" s="39"/>
      <c r="CY112" s="60">
        <f t="shared" si="22"/>
        <v>114</v>
      </c>
      <c r="CZ112" s="54"/>
      <c r="DA112" s="60"/>
      <c r="DB112" s="39">
        <v>20</v>
      </c>
      <c r="DC112" s="39"/>
      <c r="DD112" s="38">
        <f t="shared" si="23"/>
        <v>134</v>
      </c>
      <c r="DE112" s="60"/>
      <c r="DF112" s="60"/>
      <c r="DG112" s="60"/>
      <c r="DH112" s="60"/>
    </row>
    <row r="113" s="1" customFormat="1" ht="24" spans="1:112">
      <c r="A113" s="35">
        <v>111</v>
      </c>
      <c r="B113" s="35">
        <v>515</v>
      </c>
      <c r="C113" s="36" t="s">
        <v>426</v>
      </c>
      <c r="D113" s="36" t="s">
        <v>104</v>
      </c>
      <c r="E113" s="35">
        <v>7917</v>
      </c>
      <c r="F113" s="35" t="s">
        <v>427</v>
      </c>
      <c r="G113" s="36" t="s">
        <v>96</v>
      </c>
      <c r="H113" s="39"/>
      <c r="I113" s="39">
        <v>6</v>
      </c>
      <c r="J113" s="39"/>
      <c r="K113" s="39"/>
      <c r="L113" s="39">
        <v>-2</v>
      </c>
      <c r="M113" s="52">
        <v>2</v>
      </c>
      <c r="N113" s="39"/>
      <c r="O113" s="39"/>
      <c r="P113" s="39"/>
      <c r="Q113" s="57"/>
      <c r="R113" s="39"/>
      <c r="S113" s="38"/>
      <c r="T113" s="54"/>
      <c r="U113" s="56">
        <f t="shared" si="12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3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63"/>
      <c r="AP113" s="64"/>
      <c r="AQ113" s="62">
        <f t="shared" si="14"/>
        <v>96</v>
      </c>
      <c r="AR113" s="60"/>
      <c r="AS113" s="60"/>
      <c r="AT113" s="60"/>
      <c r="AU113" s="60"/>
      <c r="AV113" s="62">
        <f t="shared" si="15"/>
        <v>96</v>
      </c>
      <c r="AW113" s="60">
        <v>-25</v>
      </c>
      <c r="AX113" s="57" t="s">
        <v>327</v>
      </c>
      <c r="AY113" s="39"/>
      <c r="AZ113" s="39"/>
      <c r="BA113" s="60">
        <f t="shared" si="16"/>
        <v>71</v>
      </c>
      <c r="BB113" s="54"/>
      <c r="BC113" s="66"/>
      <c r="BD113" s="39">
        <v>20</v>
      </c>
      <c r="BE113" s="39"/>
      <c r="BF113" s="39">
        <v>0</v>
      </c>
      <c r="BG113" s="39"/>
      <c r="BH113" s="54"/>
      <c r="BI113" s="60"/>
      <c r="BJ113" s="39">
        <v>3</v>
      </c>
      <c r="BK113" s="39"/>
      <c r="BL113" s="39"/>
      <c r="BM113" s="39"/>
      <c r="BN113" s="38"/>
      <c r="BO113" s="57"/>
      <c r="BP113" s="59">
        <f t="shared" si="17"/>
        <v>94</v>
      </c>
      <c r="BQ113" s="64"/>
      <c r="BR113" s="64"/>
      <c r="BS113" s="39"/>
      <c r="BT113" s="39">
        <v>-2</v>
      </c>
      <c r="BU113" s="39"/>
      <c r="BV113" s="60">
        <f t="shared" si="18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19"/>
        <v>92</v>
      </c>
      <c r="CG113" s="60"/>
      <c r="CH113" s="68"/>
      <c r="CI113" s="52"/>
      <c r="CJ113" s="52"/>
      <c r="CK113" s="60">
        <f t="shared" si="20"/>
        <v>92</v>
      </c>
      <c r="CL113" s="60"/>
      <c r="CM113" s="57"/>
      <c r="CN113" s="52">
        <v>2</v>
      </c>
      <c r="CO113" s="70"/>
      <c r="CP113" s="39"/>
      <c r="CQ113" s="39"/>
      <c r="CR113" s="54"/>
      <c r="CS113" s="60"/>
      <c r="CT113" s="51">
        <f t="shared" si="21"/>
        <v>94</v>
      </c>
      <c r="CU113" s="39"/>
      <c r="CV113" s="39"/>
      <c r="CW113" s="52"/>
      <c r="CX113" s="39"/>
      <c r="CY113" s="60">
        <f t="shared" si="22"/>
        <v>94</v>
      </c>
      <c r="CZ113" s="54"/>
      <c r="DA113" s="60"/>
      <c r="DB113" s="39"/>
      <c r="DC113" s="39">
        <v>1</v>
      </c>
      <c r="DD113" s="38">
        <f t="shared" si="23"/>
        <v>95</v>
      </c>
      <c r="DE113" s="60"/>
      <c r="DF113" s="60"/>
      <c r="DG113" s="60"/>
      <c r="DH113" s="60"/>
    </row>
    <row r="114" s="1" customFormat="1" ht="24" spans="1:112">
      <c r="A114" s="35">
        <v>112</v>
      </c>
      <c r="B114" s="40">
        <v>582</v>
      </c>
      <c r="C114" s="36" t="s">
        <v>349</v>
      </c>
      <c r="D114" s="36" t="s">
        <v>99</v>
      </c>
      <c r="E114" s="35">
        <v>4147</v>
      </c>
      <c r="F114" s="45" t="s">
        <v>428</v>
      </c>
      <c r="G114" s="43" t="s">
        <v>96</v>
      </c>
      <c r="H114" s="39"/>
      <c r="I114" s="39">
        <v>4</v>
      </c>
      <c r="J114" s="39">
        <v>2</v>
      </c>
      <c r="K114" s="39"/>
      <c r="L114" s="39">
        <v>-2</v>
      </c>
      <c r="M114" s="52">
        <v>-2</v>
      </c>
      <c r="N114" s="39">
        <v>20</v>
      </c>
      <c r="O114" s="39"/>
      <c r="P114" s="39"/>
      <c r="Q114" s="57"/>
      <c r="R114" s="39"/>
      <c r="S114" s="38"/>
      <c r="T114" s="54"/>
      <c r="U114" s="56">
        <f t="shared" si="12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3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63"/>
      <c r="AP114" s="64"/>
      <c r="AQ114" s="62">
        <f t="shared" si="14"/>
        <v>101</v>
      </c>
      <c r="AR114" s="60"/>
      <c r="AS114" s="60">
        <v>20</v>
      </c>
      <c r="AT114" s="60"/>
      <c r="AU114" s="60"/>
      <c r="AV114" s="62">
        <f t="shared" si="15"/>
        <v>121</v>
      </c>
      <c r="AW114" s="60"/>
      <c r="AX114" s="57"/>
      <c r="AY114" s="39"/>
      <c r="AZ114" s="39"/>
      <c r="BA114" s="60">
        <f t="shared" si="16"/>
        <v>121</v>
      </c>
      <c r="BB114" s="54"/>
      <c r="BC114" s="66"/>
      <c r="BD114" s="39"/>
      <c r="BE114" s="39"/>
      <c r="BF114" s="39">
        <v>3</v>
      </c>
      <c r="BG114" s="39"/>
      <c r="BH114" s="54"/>
      <c r="BI114" s="60"/>
      <c r="BJ114" s="39">
        <v>-2</v>
      </c>
      <c r="BK114" s="39"/>
      <c r="BL114" s="39"/>
      <c r="BM114" s="39"/>
      <c r="BN114" s="38"/>
      <c r="BO114" s="57"/>
      <c r="BP114" s="59">
        <f t="shared" si="17"/>
        <v>122</v>
      </c>
      <c r="BQ114" s="64"/>
      <c r="BR114" s="64"/>
      <c r="BS114" s="39"/>
      <c r="BT114" s="39"/>
      <c r="BU114" s="39"/>
      <c r="BV114" s="60">
        <f t="shared" si="18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429</v>
      </c>
      <c r="CF114" s="54">
        <f t="shared" si="19"/>
        <v>84.5</v>
      </c>
      <c r="CG114" s="60"/>
      <c r="CH114" s="68"/>
      <c r="CI114" s="52"/>
      <c r="CJ114" s="52"/>
      <c r="CK114" s="60">
        <f t="shared" si="20"/>
        <v>84.5</v>
      </c>
      <c r="CL114" s="60"/>
      <c r="CM114" s="57"/>
      <c r="CN114" s="52">
        <v>-2</v>
      </c>
      <c r="CO114" s="70"/>
      <c r="CP114" s="39"/>
      <c r="CQ114" s="39">
        <v>40</v>
      </c>
      <c r="CR114" s="54">
        <v>-31.5</v>
      </c>
      <c r="CS114" s="60" t="s">
        <v>430</v>
      </c>
      <c r="CT114" s="51">
        <f t="shared" si="21"/>
        <v>91</v>
      </c>
      <c r="CU114" s="39">
        <v>20</v>
      </c>
      <c r="CV114" s="39"/>
      <c r="CW114" s="52"/>
      <c r="CX114" s="39"/>
      <c r="CY114" s="60">
        <f t="shared" si="22"/>
        <v>111</v>
      </c>
      <c r="CZ114" s="54">
        <v>-5</v>
      </c>
      <c r="DA114" s="60" t="s">
        <v>431</v>
      </c>
      <c r="DB114" s="39"/>
      <c r="DC114" s="39"/>
      <c r="DD114" s="38">
        <f t="shared" si="23"/>
        <v>106</v>
      </c>
      <c r="DE114" s="60">
        <v>5</v>
      </c>
      <c r="DF114" s="60"/>
      <c r="DG114" s="60"/>
      <c r="DH114" s="60"/>
    </row>
    <row r="115" s="1" customFormat="1" spans="1:112">
      <c r="A115" s="35">
        <v>113</v>
      </c>
      <c r="B115" s="38">
        <v>105910</v>
      </c>
      <c r="C115" s="36" t="s">
        <v>432</v>
      </c>
      <c r="D115" s="36" t="s">
        <v>125</v>
      </c>
      <c r="E115" s="35">
        <v>10856</v>
      </c>
      <c r="F115" s="35" t="s">
        <v>433</v>
      </c>
      <c r="G115" s="36" t="s">
        <v>96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52">
        <v>-2</v>
      </c>
      <c r="N115" s="39"/>
      <c r="O115" s="39"/>
      <c r="P115" s="39"/>
      <c r="Q115" s="57"/>
      <c r="R115" s="39">
        <v>20</v>
      </c>
      <c r="S115" s="38"/>
      <c r="T115" s="54"/>
      <c r="U115" s="56">
        <f t="shared" si="12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3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63"/>
      <c r="AP115" s="64"/>
      <c r="AQ115" s="62">
        <f t="shared" si="14"/>
        <v>70</v>
      </c>
      <c r="AR115" s="60"/>
      <c r="AS115" s="60"/>
      <c r="AT115" s="60"/>
      <c r="AU115" s="60"/>
      <c r="AV115" s="62">
        <f t="shared" si="15"/>
        <v>70</v>
      </c>
      <c r="AW115" s="60"/>
      <c r="AX115" s="57"/>
      <c r="AY115" s="39"/>
      <c r="AZ115" s="39"/>
      <c r="BA115" s="60">
        <f t="shared" si="16"/>
        <v>70</v>
      </c>
      <c r="BB115" s="54"/>
      <c r="BC115" s="66"/>
      <c r="BD115" s="39"/>
      <c r="BE115" s="39"/>
      <c r="BF115" s="39">
        <v>0</v>
      </c>
      <c r="BG115" s="39"/>
      <c r="BH115" s="54"/>
      <c r="BI115" s="60"/>
      <c r="BJ115" s="39">
        <v>1</v>
      </c>
      <c r="BK115" s="39"/>
      <c r="BL115" s="39"/>
      <c r="BM115" s="39"/>
      <c r="BN115" s="38"/>
      <c r="BO115" s="57"/>
      <c r="BP115" s="59">
        <f t="shared" si="17"/>
        <v>71</v>
      </c>
      <c r="BQ115" s="64"/>
      <c r="BR115" s="64"/>
      <c r="BS115" s="39"/>
      <c r="BT115" s="39">
        <v>-2</v>
      </c>
      <c r="BU115" s="39"/>
      <c r="BV115" s="60">
        <f t="shared" si="18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19"/>
        <v>89</v>
      </c>
      <c r="CG115" s="60"/>
      <c r="CH115" s="68"/>
      <c r="CI115" s="52"/>
      <c r="CJ115" s="52"/>
      <c r="CK115" s="60">
        <f t="shared" si="20"/>
        <v>89</v>
      </c>
      <c r="CL115" s="60"/>
      <c r="CM115" s="57"/>
      <c r="CN115" s="52"/>
      <c r="CO115" s="70"/>
      <c r="CP115" s="39"/>
      <c r="CQ115" s="39"/>
      <c r="CR115" s="54"/>
      <c r="CS115" s="60"/>
      <c r="CT115" s="51">
        <f t="shared" si="21"/>
        <v>89</v>
      </c>
      <c r="CU115" s="39"/>
      <c r="CV115" s="39"/>
      <c r="CW115" s="52"/>
      <c r="CX115" s="39"/>
      <c r="CY115" s="60">
        <f t="shared" si="22"/>
        <v>89</v>
      </c>
      <c r="CZ115" s="54"/>
      <c r="DA115" s="60"/>
      <c r="DB115" s="39"/>
      <c r="DC115" s="39"/>
      <c r="DD115" s="38">
        <f t="shared" si="23"/>
        <v>89</v>
      </c>
      <c r="DE115" s="60"/>
      <c r="DF115" s="60"/>
      <c r="DG115" s="60"/>
      <c r="DH115" s="60"/>
    </row>
    <row r="116" s="1" customFormat="1" ht="36" spans="1:112">
      <c r="A116" s="35">
        <v>114</v>
      </c>
      <c r="B116" s="40">
        <v>308</v>
      </c>
      <c r="C116" s="43" t="s">
        <v>160</v>
      </c>
      <c r="D116" s="36" t="s">
        <v>104</v>
      </c>
      <c r="E116" s="35">
        <v>5347</v>
      </c>
      <c r="F116" s="35" t="s">
        <v>434</v>
      </c>
      <c r="G116" s="36" t="s">
        <v>96</v>
      </c>
      <c r="H116" s="39"/>
      <c r="I116" s="39"/>
      <c r="J116" s="39"/>
      <c r="K116" s="39">
        <v>4</v>
      </c>
      <c r="L116" s="39"/>
      <c r="M116" s="52"/>
      <c r="N116" s="39">
        <v>20</v>
      </c>
      <c r="O116" s="39">
        <v>20</v>
      </c>
      <c r="P116" s="39"/>
      <c r="Q116" s="57"/>
      <c r="R116" s="39"/>
      <c r="S116" s="38"/>
      <c r="T116" s="54"/>
      <c r="U116" s="56">
        <f t="shared" si="12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3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63"/>
      <c r="AP116" s="64"/>
      <c r="AQ116" s="62">
        <f t="shared" si="14"/>
        <v>139</v>
      </c>
      <c r="AR116" s="60"/>
      <c r="AS116" s="60"/>
      <c r="AT116" s="60"/>
      <c r="AU116" s="60"/>
      <c r="AV116" s="62">
        <f t="shared" si="15"/>
        <v>139</v>
      </c>
      <c r="AW116" s="60"/>
      <c r="AX116" s="57"/>
      <c r="AY116" s="39"/>
      <c r="AZ116" s="39"/>
      <c r="BA116" s="60">
        <f t="shared" si="16"/>
        <v>139</v>
      </c>
      <c r="BB116" s="54"/>
      <c r="BC116" s="66"/>
      <c r="BD116" s="39"/>
      <c r="BE116" s="39"/>
      <c r="BF116" s="39">
        <v>3</v>
      </c>
      <c r="BG116" s="39"/>
      <c r="BH116" s="54"/>
      <c r="BI116" s="60"/>
      <c r="BJ116" s="39">
        <v>1</v>
      </c>
      <c r="BK116" s="39"/>
      <c r="BL116" s="39"/>
      <c r="BM116" s="39"/>
      <c r="BN116" s="38"/>
      <c r="BO116" s="57"/>
      <c r="BP116" s="59">
        <f t="shared" si="17"/>
        <v>143</v>
      </c>
      <c r="BQ116" s="64"/>
      <c r="BR116" s="64"/>
      <c r="BS116" s="39"/>
      <c r="BT116" s="39"/>
      <c r="BU116" s="39"/>
      <c r="BV116" s="60">
        <f t="shared" si="18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435</v>
      </c>
      <c r="CF116" s="54">
        <f t="shared" si="19"/>
        <v>20</v>
      </c>
      <c r="CG116" s="60"/>
      <c r="CH116" s="68"/>
      <c r="CI116" s="52"/>
      <c r="CJ116" s="52"/>
      <c r="CK116" s="60">
        <f t="shared" si="20"/>
        <v>20</v>
      </c>
      <c r="CL116" s="60"/>
      <c r="CM116" s="57"/>
      <c r="CN116" s="52"/>
      <c r="CO116" s="70"/>
      <c r="CP116" s="39"/>
      <c r="CQ116" s="39"/>
      <c r="CR116" s="54"/>
      <c r="CS116" s="60"/>
      <c r="CT116" s="51">
        <f t="shared" si="21"/>
        <v>20</v>
      </c>
      <c r="CU116" s="39"/>
      <c r="CV116" s="39"/>
      <c r="CW116" s="52"/>
      <c r="CX116" s="39">
        <v>5</v>
      </c>
      <c r="CY116" s="60">
        <f t="shared" si="22"/>
        <v>25</v>
      </c>
      <c r="CZ116" s="54"/>
      <c r="DA116" s="60"/>
      <c r="DB116" s="39"/>
      <c r="DC116" s="39"/>
      <c r="DD116" s="38">
        <f t="shared" si="23"/>
        <v>25</v>
      </c>
      <c r="DE116" s="60"/>
      <c r="DF116" s="60">
        <v>20</v>
      </c>
      <c r="DG116" s="60"/>
      <c r="DH116" s="60"/>
    </row>
    <row r="117" s="1" customFormat="1" ht="21" customHeight="1" spans="1:112">
      <c r="A117" s="35">
        <v>115</v>
      </c>
      <c r="B117" s="40">
        <v>359</v>
      </c>
      <c r="C117" s="43" t="s">
        <v>135</v>
      </c>
      <c r="D117" s="36" t="s">
        <v>99</v>
      </c>
      <c r="E117" s="35">
        <v>11101</v>
      </c>
      <c r="F117" s="35" t="s">
        <v>436</v>
      </c>
      <c r="G117" s="41" t="s">
        <v>101</v>
      </c>
      <c r="H117" s="39">
        <v>4</v>
      </c>
      <c r="I117" s="39"/>
      <c r="J117" s="39"/>
      <c r="K117" s="39"/>
      <c r="L117" s="39"/>
      <c r="M117" s="52">
        <v>-2</v>
      </c>
      <c r="N117" s="39"/>
      <c r="O117" s="39"/>
      <c r="P117" s="39"/>
      <c r="Q117" s="57"/>
      <c r="R117" s="39"/>
      <c r="S117" s="38"/>
      <c r="T117" s="54"/>
      <c r="U117" s="56">
        <f t="shared" si="12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3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63"/>
      <c r="AP117" s="64"/>
      <c r="AQ117" s="62">
        <f t="shared" si="14"/>
        <v>22</v>
      </c>
      <c r="AR117" s="60"/>
      <c r="AS117" s="60"/>
      <c r="AT117" s="60"/>
      <c r="AU117" s="60"/>
      <c r="AV117" s="62">
        <f t="shared" si="15"/>
        <v>22</v>
      </c>
      <c r="AW117" s="60"/>
      <c r="AX117" s="57"/>
      <c r="AY117" s="39"/>
      <c r="AZ117" s="39"/>
      <c r="BA117" s="60">
        <f t="shared" si="16"/>
        <v>22</v>
      </c>
      <c r="BB117" s="54"/>
      <c r="BC117" s="66"/>
      <c r="BD117" s="39"/>
      <c r="BE117" s="39"/>
      <c r="BF117" s="39">
        <v>0</v>
      </c>
      <c r="BG117" s="39"/>
      <c r="BH117" s="54"/>
      <c r="BI117" s="60"/>
      <c r="BJ117" s="39"/>
      <c r="BK117" s="39"/>
      <c r="BL117" s="39"/>
      <c r="BM117" s="39"/>
      <c r="BN117" s="38"/>
      <c r="BO117" s="57"/>
      <c r="BP117" s="59">
        <f t="shared" si="17"/>
        <v>22</v>
      </c>
      <c r="BQ117" s="64"/>
      <c r="BR117" s="64"/>
      <c r="BS117" s="39"/>
      <c r="BT117" s="39"/>
      <c r="BU117" s="39"/>
      <c r="BV117" s="60">
        <f t="shared" si="18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19"/>
        <v>22</v>
      </c>
      <c r="CG117" s="60"/>
      <c r="CH117" s="68"/>
      <c r="CI117" s="52"/>
      <c r="CJ117" s="52"/>
      <c r="CK117" s="60">
        <f t="shared" si="20"/>
        <v>22</v>
      </c>
      <c r="CL117" s="60"/>
      <c r="CM117" s="57"/>
      <c r="CN117" s="52"/>
      <c r="CO117" s="70"/>
      <c r="CP117" s="39"/>
      <c r="CQ117" s="39"/>
      <c r="CR117" s="54"/>
      <c r="CS117" s="60"/>
      <c r="CT117" s="51">
        <f t="shared" si="21"/>
        <v>22</v>
      </c>
      <c r="CU117" s="39"/>
      <c r="CV117" s="39"/>
      <c r="CW117" s="52"/>
      <c r="CX117" s="39"/>
      <c r="CY117" s="60">
        <f t="shared" si="22"/>
        <v>22</v>
      </c>
      <c r="CZ117" s="54"/>
      <c r="DA117" s="60"/>
      <c r="DB117" s="39"/>
      <c r="DC117" s="39"/>
      <c r="DD117" s="38">
        <f t="shared" si="23"/>
        <v>22</v>
      </c>
      <c r="DE117" s="60"/>
      <c r="DF117" s="60"/>
      <c r="DG117" s="60"/>
      <c r="DH117" s="60"/>
    </row>
    <row r="118" s="1" customFormat="1" ht="32" customHeight="1" spans="1:112">
      <c r="A118" s="35">
        <v>116</v>
      </c>
      <c r="B118" s="40">
        <v>570</v>
      </c>
      <c r="C118" s="36" t="s">
        <v>437</v>
      </c>
      <c r="D118" s="36" t="s">
        <v>99</v>
      </c>
      <c r="E118" s="37">
        <v>11537</v>
      </c>
      <c r="F118" s="35" t="s">
        <v>438</v>
      </c>
      <c r="G118" s="44" t="s">
        <v>96</v>
      </c>
      <c r="H118" s="39"/>
      <c r="I118" s="39">
        <v>3</v>
      </c>
      <c r="J118" s="39">
        <v>1</v>
      </c>
      <c r="K118" s="39"/>
      <c r="L118" s="39"/>
      <c r="M118" s="52"/>
      <c r="N118" s="39">
        <v>20</v>
      </c>
      <c r="O118" s="39"/>
      <c r="P118" s="39"/>
      <c r="Q118" s="57"/>
      <c r="R118" s="39"/>
      <c r="S118" s="38"/>
      <c r="T118" s="54"/>
      <c r="U118" s="56">
        <f t="shared" si="12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3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63"/>
      <c r="AP118" s="64"/>
      <c r="AQ118" s="62">
        <f t="shared" si="14"/>
        <v>89</v>
      </c>
      <c r="AR118" s="60"/>
      <c r="AS118" s="60"/>
      <c r="AT118" s="60"/>
      <c r="AU118" s="60"/>
      <c r="AV118" s="62">
        <f t="shared" si="15"/>
        <v>89</v>
      </c>
      <c r="AW118" s="60"/>
      <c r="AX118" s="57"/>
      <c r="AY118" s="39"/>
      <c r="AZ118" s="39"/>
      <c r="BA118" s="60">
        <f t="shared" si="16"/>
        <v>89</v>
      </c>
      <c r="BB118" s="54"/>
      <c r="BC118" s="66"/>
      <c r="BD118" s="39"/>
      <c r="BE118" s="39"/>
      <c r="BF118" s="39">
        <v>0</v>
      </c>
      <c r="BG118" s="39"/>
      <c r="BH118" s="54">
        <v>-51.5</v>
      </c>
      <c r="BI118" s="60" t="s">
        <v>439</v>
      </c>
      <c r="BJ118" s="39">
        <v>7</v>
      </c>
      <c r="BK118" s="39"/>
      <c r="BL118" s="39"/>
      <c r="BM118" s="39"/>
      <c r="BN118" s="38"/>
      <c r="BO118" s="57"/>
      <c r="BP118" s="59">
        <f t="shared" si="17"/>
        <v>44.5</v>
      </c>
      <c r="BQ118" s="64"/>
      <c r="BR118" s="64"/>
      <c r="BS118" s="39"/>
      <c r="BT118" s="39"/>
      <c r="BU118" s="39"/>
      <c r="BV118" s="60">
        <f t="shared" si="18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19"/>
        <v>64.5</v>
      </c>
      <c r="CG118" s="60"/>
      <c r="CH118" s="68"/>
      <c r="CI118" s="52"/>
      <c r="CJ118" s="52"/>
      <c r="CK118" s="60">
        <f t="shared" si="20"/>
        <v>64.5</v>
      </c>
      <c r="CL118" s="60"/>
      <c r="CM118" s="57"/>
      <c r="CN118" s="52">
        <v>2</v>
      </c>
      <c r="CO118" s="70"/>
      <c r="CP118" s="39">
        <v>20</v>
      </c>
      <c r="CQ118" s="39">
        <v>50</v>
      </c>
      <c r="CR118" s="54">
        <v>-40</v>
      </c>
      <c r="CS118" s="60" t="s">
        <v>440</v>
      </c>
      <c r="CT118" s="51">
        <f t="shared" si="21"/>
        <v>96.5</v>
      </c>
      <c r="CU118" s="39"/>
      <c r="CV118" s="39"/>
      <c r="CW118" s="52"/>
      <c r="CX118" s="39">
        <v>3</v>
      </c>
      <c r="CY118" s="60">
        <f t="shared" si="22"/>
        <v>99.5</v>
      </c>
      <c r="CZ118" s="54"/>
      <c r="DA118" s="60"/>
      <c r="DB118" s="39"/>
      <c r="DC118" s="39"/>
      <c r="DD118" s="38">
        <f t="shared" si="23"/>
        <v>99.5</v>
      </c>
      <c r="DE118" s="60"/>
      <c r="DF118" s="60"/>
      <c r="DG118" s="60"/>
      <c r="DH118" s="60"/>
    </row>
    <row r="119" s="1" customFormat="1" ht="36" spans="1:112">
      <c r="A119" s="35">
        <v>117</v>
      </c>
      <c r="B119" s="40">
        <v>591</v>
      </c>
      <c r="C119" s="43" t="s">
        <v>441</v>
      </c>
      <c r="D119" s="36" t="s">
        <v>94</v>
      </c>
      <c r="E119" s="35">
        <v>5764</v>
      </c>
      <c r="F119" s="35" t="s">
        <v>442</v>
      </c>
      <c r="G119" s="36" t="s">
        <v>101</v>
      </c>
      <c r="H119" s="39"/>
      <c r="I119" s="39">
        <v>4</v>
      </c>
      <c r="J119" s="39"/>
      <c r="K119" s="39"/>
      <c r="L119" s="39"/>
      <c r="M119" s="52">
        <v>-2</v>
      </c>
      <c r="N119" s="39"/>
      <c r="O119" s="39"/>
      <c r="P119" s="39"/>
      <c r="Q119" s="57"/>
      <c r="R119" s="39"/>
      <c r="S119" s="38"/>
      <c r="T119" s="54"/>
      <c r="U119" s="56">
        <f t="shared" si="12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3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63">
        <v>-5</v>
      </c>
      <c r="AP119" s="64" t="s">
        <v>443</v>
      </c>
      <c r="AQ119" s="62">
        <f t="shared" si="14"/>
        <v>72</v>
      </c>
      <c r="AR119" s="60"/>
      <c r="AS119" s="60"/>
      <c r="AT119" s="60"/>
      <c r="AU119" s="60"/>
      <c r="AV119" s="62">
        <f t="shared" si="15"/>
        <v>72</v>
      </c>
      <c r="AW119" s="60"/>
      <c r="AX119" s="57"/>
      <c r="AY119" s="39"/>
      <c r="AZ119" s="39"/>
      <c r="BA119" s="60">
        <f t="shared" si="16"/>
        <v>72</v>
      </c>
      <c r="BB119" s="54"/>
      <c r="BC119" s="66"/>
      <c r="BD119" s="39"/>
      <c r="BE119" s="39"/>
      <c r="BF119" s="39">
        <v>-2</v>
      </c>
      <c r="BG119" s="39"/>
      <c r="BH119" s="54"/>
      <c r="BI119" s="60"/>
      <c r="BJ119" s="39">
        <v>-2</v>
      </c>
      <c r="BK119" s="39"/>
      <c r="BL119" s="39"/>
      <c r="BM119" s="39"/>
      <c r="BN119" s="38"/>
      <c r="BO119" s="57"/>
      <c r="BP119" s="59">
        <f t="shared" si="17"/>
        <v>68</v>
      </c>
      <c r="BQ119" s="64"/>
      <c r="BR119" s="64"/>
      <c r="BS119" s="39"/>
      <c r="BT119" s="39"/>
      <c r="BU119" s="39"/>
      <c r="BV119" s="60">
        <f t="shared" si="18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444</v>
      </c>
      <c r="CF119" s="54">
        <f t="shared" si="19"/>
        <v>55</v>
      </c>
      <c r="CG119" s="60">
        <v>-29</v>
      </c>
      <c r="CH119" s="68" t="s">
        <v>260</v>
      </c>
      <c r="CI119" s="52"/>
      <c r="CJ119" s="52"/>
      <c r="CK119" s="60">
        <f t="shared" si="20"/>
        <v>26</v>
      </c>
      <c r="CL119" s="60">
        <v>-20</v>
      </c>
      <c r="CM119" s="57" t="s">
        <v>445</v>
      </c>
      <c r="CN119" s="52"/>
      <c r="CO119" s="70"/>
      <c r="CP119" s="39"/>
      <c r="CQ119" s="39"/>
      <c r="CR119" s="54"/>
      <c r="CS119" s="60"/>
      <c r="CT119" s="51">
        <f t="shared" si="21"/>
        <v>6</v>
      </c>
      <c r="CU119" s="39">
        <v>20</v>
      </c>
      <c r="CV119" s="39"/>
      <c r="CW119" s="52"/>
      <c r="CX119" s="39"/>
      <c r="CY119" s="60">
        <f t="shared" si="22"/>
        <v>26</v>
      </c>
      <c r="CZ119" s="54"/>
      <c r="DA119" s="60"/>
      <c r="DB119" s="39">
        <v>20</v>
      </c>
      <c r="DC119" s="39"/>
      <c r="DD119" s="38">
        <f t="shared" si="23"/>
        <v>46</v>
      </c>
      <c r="DE119" s="60"/>
      <c r="DF119" s="60"/>
      <c r="DG119" s="60"/>
      <c r="DH119" s="60"/>
    </row>
    <row r="120" s="1" customFormat="1" ht="72" spans="1:112">
      <c r="A120" s="35">
        <v>118</v>
      </c>
      <c r="B120" s="40">
        <v>709</v>
      </c>
      <c r="C120" s="36" t="s">
        <v>446</v>
      </c>
      <c r="D120" s="36" t="s">
        <v>99</v>
      </c>
      <c r="E120" s="35">
        <v>7388</v>
      </c>
      <c r="F120" s="35" t="s">
        <v>447</v>
      </c>
      <c r="G120" s="36" t="s">
        <v>448</v>
      </c>
      <c r="H120" s="39"/>
      <c r="I120" s="39"/>
      <c r="J120" s="39"/>
      <c r="K120" s="39">
        <v>4</v>
      </c>
      <c r="L120" s="39"/>
      <c r="M120" s="52"/>
      <c r="N120" s="39"/>
      <c r="O120" s="39"/>
      <c r="P120" s="39"/>
      <c r="Q120" s="57"/>
      <c r="R120" s="39"/>
      <c r="S120" s="38"/>
      <c r="T120" s="54"/>
      <c r="U120" s="56">
        <f t="shared" si="12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3"/>
        <v>6</v>
      </c>
      <c r="AH120" s="39"/>
      <c r="AI120" s="39"/>
      <c r="AJ120" s="39">
        <v>40</v>
      </c>
      <c r="AK120" s="39"/>
      <c r="AL120" s="39"/>
      <c r="AM120" s="39"/>
      <c r="AN120" s="39"/>
      <c r="AO120" s="63"/>
      <c r="AP120" s="64"/>
      <c r="AQ120" s="62">
        <f t="shared" si="14"/>
        <v>46</v>
      </c>
      <c r="AR120" s="60"/>
      <c r="AS120" s="60"/>
      <c r="AT120" s="60">
        <v>20</v>
      </c>
      <c r="AU120" s="60"/>
      <c r="AV120" s="62">
        <f t="shared" si="15"/>
        <v>66</v>
      </c>
      <c r="AW120" s="60"/>
      <c r="AX120" s="57"/>
      <c r="AY120" s="39"/>
      <c r="AZ120" s="39"/>
      <c r="BA120" s="60">
        <f t="shared" si="16"/>
        <v>66</v>
      </c>
      <c r="BB120" s="54"/>
      <c r="BC120" s="66"/>
      <c r="BD120" s="39"/>
      <c r="BE120" s="39">
        <v>20</v>
      </c>
      <c r="BF120" s="39">
        <v>5</v>
      </c>
      <c r="BG120" s="39"/>
      <c r="BH120" s="54">
        <v>-59.5</v>
      </c>
      <c r="BI120" s="60" t="s">
        <v>449</v>
      </c>
      <c r="BJ120" s="39"/>
      <c r="BK120" s="39"/>
      <c r="BL120" s="39"/>
      <c r="BM120" s="39"/>
      <c r="BN120" s="38"/>
      <c r="BO120" s="57"/>
      <c r="BP120" s="59">
        <f t="shared" si="17"/>
        <v>31.5</v>
      </c>
      <c r="BQ120" s="64"/>
      <c r="BR120" s="64"/>
      <c r="BS120" s="39"/>
      <c r="BT120" s="39">
        <v>3</v>
      </c>
      <c r="BU120" s="39"/>
      <c r="BV120" s="60">
        <f t="shared" si="18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19"/>
        <v>53.5</v>
      </c>
      <c r="CG120" s="60"/>
      <c r="CH120" s="68"/>
      <c r="CI120" s="52"/>
      <c r="CJ120" s="52">
        <v>1</v>
      </c>
      <c r="CK120" s="60">
        <f t="shared" si="20"/>
        <v>54.5</v>
      </c>
      <c r="CL120" s="60"/>
      <c r="CM120" s="57"/>
      <c r="CN120" s="52">
        <v>5</v>
      </c>
      <c r="CO120" s="70"/>
      <c r="CP120" s="39">
        <v>20</v>
      </c>
      <c r="CQ120" s="39"/>
      <c r="CR120" s="54"/>
      <c r="CS120" s="60"/>
      <c r="CT120" s="51">
        <f t="shared" si="21"/>
        <v>79.5</v>
      </c>
      <c r="CU120" s="39">
        <v>20</v>
      </c>
      <c r="CV120" s="39"/>
      <c r="CW120" s="52"/>
      <c r="CX120" s="39"/>
      <c r="CY120" s="60">
        <f t="shared" si="22"/>
        <v>99.5</v>
      </c>
      <c r="CZ120" s="54"/>
      <c r="DA120" s="60"/>
      <c r="DB120" s="39">
        <v>20</v>
      </c>
      <c r="DC120" s="39">
        <v>-4</v>
      </c>
      <c r="DD120" s="38">
        <f t="shared" si="23"/>
        <v>115.5</v>
      </c>
      <c r="DE120" s="60"/>
      <c r="DF120" s="60"/>
      <c r="DG120" s="60"/>
      <c r="DH120" s="60"/>
    </row>
    <row r="121" s="1" customFormat="1" spans="1:112">
      <c r="A121" s="35">
        <v>119</v>
      </c>
      <c r="B121" s="40">
        <v>709</v>
      </c>
      <c r="C121" s="36" t="s">
        <v>446</v>
      </c>
      <c r="D121" s="36" t="s">
        <v>99</v>
      </c>
      <c r="E121" s="37">
        <v>11486</v>
      </c>
      <c r="F121" s="35" t="s">
        <v>450</v>
      </c>
      <c r="G121" s="36" t="s">
        <v>96</v>
      </c>
      <c r="H121" s="39">
        <v>1</v>
      </c>
      <c r="I121" s="39"/>
      <c r="J121" s="39"/>
      <c r="K121" s="39">
        <v>3</v>
      </c>
      <c r="L121" s="39"/>
      <c r="M121" s="52"/>
      <c r="N121" s="39"/>
      <c r="O121" s="39"/>
      <c r="P121" s="39"/>
      <c r="Q121" s="57"/>
      <c r="R121" s="39"/>
      <c r="S121" s="38"/>
      <c r="T121" s="54"/>
      <c r="U121" s="56">
        <f t="shared" si="12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3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63"/>
      <c r="AP121" s="64"/>
      <c r="AQ121" s="62">
        <f t="shared" si="14"/>
        <v>84</v>
      </c>
      <c r="AR121" s="60"/>
      <c r="AS121" s="60"/>
      <c r="AT121" s="60"/>
      <c r="AU121" s="60"/>
      <c r="AV121" s="62">
        <f t="shared" si="15"/>
        <v>84</v>
      </c>
      <c r="AW121" s="60"/>
      <c r="AX121" s="57"/>
      <c r="AY121" s="39"/>
      <c r="AZ121" s="39"/>
      <c r="BA121" s="60">
        <f t="shared" si="16"/>
        <v>84</v>
      </c>
      <c r="BB121" s="54"/>
      <c r="BC121" s="66"/>
      <c r="BD121" s="39"/>
      <c r="BE121" s="39"/>
      <c r="BF121" s="39">
        <v>3</v>
      </c>
      <c r="BG121" s="39"/>
      <c r="BH121" s="54"/>
      <c r="BI121" s="60"/>
      <c r="BJ121" s="39"/>
      <c r="BK121" s="39">
        <v>20</v>
      </c>
      <c r="BL121" s="39"/>
      <c r="BM121" s="39"/>
      <c r="BN121" s="38"/>
      <c r="BO121" s="57"/>
      <c r="BP121" s="59">
        <f t="shared" si="17"/>
        <v>107</v>
      </c>
      <c r="BQ121" s="64"/>
      <c r="BR121" s="64"/>
      <c r="BS121" s="39"/>
      <c r="BT121" s="39"/>
      <c r="BU121" s="39"/>
      <c r="BV121" s="60">
        <f t="shared" si="18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19"/>
        <v>127</v>
      </c>
      <c r="CG121" s="60"/>
      <c r="CH121" s="68"/>
      <c r="CI121" s="52"/>
      <c r="CJ121" s="52"/>
      <c r="CK121" s="60">
        <f t="shared" si="20"/>
        <v>127</v>
      </c>
      <c r="CL121" s="60"/>
      <c r="CM121" s="57"/>
      <c r="CN121" s="52"/>
      <c r="CO121" s="70"/>
      <c r="CP121" s="39"/>
      <c r="CQ121" s="39"/>
      <c r="CR121" s="54"/>
      <c r="CS121" s="60"/>
      <c r="CT121" s="51">
        <f t="shared" si="21"/>
        <v>127</v>
      </c>
      <c r="CU121" s="39">
        <v>20</v>
      </c>
      <c r="CV121" s="39"/>
      <c r="CW121" s="52">
        <v>10</v>
      </c>
      <c r="CX121" s="39"/>
      <c r="CY121" s="60">
        <f t="shared" si="22"/>
        <v>157</v>
      </c>
      <c r="CZ121" s="54"/>
      <c r="DA121" s="60"/>
      <c r="DB121" s="39">
        <v>20</v>
      </c>
      <c r="DC121" s="39"/>
      <c r="DD121" s="38">
        <f t="shared" si="23"/>
        <v>177</v>
      </c>
      <c r="DE121" s="60"/>
      <c r="DF121" s="60"/>
      <c r="DG121" s="60"/>
      <c r="DH121" s="60"/>
    </row>
    <row r="122" s="1" customFormat="1" spans="1:112">
      <c r="A122" s="35">
        <v>120</v>
      </c>
      <c r="B122" s="40">
        <v>721</v>
      </c>
      <c r="C122" s="36" t="s">
        <v>451</v>
      </c>
      <c r="D122" s="36" t="s">
        <v>94</v>
      </c>
      <c r="E122" s="35">
        <v>7011</v>
      </c>
      <c r="F122" s="35" t="s">
        <v>452</v>
      </c>
      <c r="G122" s="36" t="s">
        <v>101</v>
      </c>
      <c r="H122" s="39">
        <v>1</v>
      </c>
      <c r="I122" s="39">
        <v>3</v>
      </c>
      <c r="J122" s="39"/>
      <c r="K122" s="39"/>
      <c r="L122" s="39"/>
      <c r="M122" s="52"/>
      <c r="N122" s="39"/>
      <c r="O122" s="39"/>
      <c r="P122" s="39"/>
      <c r="Q122" s="57"/>
      <c r="R122" s="39"/>
      <c r="S122" s="38"/>
      <c r="T122" s="54"/>
      <c r="U122" s="56">
        <f t="shared" si="12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3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63"/>
      <c r="AP122" s="64"/>
      <c r="AQ122" s="62">
        <f t="shared" si="14"/>
        <v>84</v>
      </c>
      <c r="AR122" s="60"/>
      <c r="AS122" s="60"/>
      <c r="AT122" s="60"/>
      <c r="AU122" s="60"/>
      <c r="AV122" s="62">
        <f t="shared" si="15"/>
        <v>84</v>
      </c>
      <c r="AW122" s="60"/>
      <c r="AX122" s="57"/>
      <c r="AY122" s="39"/>
      <c r="AZ122" s="39"/>
      <c r="BA122" s="60">
        <f t="shared" si="16"/>
        <v>84</v>
      </c>
      <c r="BB122" s="54"/>
      <c r="BC122" s="66"/>
      <c r="BD122" s="39"/>
      <c r="BE122" s="39"/>
      <c r="BF122" s="39">
        <v>0</v>
      </c>
      <c r="BG122" s="39"/>
      <c r="BH122" s="54"/>
      <c r="BI122" s="60"/>
      <c r="BJ122" s="39">
        <v>2</v>
      </c>
      <c r="BK122" s="39"/>
      <c r="BL122" s="39"/>
      <c r="BM122" s="39"/>
      <c r="BN122" s="38"/>
      <c r="BO122" s="57"/>
      <c r="BP122" s="59">
        <f t="shared" si="17"/>
        <v>86</v>
      </c>
      <c r="BQ122" s="64"/>
      <c r="BR122" s="64"/>
      <c r="BS122" s="39"/>
      <c r="BT122" s="39">
        <v>2</v>
      </c>
      <c r="BU122" s="39"/>
      <c r="BV122" s="60">
        <f t="shared" si="18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19"/>
        <v>108</v>
      </c>
      <c r="CG122" s="60"/>
      <c r="CH122" s="68"/>
      <c r="CI122" s="52"/>
      <c r="CJ122" s="52">
        <v>3</v>
      </c>
      <c r="CK122" s="60">
        <f t="shared" si="20"/>
        <v>111</v>
      </c>
      <c r="CL122" s="60"/>
      <c r="CM122" s="57"/>
      <c r="CN122" s="52">
        <v>1</v>
      </c>
      <c r="CO122" s="70"/>
      <c r="CP122" s="39">
        <v>20</v>
      </c>
      <c r="CQ122" s="39"/>
      <c r="CR122" s="54"/>
      <c r="CS122" s="60"/>
      <c r="CT122" s="51">
        <f t="shared" si="21"/>
        <v>132</v>
      </c>
      <c r="CU122" s="39">
        <v>20</v>
      </c>
      <c r="CV122" s="39"/>
      <c r="CW122" s="52">
        <v>10</v>
      </c>
      <c r="CX122" s="39"/>
      <c r="CY122" s="60">
        <f t="shared" si="22"/>
        <v>162</v>
      </c>
      <c r="CZ122" s="54"/>
      <c r="DA122" s="60"/>
      <c r="DB122" s="39">
        <v>20</v>
      </c>
      <c r="DC122" s="39">
        <v>3</v>
      </c>
      <c r="DD122" s="38">
        <f t="shared" si="23"/>
        <v>185</v>
      </c>
      <c r="DE122" s="60"/>
      <c r="DF122" s="60"/>
      <c r="DG122" s="60"/>
      <c r="DH122" s="60"/>
    </row>
    <row r="123" s="1" customFormat="1" ht="36" spans="1:112">
      <c r="A123" s="35">
        <v>121</v>
      </c>
      <c r="B123" s="40">
        <v>730</v>
      </c>
      <c r="C123" s="36" t="s">
        <v>269</v>
      </c>
      <c r="D123" s="36" t="s">
        <v>99</v>
      </c>
      <c r="E123" s="37">
        <v>11596</v>
      </c>
      <c r="F123" s="35" t="s">
        <v>453</v>
      </c>
      <c r="G123" s="41" t="s">
        <v>96</v>
      </c>
      <c r="H123" s="39"/>
      <c r="I123" s="39"/>
      <c r="J123" s="39"/>
      <c r="K123" s="39">
        <v>4</v>
      </c>
      <c r="L123" s="39"/>
      <c r="M123" s="52"/>
      <c r="N123" s="39">
        <v>20</v>
      </c>
      <c r="O123" s="39"/>
      <c r="P123" s="39"/>
      <c r="Q123" s="57"/>
      <c r="R123" s="39"/>
      <c r="S123" s="38"/>
      <c r="T123" s="54"/>
      <c r="U123" s="56">
        <f t="shared" si="12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3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63"/>
      <c r="AP123" s="64"/>
      <c r="AQ123" s="62">
        <f t="shared" si="14"/>
        <v>81.5</v>
      </c>
      <c r="AR123" s="60"/>
      <c r="AS123" s="60"/>
      <c r="AT123" s="60"/>
      <c r="AU123" s="60"/>
      <c r="AV123" s="62">
        <f t="shared" si="15"/>
        <v>81.5</v>
      </c>
      <c r="AW123" s="60"/>
      <c r="AX123" s="57"/>
      <c r="AY123" s="39"/>
      <c r="AZ123" s="39"/>
      <c r="BA123" s="60">
        <f t="shared" si="16"/>
        <v>81.5</v>
      </c>
      <c r="BB123" s="54">
        <v>-11</v>
      </c>
      <c r="BC123" s="66" t="s">
        <v>454</v>
      </c>
      <c r="BD123" s="39"/>
      <c r="BE123" s="39">
        <v>20</v>
      </c>
      <c r="BF123" s="39">
        <v>0</v>
      </c>
      <c r="BG123" s="39"/>
      <c r="BH123" s="54">
        <v>-63</v>
      </c>
      <c r="BI123" s="60" t="s">
        <v>257</v>
      </c>
      <c r="BJ123" s="39"/>
      <c r="BK123" s="39"/>
      <c r="BL123" s="39"/>
      <c r="BM123" s="39"/>
      <c r="BN123" s="38"/>
      <c r="BO123" s="57"/>
      <c r="BP123" s="59">
        <f t="shared" si="17"/>
        <v>27.5</v>
      </c>
      <c r="BQ123" s="64"/>
      <c r="BR123" s="64"/>
      <c r="BS123" s="39"/>
      <c r="BT123" s="39"/>
      <c r="BU123" s="39"/>
      <c r="BV123" s="60">
        <f t="shared" si="18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19"/>
        <v>67.5</v>
      </c>
      <c r="CG123" s="60"/>
      <c r="CH123" s="68"/>
      <c r="CI123" s="52"/>
      <c r="CJ123" s="52"/>
      <c r="CK123" s="60">
        <f t="shared" si="20"/>
        <v>67.5</v>
      </c>
      <c r="CL123" s="60">
        <v>-34.5</v>
      </c>
      <c r="CM123" s="57" t="s">
        <v>455</v>
      </c>
      <c r="CN123" s="52"/>
      <c r="CO123" s="70"/>
      <c r="CP123" s="39"/>
      <c r="CQ123" s="39"/>
      <c r="CR123" s="54">
        <v>-5</v>
      </c>
      <c r="CS123" s="60" t="s">
        <v>456</v>
      </c>
      <c r="CT123" s="51">
        <f t="shared" si="21"/>
        <v>28</v>
      </c>
      <c r="CU123" s="39"/>
      <c r="CV123" s="39"/>
      <c r="CW123" s="52"/>
      <c r="CX123" s="39"/>
      <c r="CY123" s="60">
        <f t="shared" si="22"/>
        <v>28</v>
      </c>
      <c r="CZ123" s="54"/>
      <c r="DA123" s="60"/>
      <c r="DB123" s="39"/>
      <c r="DC123" s="39">
        <v>-2</v>
      </c>
      <c r="DD123" s="38">
        <f t="shared" si="23"/>
        <v>26</v>
      </c>
      <c r="DE123" s="60"/>
      <c r="DF123" s="60"/>
      <c r="DG123" s="60">
        <v>-8</v>
      </c>
      <c r="DH123" s="60" t="s">
        <v>457</v>
      </c>
    </row>
    <row r="124" s="1" customFormat="1" spans="1:112">
      <c r="A124" s="35">
        <v>122</v>
      </c>
      <c r="B124" s="40">
        <v>738</v>
      </c>
      <c r="C124" s="36" t="s">
        <v>458</v>
      </c>
      <c r="D124" s="36" t="s">
        <v>87</v>
      </c>
      <c r="E124" s="35">
        <v>6506</v>
      </c>
      <c r="F124" s="35" t="s">
        <v>459</v>
      </c>
      <c r="G124" s="42" t="s">
        <v>101</v>
      </c>
      <c r="H124" s="39"/>
      <c r="I124" s="39"/>
      <c r="J124" s="39"/>
      <c r="K124" s="39">
        <v>4</v>
      </c>
      <c r="L124" s="39"/>
      <c r="M124" s="52"/>
      <c r="N124" s="39"/>
      <c r="O124" s="39"/>
      <c r="P124" s="39"/>
      <c r="Q124" s="57"/>
      <c r="R124" s="39"/>
      <c r="S124" s="38"/>
      <c r="T124" s="54"/>
      <c r="U124" s="56">
        <f t="shared" si="12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3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63"/>
      <c r="AP124" s="64"/>
      <c r="AQ124" s="62">
        <f t="shared" si="14"/>
        <v>124</v>
      </c>
      <c r="AR124" s="60"/>
      <c r="AS124" s="60"/>
      <c r="AT124" s="60"/>
      <c r="AU124" s="60"/>
      <c r="AV124" s="62">
        <f t="shared" si="15"/>
        <v>124</v>
      </c>
      <c r="AW124" s="60"/>
      <c r="AX124" s="57"/>
      <c r="AY124" s="39"/>
      <c r="AZ124" s="39"/>
      <c r="BA124" s="60">
        <f t="shared" si="16"/>
        <v>124</v>
      </c>
      <c r="BB124" s="54"/>
      <c r="BC124" s="66"/>
      <c r="BD124" s="39"/>
      <c r="BE124" s="39"/>
      <c r="BF124" s="39">
        <v>0</v>
      </c>
      <c r="BG124" s="39"/>
      <c r="BH124" s="54"/>
      <c r="BI124" s="60"/>
      <c r="BJ124" s="39"/>
      <c r="BK124" s="39"/>
      <c r="BL124" s="39"/>
      <c r="BM124" s="39"/>
      <c r="BN124" s="38"/>
      <c r="BO124" s="57"/>
      <c r="BP124" s="59">
        <f t="shared" si="17"/>
        <v>124</v>
      </c>
      <c r="BQ124" s="64"/>
      <c r="BR124" s="64"/>
      <c r="BS124" s="39"/>
      <c r="BT124" s="39">
        <v>3</v>
      </c>
      <c r="BU124" s="39"/>
      <c r="BV124" s="60">
        <f t="shared" si="18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19"/>
        <v>171</v>
      </c>
      <c r="CG124" s="60"/>
      <c r="CH124" s="68"/>
      <c r="CI124" s="52"/>
      <c r="CJ124" s="52"/>
      <c r="CK124" s="60">
        <f t="shared" si="20"/>
        <v>171</v>
      </c>
      <c r="CL124" s="60"/>
      <c r="CM124" s="57"/>
      <c r="CN124" s="52"/>
      <c r="CO124" s="70"/>
      <c r="CP124" s="39">
        <v>20</v>
      </c>
      <c r="CQ124" s="39">
        <v>50</v>
      </c>
      <c r="CR124" s="54"/>
      <c r="CS124" s="60"/>
      <c r="CT124" s="51">
        <f t="shared" si="21"/>
        <v>241</v>
      </c>
      <c r="CU124" s="39"/>
      <c r="CV124" s="39"/>
      <c r="CW124" s="52"/>
      <c r="CX124" s="39">
        <v>5</v>
      </c>
      <c r="CY124" s="60">
        <f t="shared" si="22"/>
        <v>246</v>
      </c>
      <c r="CZ124" s="54"/>
      <c r="DA124" s="60"/>
      <c r="DB124" s="39"/>
      <c r="DC124" s="39"/>
      <c r="DD124" s="38">
        <f t="shared" si="23"/>
        <v>246</v>
      </c>
      <c r="DE124" s="60"/>
      <c r="DF124" s="60"/>
      <c r="DG124" s="60"/>
      <c r="DH124" s="60"/>
    </row>
    <row r="125" s="1" customFormat="1" ht="24" spans="1:112">
      <c r="A125" s="35">
        <v>123</v>
      </c>
      <c r="B125" s="40">
        <v>744</v>
      </c>
      <c r="C125" s="36" t="s">
        <v>199</v>
      </c>
      <c r="D125" s="36" t="s">
        <v>104</v>
      </c>
      <c r="E125" s="35">
        <v>5519</v>
      </c>
      <c r="F125" s="35" t="s">
        <v>460</v>
      </c>
      <c r="G125" s="36" t="s">
        <v>96</v>
      </c>
      <c r="H125" s="39">
        <v>6</v>
      </c>
      <c r="I125" s="39"/>
      <c r="J125" s="39"/>
      <c r="K125" s="39">
        <v>-2</v>
      </c>
      <c r="L125" s="39"/>
      <c r="M125" s="52"/>
      <c r="N125" s="39"/>
      <c r="O125" s="39"/>
      <c r="P125" s="39"/>
      <c r="Q125" s="57"/>
      <c r="R125" s="39"/>
      <c r="S125" s="38"/>
      <c r="T125" s="54"/>
      <c r="U125" s="56">
        <f t="shared" si="12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3"/>
        <v>4</v>
      </c>
      <c r="AH125" s="39"/>
      <c r="AI125" s="39"/>
      <c r="AJ125" s="39"/>
      <c r="AK125" s="39"/>
      <c r="AL125" s="39"/>
      <c r="AM125" s="39"/>
      <c r="AN125" s="39"/>
      <c r="AO125" s="63"/>
      <c r="AP125" s="64"/>
      <c r="AQ125" s="62">
        <f t="shared" si="14"/>
        <v>4</v>
      </c>
      <c r="AR125" s="60"/>
      <c r="AS125" s="60">
        <v>20</v>
      </c>
      <c r="AT125" s="60"/>
      <c r="AU125" s="60"/>
      <c r="AV125" s="62">
        <f t="shared" si="15"/>
        <v>24</v>
      </c>
      <c r="AW125" s="60"/>
      <c r="AX125" s="57"/>
      <c r="AY125" s="39"/>
      <c r="AZ125" s="39"/>
      <c r="BA125" s="60">
        <f t="shared" si="16"/>
        <v>24</v>
      </c>
      <c r="BB125" s="54"/>
      <c r="BC125" s="66"/>
      <c r="BD125" s="39">
        <v>20</v>
      </c>
      <c r="BE125" s="39"/>
      <c r="BF125" s="39">
        <v>0</v>
      </c>
      <c r="BG125" s="39"/>
      <c r="BH125" s="54"/>
      <c r="BI125" s="60"/>
      <c r="BJ125" s="39"/>
      <c r="BK125" s="39">
        <v>20</v>
      </c>
      <c r="BL125" s="39"/>
      <c r="BM125" s="39"/>
      <c r="BN125" s="38"/>
      <c r="BO125" s="57"/>
      <c r="BP125" s="59">
        <f t="shared" si="17"/>
        <v>64</v>
      </c>
      <c r="BQ125" s="64"/>
      <c r="BR125" s="64"/>
      <c r="BS125" s="39">
        <v>20</v>
      </c>
      <c r="BT125" s="39"/>
      <c r="BU125" s="39"/>
      <c r="BV125" s="60">
        <f t="shared" si="18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19"/>
        <v>84</v>
      </c>
      <c r="CG125" s="60"/>
      <c r="CH125" s="68"/>
      <c r="CI125" s="52"/>
      <c r="CJ125" s="52"/>
      <c r="CK125" s="60">
        <f t="shared" si="20"/>
        <v>84</v>
      </c>
      <c r="CL125" s="60">
        <v>-32</v>
      </c>
      <c r="CM125" s="57" t="s">
        <v>340</v>
      </c>
      <c r="CN125" s="52"/>
      <c r="CO125" s="70">
        <v>20</v>
      </c>
      <c r="CP125" s="39"/>
      <c r="CQ125" s="39"/>
      <c r="CR125" s="54"/>
      <c r="CS125" s="60"/>
      <c r="CT125" s="51">
        <f t="shared" si="21"/>
        <v>72</v>
      </c>
      <c r="CU125" s="39">
        <v>20</v>
      </c>
      <c r="CV125" s="39"/>
      <c r="CW125" s="52"/>
      <c r="CX125" s="39"/>
      <c r="CY125" s="60">
        <f t="shared" si="22"/>
        <v>92</v>
      </c>
      <c r="CZ125" s="54"/>
      <c r="DA125" s="60"/>
      <c r="DB125" s="39"/>
      <c r="DC125" s="39"/>
      <c r="DD125" s="38">
        <f t="shared" si="23"/>
        <v>92</v>
      </c>
      <c r="DE125" s="60"/>
      <c r="DF125" s="60"/>
      <c r="DG125" s="60"/>
      <c r="DH125" s="60"/>
    </row>
    <row r="126" s="1" customFormat="1" ht="24" spans="1:112">
      <c r="A126" s="35">
        <v>124</v>
      </c>
      <c r="B126" s="40">
        <v>102564</v>
      </c>
      <c r="C126" s="43" t="s">
        <v>220</v>
      </c>
      <c r="D126" s="36" t="s">
        <v>94</v>
      </c>
      <c r="E126" s="35">
        <v>8113</v>
      </c>
      <c r="F126" s="35" t="s">
        <v>461</v>
      </c>
      <c r="G126" s="36" t="s">
        <v>101</v>
      </c>
      <c r="H126" s="39">
        <v>-2</v>
      </c>
      <c r="I126" s="39"/>
      <c r="J126" s="39">
        <v>3</v>
      </c>
      <c r="K126" s="39">
        <v>3</v>
      </c>
      <c r="L126" s="39"/>
      <c r="M126" s="52"/>
      <c r="N126" s="39"/>
      <c r="O126" s="39"/>
      <c r="P126" s="39"/>
      <c r="Q126" s="57"/>
      <c r="R126" s="39"/>
      <c r="S126" s="38"/>
      <c r="T126" s="54"/>
      <c r="U126" s="56">
        <f t="shared" si="12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3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63"/>
      <c r="AP126" s="64"/>
      <c r="AQ126" s="62">
        <f t="shared" si="14"/>
        <v>39</v>
      </c>
      <c r="AR126" s="60"/>
      <c r="AS126" s="60"/>
      <c r="AT126" s="60"/>
      <c r="AU126" s="60"/>
      <c r="AV126" s="62">
        <f t="shared" si="15"/>
        <v>39</v>
      </c>
      <c r="AW126" s="60"/>
      <c r="AX126" s="57"/>
      <c r="AY126" s="39"/>
      <c r="AZ126" s="39"/>
      <c r="BA126" s="60">
        <f t="shared" si="16"/>
        <v>39</v>
      </c>
      <c r="BB126" s="54"/>
      <c r="BC126" s="66"/>
      <c r="BD126" s="39"/>
      <c r="BE126" s="39"/>
      <c r="BF126" s="39">
        <v>1</v>
      </c>
      <c r="BG126" s="39"/>
      <c r="BH126" s="54"/>
      <c r="BI126" s="60"/>
      <c r="BJ126" s="39"/>
      <c r="BK126" s="39"/>
      <c r="BL126" s="39"/>
      <c r="BM126" s="39"/>
      <c r="BN126" s="38"/>
      <c r="BO126" s="57"/>
      <c r="BP126" s="59">
        <f t="shared" si="17"/>
        <v>40</v>
      </c>
      <c r="BQ126" s="64"/>
      <c r="BR126" s="64"/>
      <c r="BS126" s="39"/>
      <c r="BT126" s="39"/>
      <c r="BU126" s="39"/>
      <c r="BV126" s="60">
        <f t="shared" si="18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462</v>
      </c>
      <c r="CF126" s="54">
        <f t="shared" si="19"/>
        <v>20</v>
      </c>
      <c r="CG126" s="60"/>
      <c r="CH126" s="68"/>
      <c r="CI126" s="52">
        <v>20</v>
      </c>
      <c r="CJ126" s="52">
        <v>5</v>
      </c>
      <c r="CK126" s="60">
        <f t="shared" si="20"/>
        <v>45</v>
      </c>
      <c r="CL126" s="60"/>
      <c r="CM126" s="57"/>
      <c r="CN126" s="52"/>
      <c r="CO126" s="70"/>
      <c r="CP126" s="39"/>
      <c r="CQ126" s="39"/>
      <c r="CR126" s="54"/>
      <c r="CS126" s="60"/>
      <c r="CT126" s="51">
        <f t="shared" si="21"/>
        <v>45</v>
      </c>
      <c r="CU126" s="39"/>
      <c r="CV126" s="39"/>
      <c r="CW126" s="52">
        <v>10</v>
      </c>
      <c r="CX126" s="39">
        <v>2</v>
      </c>
      <c r="CY126" s="60">
        <f t="shared" si="22"/>
        <v>57</v>
      </c>
      <c r="CZ126" s="54"/>
      <c r="DA126" s="60"/>
      <c r="DB126" s="39">
        <v>20</v>
      </c>
      <c r="DC126" s="39"/>
      <c r="DD126" s="38">
        <f t="shared" si="23"/>
        <v>77</v>
      </c>
      <c r="DE126" s="60"/>
      <c r="DF126" s="60"/>
      <c r="DG126" s="60"/>
      <c r="DH126" s="60"/>
    </row>
    <row r="127" s="1" customFormat="1" ht="36" spans="1:112">
      <c r="A127" s="35">
        <v>125</v>
      </c>
      <c r="B127" s="37">
        <v>102567</v>
      </c>
      <c r="C127" s="36" t="s">
        <v>275</v>
      </c>
      <c r="D127" s="36" t="s">
        <v>94</v>
      </c>
      <c r="E127" s="35">
        <v>4196</v>
      </c>
      <c r="F127" s="35" t="s">
        <v>463</v>
      </c>
      <c r="G127" s="36" t="s">
        <v>101</v>
      </c>
      <c r="H127" s="39">
        <v>-2</v>
      </c>
      <c r="I127" s="39">
        <v>3</v>
      </c>
      <c r="J127" s="39"/>
      <c r="K127" s="39">
        <v>3</v>
      </c>
      <c r="L127" s="39"/>
      <c r="M127" s="52"/>
      <c r="N127" s="39"/>
      <c r="O127" s="39"/>
      <c r="P127" s="39"/>
      <c r="Q127" s="57"/>
      <c r="R127" s="39"/>
      <c r="S127" s="38"/>
      <c r="T127" s="54"/>
      <c r="U127" s="56">
        <f t="shared" si="12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3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63"/>
      <c r="AP127" s="64"/>
      <c r="AQ127" s="62">
        <f t="shared" si="14"/>
        <v>104</v>
      </c>
      <c r="AR127" s="60"/>
      <c r="AS127" s="60"/>
      <c r="AT127" s="60"/>
      <c r="AU127" s="60"/>
      <c r="AV127" s="62">
        <f t="shared" si="15"/>
        <v>104</v>
      </c>
      <c r="AW127" s="60"/>
      <c r="AX127" s="57"/>
      <c r="AY127" s="39"/>
      <c r="AZ127" s="39"/>
      <c r="BA127" s="60">
        <f t="shared" si="16"/>
        <v>104</v>
      </c>
      <c r="BB127" s="54"/>
      <c r="BC127" s="66"/>
      <c r="BD127" s="39"/>
      <c r="BE127" s="39"/>
      <c r="BF127" s="39">
        <v>-4</v>
      </c>
      <c r="BG127" s="39"/>
      <c r="BH127" s="54"/>
      <c r="BI127" s="60"/>
      <c r="BJ127" s="39">
        <v>-4</v>
      </c>
      <c r="BK127" s="39"/>
      <c r="BL127" s="39"/>
      <c r="BM127" s="39"/>
      <c r="BN127" s="38"/>
      <c r="BO127" s="57"/>
      <c r="BP127" s="59">
        <f t="shared" si="17"/>
        <v>96</v>
      </c>
      <c r="BQ127" s="64"/>
      <c r="BR127" s="64"/>
      <c r="BS127" s="39"/>
      <c r="BT127" s="39"/>
      <c r="BU127" s="39"/>
      <c r="BV127" s="60">
        <f t="shared" si="18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19"/>
        <v>110</v>
      </c>
      <c r="CG127" s="60"/>
      <c r="CH127" s="68"/>
      <c r="CI127" s="52"/>
      <c r="CJ127" s="52"/>
      <c r="CK127" s="60">
        <f t="shared" si="20"/>
        <v>110</v>
      </c>
      <c r="CL127" s="60">
        <v>-43.5</v>
      </c>
      <c r="CM127" s="57" t="s">
        <v>464</v>
      </c>
      <c r="CN127" s="52">
        <v>-2</v>
      </c>
      <c r="CO127" s="70"/>
      <c r="CP127" s="39"/>
      <c r="CQ127" s="39">
        <v>50</v>
      </c>
      <c r="CR127" s="54">
        <v>-15</v>
      </c>
      <c r="CS127" s="60" t="s">
        <v>263</v>
      </c>
      <c r="CT127" s="51">
        <f t="shared" si="21"/>
        <v>99.5</v>
      </c>
      <c r="CU127" s="39"/>
      <c r="CV127" s="39"/>
      <c r="CW127" s="52"/>
      <c r="CX127" s="39"/>
      <c r="CY127" s="60">
        <f t="shared" si="22"/>
        <v>99.5</v>
      </c>
      <c r="CZ127" s="54">
        <v>-18</v>
      </c>
      <c r="DA127" s="60" t="s">
        <v>465</v>
      </c>
      <c r="DB127" s="39"/>
      <c r="DC127" s="39"/>
      <c r="DD127" s="38">
        <f t="shared" si="23"/>
        <v>81.5</v>
      </c>
      <c r="DE127" s="60"/>
      <c r="DF127" s="60"/>
      <c r="DG127" s="60"/>
      <c r="DH127" s="60"/>
    </row>
    <row r="128" s="1" customFormat="1" spans="1:112">
      <c r="A128" s="35">
        <v>126</v>
      </c>
      <c r="B128" s="35">
        <v>101453</v>
      </c>
      <c r="C128" s="36" t="s">
        <v>369</v>
      </c>
      <c r="D128" s="36" t="s">
        <v>87</v>
      </c>
      <c r="E128" s="35">
        <v>4518</v>
      </c>
      <c r="F128" s="35" t="s">
        <v>466</v>
      </c>
      <c r="G128" s="36" t="s">
        <v>96</v>
      </c>
      <c r="H128" s="39"/>
      <c r="I128" s="39"/>
      <c r="J128" s="39"/>
      <c r="K128" s="39">
        <v>3</v>
      </c>
      <c r="L128" s="39">
        <v>1</v>
      </c>
      <c r="M128" s="52"/>
      <c r="N128" s="39"/>
      <c r="O128" s="39"/>
      <c r="P128" s="39"/>
      <c r="Q128" s="57"/>
      <c r="R128" s="39"/>
      <c r="S128" s="38"/>
      <c r="T128" s="54"/>
      <c r="U128" s="56">
        <f t="shared" si="12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3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63"/>
      <c r="AP128" s="64"/>
      <c r="AQ128" s="62">
        <f t="shared" si="14"/>
        <v>94</v>
      </c>
      <c r="AR128" s="60"/>
      <c r="AS128" s="60"/>
      <c r="AT128" s="60"/>
      <c r="AU128" s="60"/>
      <c r="AV128" s="62">
        <f t="shared" si="15"/>
        <v>94</v>
      </c>
      <c r="AW128" s="60"/>
      <c r="AX128" s="57"/>
      <c r="AY128" s="39"/>
      <c r="AZ128" s="39"/>
      <c r="BA128" s="60">
        <f t="shared" si="16"/>
        <v>94</v>
      </c>
      <c r="BB128" s="54"/>
      <c r="BC128" s="66"/>
      <c r="BD128" s="39"/>
      <c r="BE128" s="39"/>
      <c r="BF128" s="39">
        <v>2</v>
      </c>
      <c r="BG128" s="39"/>
      <c r="BH128" s="54"/>
      <c r="BI128" s="60"/>
      <c r="BJ128" s="39">
        <v>-1</v>
      </c>
      <c r="BK128" s="39"/>
      <c r="BL128" s="39"/>
      <c r="BM128" s="39"/>
      <c r="BN128" s="38"/>
      <c r="BO128" s="57"/>
      <c r="BP128" s="59">
        <f t="shared" si="17"/>
        <v>95</v>
      </c>
      <c r="BQ128" s="64"/>
      <c r="BR128" s="64"/>
      <c r="BS128" s="39"/>
      <c r="BT128" s="39">
        <v>4</v>
      </c>
      <c r="BU128" s="39"/>
      <c r="BV128" s="60">
        <f t="shared" si="18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19"/>
        <v>147</v>
      </c>
      <c r="CG128" s="60"/>
      <c r="CH128" s="68"/>
      <c r="CI128" s="52"/>
      <c r="CJ128" s="52">
        <v>7</v>
      </c>
      <c r="CK128" s="60">
        <f t="shared" si="20"/>
        <v>154</v>
      </c>
      <c r="CL128" s="60"/>
      <c r="CM128" s="57"/>
      <c r="CN128" s="52"/>
      <c r="CO128" s="70"/>
      <c r="CP128" s="39"/>
      <c r="CQ128" s="39"/>
      <c r="CR128" s="54"/>
      <c r="CS128" s="60"/>
      <c r="CT128" s="51">
        <f t="shared" si="21"/>
        <v>154</v>
      </c>
      <c r="CU128" s="39"/>
      <c r="CV128" s="39"/>
      <c r="CW128" s="52"/>
      <c r="CX128" s="39">
        <v>-2</v>
      </c>
      <c r="CY128" s="60">
        <f t="shared" si="22"/>
        <v>152</v>
      </c>
      <c r="CZ128" s="54"/>
      <c r="DA128" s="60"/>
      <c r="DB128" s="39"/>
      <c r="DC128" s="39"/>
      <c r="DD128" s="38">
        <f t="shared" si="23"/>
        <v>152</v>
      </c>
      <c r="DE128" s="60"/>
      <c r="DF128" s="60"/>
      <c r="DG128" s="60"/>
      <c r="DH128" s="60"/>
    </row>
    <row r="129" s="1" customFormat="1" ht="48" spans="1:112">
      <c r="A129" s="35">
        <v>127</v>
      </c>
      <c r="B129" s="40">
        <v>585</v>
      </c>
      <c r="C129" s="36" t="s">
        <v>467</v>
      </c>
      <c r="D129" s="36" t="s">
        <v>99</v>
      </c>
      <c r="E129" s="35">
        <v>6303</v>
      </c>
      <c r="F129" s="35" t="s">
        <v>468</v>
      </c>
      <c r="G129" s="42" t="s">
        <v>101</v>
      </c>
      <c r="H129" s="39"/>
      <c r="I129" s="39"/>
      <c r="J129" s="39">
        <v>2</v>
      </c>
      <c r="K129" s="39"/>
      <c r="L129" s="39">
        <v>2</v>
      </c>
      <c r="M129" s="52"/>
      <c r="N129" s="39"/>
      <c r="O129" s="39"/>
      <c r="P129" s="39"/>
      <c r="Q129" s="57"/>
      <c r="R129" s="39"/>
      <c r="S129" s="38"/>
      <c r="T129" s="54"/>
      <c r="U129" s="56">
        <f t="shared" si="12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3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63"/>
      <c r="AP129" s="64"/>
      <c r="AQ129" s="62">
        <f t="shared" si="14"/>
        <v>92</v>
      </c>
      <c r="AR129" s="60"/>
      <c r="AS129" s="60"/>
      <c r="AT129" s="60"/>
      <c r="AU129" s="60"/>
      <c r="AV129" s="62">
        <f t="shared" si="15"/>
        <v>92</v>
      </c>
      <c r="AW129" s="60"/>
      <c r="AX129" s="57"/>
      <c r="AY129" s="39"/>
      <c r="AZ129" s="39">
        <v>20</v>
      </c>
      <c r="BA129" s="60">
        <f t="shared" si="16"/>
        <v>112</v>
      </c>
      <c r="BB129" s="54"/>
      <c r="BC129" s="66"/>
      <c r="BD129" s="39"/>
      <c r="BE129" s="39"/>
      <c r="BF129" s="39">
        <v>1</v>
      </c>
      <c r="BG129" s="39"/>
      <c r="BH129" s="54">
        <v>-46.5</v>
      </c>
      <c r="BI129" s="60" t="s">
        <v>469</v>
      </c>
      <c r="BJ129" s="39">
        <v>3</v>
      </c>
      <c r="BK129" s="39"/>
      <c r="BL129" s="39"/>
      <c r="BM129" s="39"/>
      <c r="BN129" s="38"/>
      <c r="BO129" s="57"/>
      <c r="BP129" s="59">
        <f t="shared" si="17"/>
        <v>69.5</v>
      </c>
      <c r="BQ129" s="64"/>
      <c r="BR129" s="64"/>
      <c r="BS129" s="39"/>
      <c r="BT129" s="39">
        <v>4</v>
      </c>
      <c r="BU129" s="39"/>
      <c r="BV129" s="60">
        <f t="shared" si="18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19"/>
        <v>73.5</v>
      </c>
      <c r="CG129" s="60"/>
      <c r="CH129" s="68"/>
      <c r="CI129" s="52"/>
      <c r="CJ129" s="52"/>
      <c r="CK129" s="60">
        <f t="shared" si="20"/>
        <v>73.5</v>
      </c>
      <c r="CL129" s="60"/>
      <c r="CM129" s="57"/>
      <c r="CN129" s="52"/>
      <c r="CO129" s="70"/>
      <c r="CP129" s="39"/>
      <c r="CQ129" s="39"/>
      <c r="CR129" s="54"/>
      <c r="CS129" s="60"/>
      <c r="CT129" s="51">
        <f t="shared" si="21"/>
        <v>73.5</v>
      </c>
      <c r="CU129" s="39"/>
      <c r="CV129" s="39"/>
      <c r="CW129" s="52"/>
      <c r="CX129" s="39"/>
      <c r="CY129" s="60">
        <f t="shared" si="22"/>
        <v>73.5</v>
      </c>
      <c r="CZ129" s="54"/>
      <c r="DA129" s="60"/>
      <c r="DB129" s="39"/>
      <c r="DC129" s="39"/>
      <c r="DD129" s="38">
        <f t="shared" si="23"/>
        <v>73.5</v>
      </c>
      <c r="DE129" s="60"/>
      <c r="DF129" s="60"/>
      <c r="DG129" s="60"/>
      <c r="DH129" s="60"/>
    </row>
    <row r="130" s="1" customFormat="1" ht="24" spans="1:112">
      <c r="A130" s="35">
        <v>128</v>
      </c>
      <c r="B130" s="40">
        <v>582</v>
      </c>
      <c r="C130" s="36" t="s">
        <v>349</v>
      </c>
      <c r="D130" s="36" t="s">
        <v>99</v>
      </c>
      <c r="E130" s="35">
        <v>4044</v>
      </c>
      <c r="F130" s="35" t="s">
        <v>470</v>
      </c>
      <c r="G130" s="41" t="s">
        <v>101</v>
      </c>
      <c r="H130" s="39">
        <v>-2</v>
      </c>
      <c r="I130" s="39"/>
      <c r="J130" s="39"/>
      <c r="K130" s="39">
        <v>3</v>
      </c>
      <c r="L130" s="39">
        <v>3</v>
      </c>
      <c r="M130" s="52"/>
      <c r="N130" s="39"/>
      <c r="O130" s="39"/>
      <c r="P130" s="39"/>
      <c r="Q130" s="57"/>
      <c r="R130" s="39"/>
      <c r="S130" s="38"/>
      <c r="T130" s="54"/>
      <c r="U130" s="56">
        <f t="shared" si="12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3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63"/>
      <c r="AP130" s="64"/>
      <c r="AQ130" s="62">
        <f t="shared" si="14"/>
        <v>64</v>
      </c>
      <c r="AR130" s="60"/>
      <c r="AS130" s="60"/>
      <c r="AT130" s="60"/>
      <c r="AU130" s="60"/>
      <c r="AV130" s="62">
        <f t="shared" si="15"/>
        <v>64</v>
      </c>
      <c r="AW130" s="60"/>
      <c r="AX130" s="57"/>
      <c r="AY130" s="39"/>
      <c r="AZ130" s="39"/>
      <c r="BA130" s="60">
        <f t="shared" si="16"/>
        <v>64</v>
      </c>
      <c r="BB130" s="54"/>
      <c r="BC130" s="66"/>
      <c r="BD130" s="39"/>
      <c r="BE130" s="39"/>
      <c r="BF130" s="39">
        <v>1</v>
      </c>
      <c r="BG130" s="39"/>
      <c r="BH130" s="54"/>
      <c r="BI130" s="60"/>
      <c r="BJ130" s="39">
        <v>4</v>
      </c>
      <c r="BK130" s="39"/>
      <c r="BL130" s="39"/>
      <c r="BM130" s="39"/>
      <c r="BN130" s="38"/>
      <c r="BO130" s="57"/>
      <c r="BP130" s="59">
        <f t="shared" si="17"/>
        <v>69</v>
      </c>
      <c r="BQ130" s="64"/>
      <c r="BR130" s="64"/>
      <c r="BS130" s="39">
        <v>20</v>
      </c>
      <c r="BT130" s="39"/>
      <c r="BU130" s="39"/>
      <c r="BV130" s="60">
        <f t="shared" si="18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471</v>
      </c>
      <c r="CF130" s="54">
        <f t="shared" si="19"/>
        <v>48</v>
      </c>
      <c r="CG130" s="60"/>
      <c r="CH130" s="68"/>
      <c r="CI130" s="52"/>
      <c r="CJ130" s="52"/>
      <c r="CK130" s="60">
        <f t="shared" si="20"/>
        <v>48</v>
      </c>
      <c r="CL130" s="60"/>
      <c r="CM130" s="57"/>
      <c r="CN130" s="52"/>
      <c r="CO130" s="70"/>
      <c r="CP130" s="39"/>
      <c r="CQ130" s="39"/>
      <c r="CR130" s="54"/>
      <c r="CS130" s="60"/>
      <c r="CT130" s="51">
        <f t="shared" si="21"/>
        <v>48</v>
      </c>
      <c r="CU130" s="39">
        <v>20</v>
      </c>
      <c r="CV130" s="39"/>
      <c r="CW130" s="52"/>
      <c r="CX130" s="39">
        <v>4</v>
      </c>
      <c r="CY130" s="60">
        <f t="shared" si="22"/>
        <v>72</v>
      </c>
      <c r="CZ130" s="54"/>
      <c r="DA130" s="60"/>
      <c r="DB130" s="39"/>
      <c r="DC130" s="39"/>
      <c r="DD130" s="38">
        <f t="shared" si="23"/>
        <v>72</v>
      </c>
      <c r="DE130" s="60"/>
      <c r="DF130" s="60"/>
      <c r="DG130" s="60"/>
      <c r="DH130" s="60"/>
    </row>
    <row r="131" s="1" customFormat="1" spans="1:112">
      <c r="A131" s="35">
        <v>129</v>
      </c>
      <c r="B131" s="40">
        <v>351</v>
      </c>
      <c r="C131" s="36" t="s">
        <v>472</v>
      </c>
      <c r="D131" s="36" t="s">
        <v>87</v>
      </c>
      <c r="E131" s="35">
        <v>8594</v>
      </c>
      <c r="F131" s="35" t="s">
        <v>473</v>
      </c>
      <c r="G131" s="36" t="s">
        <v>101</v>
      </c>
      <c r="H131" s="39"/>
      <c r="I131" s="39"/>
      <c r="J131" s="39"/>
      <c r="K131" s="39"/>
      <c r="L131" s="39">
        <v>4</v>
      </c>
      <c r="M131" s="52"/>
      <c r="N131" s="39"/>
      <c r="O131" s="39"/>
      <c r="P131" s="39"/>
      <c r="Q131" s="57"/>
      <c r="R131" s="39"/>
      <c r="S131" s="38"/>
      <c r="T131" s="54"/>
      <c r="U131" s="56">
        <f t="shared" si="12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3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63"/>
      <c r="AP131" s="64"/>
      <c r="AQ131" s="62">
        <f t="shared" si="14"/>
        <v>89</v>
      </c>
      <c r="AR131" s="60"/>
      <c r="AS131" s="60"/>
      <c r="AT131" s="60"/>
      <c r="AU131" s="60"/>
      <c r="AV131" s="62">
        <f t="shared" si="15"/>
        <v>89</v>
      </c>
      <c r="AW131" s="60"/>
      <c r="AX131" s="57"/>
      <c r="AY131" s="39"/>
      <c r="AZ131" s="39"/>
      <c r="BA131" s="60">
        <f t="shared" si="16"/>
        <v>89</v>
      </c>
      <c r="BB131" s="54"/>
      <c r="BC131" s="66"/>
      <c r="BD131" s="39"/>
      <c r="BE131" s="39"/>
      <c r="BF131" s="39">
        <v>4</v>
      </c>
      <c r="BG131" s="39"/>
      <c r="BH131" s="54"/>
      <c r="BI131" s="60"/>
      <c r="BJ131" s="39"/>
      <c r="BK131" s="39"/>
      <c r="BL131" s="39"/>
      <c r="BM131" s="39"/>
      <c r="BN131" s="38"/>
      <c r="BO131" s="57"/>
      <c r="BP131" s="59">
        <f t="shared" si="17"/>
        <v>93</v>
      </c>
      <c r="BQ131" s="64"/>
      <c r="BR131" s="64"/>
      <c r="BS131" s="39"/>
      <c r="BT131" s="39"/>
      <c r="BU131" s="39"/>
      <c r="BV131" s="60">
        <f t="shared" si="18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19"/>
        <v>111</v>
      </c>
      <c r="CG131" s="60"/>
      <c r="CH131" s="68"/>
      <c r="CI131" s="52"/>
      <c r="CJ131" s="52"/>
      <c r="CK131" s="60">
        <f t="shared" si="20"/>
        <v>111</v>
      </c>
      <c r="CL131" s="60"/>
      <c r="CM131" s="57"/>
      <c r="CN131" s="52"/>
      <c r="CO131" s="70"/>
      <c r="CP131" s="39"/>
      <c r="CQ131" s="39"/>
      <c r="CR131" s="54"/>
      <c r="CS131" s="60"/>
      <c r="CT131" s="51">
        <f t="shared" si="21"/>
        <v>111</v>
      </c>
      <c r="CU131" s="39"/>
      <c r="CV131" s="39"/>
      <c r="CW131" s="52"/>
      <c r="CX131" s="39"/>
      <c r="CY131" s="60">
        <f t="shared" si="22"/>
        <v>111</v>
      </c>
      <c r="CZ131" s="54"/>
      <c r="DA131" s="60"/>
      <c r="DB131" s="39"/>
      <c r="DC131" s="39"/>
      <c r="DD131" s="38">
        <f t="shared" si="23"/>
        <v>111</v>
      </c>
      <c r="DE131" s="60"/>
      <c r="DF131" s="60"/>
      <c r="DG131" s="60"/>
      <c r="DH131" s="60"/>
    </row>
    <row r="132" s="1" customFormat="1" spans="1:112">
      <c r="A132" s="35">
        <v>130</v>
      </c>
      <c r="B132" s="40">
        <v>355</v>
      </c>
      <c r="C132" s="36" t="s">
        <v>474</v>
      </c>
      <c r="D132" s="36" t="s">
        <v>104</v>
      </c>
      <c r="E132" s="37">
        <v>12120</v>
      </c>
      <c r="F132" s="35" t="s">
        <v>475</v>
      </c>
      <c r="G132" s="44" t="s">
        <v>476</v>
      </c>
      <c r="H132" s="39"/>
      <c r="I132" s="39"/>
      <c r="J132" s="39"/>
      <c r="K132" s="39"/>
      <c r="L132" s="39">
        <v>4</v>
      </c>
      <c r="M132" s="52"/>
      <c r="N132" s="39"/>
      <c r="O132" s="39"/>
      <c r="P132" s="39"/>
      <c r="Q132" s="57"/>
      <c r="R132" s="39"/>
      <c r="S132" s="38"/>
      <c r="T132" s="54"/>
      <c r="U132" s="56">
        <f t="shared" ref="U132:U195" si="24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25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63"/>
      <c r="AP132" s="64"/>
      <c r="AQ132" s="62">
        <f t="shared" ref="AQ132:AQ195" si="26">AG132+AH132+AI132+AJ132+AK132+AL132+AM132+AN132+AO132</f>
        <v>4</v>
      </c>
      <c r="AR132" s="60"/>
      <c r="AS132" s="60"/>
      <c r="AT132" s="60"/>
      <c r="AU132" s="60"/>
      <c r="AV132" s="62">
        <f t="shared" ref="AV132:AV195" si="27">AQ132+AR132+AS132+AT132+AU132</f>
        <v>4</v>
      </c>
      <c r="AW132" s="60"/>
      <c r="AX132" s="57"/>
      <c r="AY132" s="39"/>
      <c r="AZ132" s="39"/>
      <c r="BA132" s="60">
        <f t="shared" ref="BA132:BA195" si="28">AV132+AW132+AY132+AZ132</f>
        <v>4</v>
      </c>
      <c r="BB132" s="54"/>
      <c r="BC132" s="66"/>
      <c r="BD132" s="39"/>
      <c r="BE132" s="39"/>
      <c r="BF132" s="39">
        <v>0</v>
      </c>
      <c r="BG132" s="39"/>
      <c r="BH132" s="54"/>
      <c r="BI132" s="60"/>
      <c r="BJ132" s="39"/>
      <c r="BK132" s="39"/>
      <c r="BL132" s="39"/>
      <c r="BM132" s="39"/>
      <c r="BN132" s="38"/>
      <c r="BO132" s="57"/>
      <c r="BP132" s="59">
        <f t="shared" ref="BP132:BP195" si="29">BA132+BB132+BD132+BE132+BF132+BG132+BH132+BJ132+BK132+BL132+BM132+BN132</f>
        <v>4</v>
      </c>
      <c r="BQ132" s="64"/>
      <c r="BR132" s="64"/>
      <c r="BS132" s="39"/>
      <c r="BT132" s="39"/>
      <c r="BU132" s="39"/>
      <c r="BV132" s="60">
        <f t="shared" ref="BV132:BV195" si="30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31">BV132+BW132+BX132+BY132+BZ132+CA132+CB132+CC132+CD132</f>
        <v>4</v>
      </c>
      <c r="CG132" s="60"/>
      <c r="CH132" s="68"/>
      <c r="CI132" s="52"/>
      <c r="CJ132" s="52"/>
      <c r="CK132" s="60">
        <f t="shared" ref="CK132:CK195" si="32">CF132+CG132+CI132+CJ132</f>
        <v>4</v>
      </c>
      <c r="CL132" s="60"/>
      <c r="CM132" s="57"/>
      <c r="CN132" s="52"/>
      <c r="CO132" s="70"/>
      <c r="CP132" s="39"/>
      <c r="CQ132" s="39"/>
      <c r="CR132" s="54"/>
      <c r="CS132" s="60"/>
      <c r="CT132" s="51">
        <f t="shared" ref="CT132:CT195" si="33">CK132+CL132+CN132+CO132+CP132+CQ132+CR132</f>
        <v>4</v>
      </c>
      <c r="CU132" s="39"/>
      <c r="CV132" s="39"/>
      <c r="CW132" s="52"/>
      <c r="CX132" s="39"/>
      <c r="CY132" s="60">
        <f t="shared" ref="CY132:CY195" si="34">CT132+CU132+CV132+CW132+CX132</f>
        <v>4</v>
      </c>
      <c r="CZ132" s="54"/>
      <c r="DA132" s="60"/>
      <c r="DB132" s="39"/>
      <c r="DC132" s="39"/>
      <c r="DD132" s="38">
        <f t="shared" ref="DD132:DD195" si="35">CY132+CZ132+DB132+DC132</f>
        <v>4</v>
      </c>
      <c r="DE132" s="60"/>
      <c r="DF132" s="60"/>
      <c r="DG132" s="60"/>
      <c r="DH132" s="60"/>
    </row>
    <row r="133" s="1" customFormat="1" ht="24" spans="1:112">
      <c r="A133" s="35">
        <v>131</v>
      </c>
      <c r="B133" s="40">
        <v>744</v>
      </c>
      <c r="C133" s="36" t="s">
        <v>199</v>
      </c>
      <c r="D133" s="36" t="s">
        <v>104</v>
      </c>
      <c r="E133" s="37">
        <v>11769</v>
      </c>
      <c r="F133" s="35" t="s">
        <v>477</v>
      </c>
      <c r="G133" s="36" t="s">
        <v>89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52">
        <v>-2</v>
      </c>
      <c r="N133" s="39"/>
      <c r="O133" s="39"/>
      <c r="P133" s="39"/>
      <c r="Q133" s="57"/>
      <c r="R133" s="39"/>
      <c r="S133" s="38"/>
      <c r="T133" s="54"/>
      <c r="U133" s="56">
        <f t="shared" si="24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25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63"/>
      <c r="AP133" s="64"/>
      <c r="AQ133" s="62">
        <f t="shared" si="26"/>
        <v>65</v>
      </c>
      <c r="AR133" s="60"/>
      <c r="AS133" s="60">
        <v>20</v>
      </c>
      <c r="AT133" s="60"/>
      <c r="AU133" s="60"/>
      <c r="AV133" s="62">
        <f t="shared" si="27"/>
        <v>85</v>
      </c>
      <c r="AW133" s="60"/>
      <c r="AX133" s="57"/>
      <c r="AY133" s="39"/>
      <c r="AZ133" s="39"/>
      <c r="BA133" s="60">
        <f t="shared" si="28"/>
        <v>85</v>
      </c>
      <c r="BB133" s="54"/>
      <c r="BC133" s="66"/>
      <c r="BD133" s="39"/>
      <c r="BE133" s="39"/>
      <c r="BF133" s="39">
        <v>0</v>
      </c>
      <c r="BG133" s="39"/>
      <c r="BH133" s="54">
        <v>-50</v>
      </c>
      <c r="BI133" s="60" t="s">
        <v>478</v>
      </c>
      <c r="BJ133" s="39">
        <v>-2</v>
      </c>
      <c r="BK133" s="39">
        <v>20</v>
      </c>
      <c r="BL133" s="39"/>
      <c r="BM133" s="39"/>
      <c r="BN133" s="38"/>
      <c r="BO133" s="57"/>
      <c r="BP133" s="59">
        <f t="shared" si="29"/>
        <v>53</v>
      </c>
      <c r="BQ133" s="64"/>
      <c r="BR133" s="64"/>
      <c r="BS133" s="39">
        <v>20</v>
      </c>
      <c r="BT133" s="39"/>
      <c r="BU133" s="39"/>
      <c r="BV133" s="60">
        <f t="shared" si="30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479</v>
      </c>
      <c r="CF133" s="54">
        <f t="shared" si="31"/>
        <v>55</v>
      </c>
      <c r="CG133" s="60"/>
      <c r="CH133" s="68"/>
      <c r="CI133" s="52"/>
      <c r="CJ133" s="52">
        <v>-2</v>
      </c>
      <c r="CK133" s="60">
        <f t="shared" si="32"/>
        <v>53</v>
      </c>
      <c r="CL133" s="60"/>
      <c r="CM133" s="57"/>
      <c r="CN133" s="52">
        <v>-4</v>
      </c>
      <c r="CO133" s="70"/>
      <c r="CP133" s="39"/>
      <c r="CQ133" s="39"/>
      <c r="CR133" s="54"/>
      <c r="CS133" s="60"/>
      <c r="CT133" s="51">
        <f t="shared" si="33"/>
        <v>49</v>
      </c>
      <c r="CU133" s="39"/>
      <c r="CV133" s="39"/>
      <c r="CW133" s="52">
        <v>10</v>
      </c>
      <c r="CX133" s="39"/>
      <c r="CY133" s="60">
        <f t="shared" si="34"/>
        <v>59</v>
      </c>
      <c r="CZ133" s="54"/>
      <c r="DA133" s="60"/>
      <c r="DB133" s="39"/>
      <c r="DC133" s="39">
        <v>4</v>
      </c>
      <c r="DD133" s="38">
        <f t="shared" si="35"/>
        <v>63</v>
      </c>
      <c r="DE133" s="60"/>
      <c r="DF133" s="60"/>
      <c r="DG133" s="60"/>
      <c r="DH133" s="60"/>
    </row>
    <row r="134" s="1" customFormat="1" spans="1:112">
      <c r="A134" s="35">
        <v>132</v>
      </c>
      <c r="B134" s="40">
        <v>54</v>
      </c>
      <c r="C134" s="36" t="s">
        <v>364</v>
      </c>
      <c r="D134" s="36" t="s">
        <v>87</v>
      </c>
      <c r="E134" s="35">
        <v>6301</v>
      </c>
      <c r="F134" s="35" t="s">
        <v>480</v>
      </c>
      <c r="G134" s="43" t="s">
        <v>96</v>
      </c>
      <c r="H134" s="39">
        <v>1</v>
      </c>
      <c r="I134" s="39"/>
      <c r="J134" s="39"/>
      <c r="K134" s="39">
        <v>4</v>
      </c>
      <c r="L134" s="39">
        <v>-2</v>
      </c>
      <c r="M134" s="52"/>
      <c r="N134" s="39"/>
      <c r="O134" s="39"/>
      <c r="P134" s="39"/>
      <c r="Q134" s="57"/>
      <c r="R134" s="39"/>
      <c r="S134" s="38"/>
      <c r="T134" s="54"/>
      <c r="U134" s="56">
        <f t="shared" si="24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25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63"/>
      <c r="AP134" s="64"/>
      <c r="AQ134" s="62">
        <f t="shared" si="26"/>
        <v>94</v>
      </c>
      <c r="AR134" s="60"/>
      <c r="AS134" s="60"/>
      <c r="AT134" s="60"/>
      <c r="AU134" s="60"/>
      <c r="AV134" s="62">
        <f t="shared" si="27"/>
        <v>94</v>
      </c>
      <c r="AW134" s="60"/>
      <c r="AX134" s="57"/>
      <c r="AY134" s="39"/>
      <c r="AZ134" s="39"/>
      <c r="BA134" s="60">
        <f t="shared" si="28"/>
        <v>94</v>
      </c>
      <c r="BB134" s="54"/>
      <c r="BC134" s="66"/>
      <c r="BD134" s="39"/>
      <c r="BE134" s="39"/>
      <c r="BF134" s="39">
        <v>6</v>
      </c>
      <c r="BG134" s="39"/>
      <c r="BH134" s="54"/>
      <c r="BI134" s="60"/>
      <c r="BJ134" s="39">
        <v>4</v>
      </c>
      <c r="BK134" s="39"/>
      <c r="BL134" s="39"/>
      <c r="BM134" s="39"/>
      <c r="BN134" s="38"/>
      <c r="BO134" s="57"/>
      <c r="BP134" s="59">
        <f t="shared" si="29"/>
        <v>104</v>
      </c>
      <c r="BQ134" s="64"/>
      <c r="BR134" s="64"/>
      <c r="BS134" s="39">
        <v>20</v>
      </c>
      <c r="BT134" s="39">
        <v>4</v>
      </c>
      <c r="BU134" s="39"/>
      <c r="BV134" s="60">
        <f t="shared" si="30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31"/>
        <v>169</v>
      </c>
      <c r="CG134" s="60"/>
      <c r="CH134" s="68"/>
      <c r="CI134" s="52"/>
      <c r="CJ134" s="52">
        <v>10</v>
      </c>
      <c r="CK134" s="60">
        <f t="shared" si="32"/>
        <v>179</v>
      </c>
      <c r="CL134" s="60"/>
      <c r="CM134" s="57"/>
      <c r="CN134" s="52"/>
      <c r="CO134" s="70"/>
      <c r="CP134" s="39">
        <v>20</v>
      </c>
      <c r="CQ134" s="39"/>
      <c r="CR134" s="54"/>
      <c r="CS134" s="60"/>
      <c r="CT134" s="51">
        <f t="shared" si="33"/>
        <v>199</v>
      </c>
      <c r="CU134" s="39">
        <v>20</v>
      </c>
      <c r="CV134" s="39"/>
      <c r="CW134" s="52"/>
      <c r="CX134" s="39">
        <v>2</v>
      </c>
      <c r="CY134" s="60">
        <f t="shared" si="34"/>
        <v>221</v>
      </c>
      <c r="CZ134" s="54"/>
      <c r="DA134" s="60"/>
      <c r="DB134" s="39"/>
      <c r="DC134" s="39"/>
      <c r="DD134" s="38">
        <f t="shared" si="35"/>
        <v>221</v>
      </c>
      <c r="DE134" s="60"/>
      <c r="DF134" s="60"/>
      <c r="DG134" s="60"/>
      <c r="DH134" s="60"/>
    </row>
    <row r="135" s="1" customFormat="1" spans="1:112">
      <c r="A135" s="35">
        <v>133</v>
      </c>
      <c r="B135" s="35">
        <v>102935</v>
      </c>
      <c r="C135" s="36" t="s">
        <v>255</v>
      </c>
      <c r="D135" s="36" t="s">
        <v>104</v>
      </c>
      <c r="E135" s="35">
        <v>11059</v>
      </c>
      <c r="F135" s="35" t="s">
        <v>481</v>
      </c>
      <c r="G135" s="36" t="s">
        <v>96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52">
        <v>-6</v>
      </c>
      <c r="N135" s="39"/>
      <c r="O135" s="39"/>
      <c r="P135" s="39"/>
      <c r="Q135" s="57"/>
      <c r="R135" s="39">
        <v>20</v>
      </c>
      <c r="S135" s="38"/>
      <c r="T135" s="54"/>
      <c r="U135" s="56">
        <f t="shared" si="24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25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63"/>
      <c r="AP135" s="64"/>
      <c r="AQ135" s="62">
        <f t="shared" si="26"/>
        <v>62</v>
      </c>
      <c r="AR135" s="60"/>
      <c r="AS135" s="60"/>
      <c r="AT135" s="60"/>
      <c r="AU135" s="60"/>
      <c r="AV135" s="62">
        <f t="shared" si="27"/>
        <v>62</v>
      </c>
      <c r="AW135" s="60"/>
      <c r="AX135" s="57"/>
      <c r="AY135" s="39"/>
      <c r="AZ135" s="39"/>
      <c r="BA135" s="60">
        <f t="shared" si="28"/>
        <v>62</v>
      </c>
      <c r="BB135" s="54"/>
      <c r="BC135" s="66"/>
      <c r="BD135" s="39"/>
      <c r="BE135" s="39"/>
      <c r="BF135" s="39">
        <v>-2</v>
      </c>
      <c r="BG135" s="39"/>
      <c r="BH135" s="54"/>
      <c r="BI135" s="60"/>
      <c r="BJ135" s="39"/>
      <c r="BK135" s="39"/>
      <c r="BL135" s="39"/>
      <c r="BM135" s="39"/>
      <c r="BN135" s="38"/>
      <c r="BO135" s="57"/>
      <c r="BP135" s="59">
        <f t="shared" si="29"/>
        <v>60</v>
      </c>
      <c r="BQ135" s="64"/>
      <c r="BR135" s="64"/>
      <c r="BS135" s="39"/>
      <c r="BT135" s="39"/>
      <c r="BU135" s="39"/>
      <c r="BV135" s="60">
        <f t="shared" si="30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31"/>
        <v>60</v>
      </c>
      <c r="CG135" s="60"/>
      <c r="CH135" s="68"/>
      <c r="CI135" s="52"/>
      <c r="CJ135" s="52"/>
      <c r="CK135" s="60">
        <f t="shared" si="32"/>
        <v>60</v>
      </c>
      <c r="CL135" s="60"/>
      <c r="CM135" s="57"/>
      <c r="CN135" s="52"/>
      <c r="CO135" s="70"/>
      <c r="CP135" s="39"/>
      <c r="CQ135" s="39"/>
      <c r="CR135" s="54"/>
      <c r="CS135" s="60"/>
      <c r="CT135" s="51">
        <f t="shared" si="33"/>
        <v>60</v>
      </c>
      <c r="CU135" s="39"/>
      <c r="CV135" s="39"/>
      <c r="CW135" s="52"/>
      <c r="CX135" s="39"/>
      <c r="CY135" s="60">
        <f t="shared" si="34"/>
        <v>60</v>
      </c>
      <c r="CZ135" s="54"/>
      <c r="DA135" s="60"/>
      <c r="DB135" s="39"/>
      <c r="DC135" s="39"/>
      <c r="DD135" s="38">
        <f t="shared" si="35"/>
        <v>60</v>
      </c>
      <c r="DE135" s="60"/>
      <c r="DF135" s="60"/>
      <c r="DG135" s="60"/>
      <c r="DH135" s="60"/>
    </row>
    <row r="136" s="1" customFormat="1" ht="24" spans="1:112">
      <c r="A136" s="35">
        <v>134</v>
      </c>
      <c r="B136" s="40">
        <v>707</v>
      </c>
      <c r="C136" s="36" t="s">
        <v>167</v>
      </c>
      <c r="D136" s="36" t="s">
        <v>125</v>
      </c>
      <c r="E136" s="35">
        <v>6494</v>
      </c>
      <c r="F136" s="35" t="s">
        <v>482</v>
      </c>
      <c r="G136" s="36" t="s">
        <v>96</v>
      </c>
      <c r="H136" s="39">
        <v>4</v>
      </c>
      <c r="I136" s="39"/>
      <c r="J136" s="39"/>
      <c r="K136" s="39"/>
      <c r="L136" s="39">
        <v>-1</v>
      </c>
      <c r="M136" s="52">
        <v>-2</v>
      </c>
      <c r="N136" s="39"/>
      <c r="O136" s="39">
        <v>20</v>
      </c>
      <c r="P136" s="39"/>
      <c r="Q136" s="57"/>
      <c r="R136" s="39"/>
      <c r="S136" s="38">
        <v>20</v>
      </c>
      <c r="T136" s="54"/>
      <c r="U136" s="56">
        <f t="shared" si="24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25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63"/>
      <c r="AP136" s="64"/>
      <c r="AQ136" s="62">
        <f t="shared" si="26"/>
        <v>130</v>
      </c>
      <c r="AR136" s="60"/>
      <c r="AS136" s="60"/>
      <c r="AT136" s="60"/>
      <c r="AU136" s="60"/>
      <c r="AV136" s="62">
        <f t="shared" si="27"/>
        <v>130</v>
      </c>
      <c r="AW136" s="60"/>
      <c r="AX136" s="57"/>
      <c r="AY136" s="39"/>
      <c r="AZ136" s="39"/>
      <c r="BA136" s="60">
        <f t="shared" si="28"/>
        <v>130</v>
      </c>
      <c r="BB136" s="54"/>
      <c r="BC136" s="66"/>
      <c r="BD136" s="39"/>
      <c r="BE136" s="39"/>
      <c r="BF136" s="39">
        <v>0</v>
      </c>
      <c r="BG136" s="39"/>
      <c r="BH136" s="54">
        <v>-20</v>
      </c>
      <c r="BI136" s="60" t="s">
        <v>129</v>
      </c>
      <c r="BJ136" s="39"/>
      <c r="BK136" s="39"/>
      <c r="BL136" s="39"/>
      <c r="BM136" s="39"/>
      <c r="BN136" s="38"/>
      <c r="BO136" s="57"/>
      <c r="BP136" s="59">
        <f t="shared" si="29"/>
        <v>110</v>
      </c>
      <c r="BQ136" s="64"/>
      <c r="BR136" s="64"/>
      <c r="BS136" s="39"/>
      <c r="BT136" s="39"/>
      <c r="BU136" s="39"/>
      <c r="BV136" s="60">
        <f t="shared" si="30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31"/>
        <v>130</v>
      </c>
      <c r="CG136" s="60">
        <v>-20.5</v>
      </c>
      <c r="CH136" s="68" t="s">
        <v>483</v>
      </c>
      <c r="CI136" s="52"/>
      <c r="CJ136" s="52"/>
      <c r="CK136" s="60">
        <f t="shared" si="32"/>
        <v>109.5</v>
      </c>
      <c r="CL136" s="60"/>
      <c r="CM136" s="57"/>
      <c r="CN136" s="52">
        <v>-2</v>
      </c>
      <c r="CO136" s="70"/>
      <c r="CP136" s="39"/>
      <c r="CQ136" s="39"/>
      <c r="CR136" s="54"/>
      <c r="CS136" s="60"/>
      <c r="CT136" s="51">
        <f t="shared" si="33"/>
        <v>107.5</v>
      </c>
      <c r="CU136" s="39"/>
      <c r="CV136" s="39"/>
      <c r="CW136" s="52"/>
      <c r="CX136" s="39"/>
      <c r="CY136" s="60">
        <f t="shared" si="34"/>
        <v>107.5</v>
      </c>
      <c r="CZ136" s="54"/>
      <c r="DA136" s="60"/>
      <c r="DB136" s="39"/>
      <c r="DC136" s="39"/>
      <c r="DD136" s="38">
        <f t="shared" si="35"/>
        <v>107.5</v>
      </c>
      <c r="DE136" s="60"/>
      <c r="DF136" s="60"/>
      <c r="DG136" s="60"/>
      <c r="DH136" s="60"/>
    </row>
    <row r="137" s="1" customFormat="1" ht="28" customHeight="1" spans="1:112">
      <c r="A137" s="35">
        <v>135</v>
      </c>
      <c r="B137" s="40">
        <v>341</v>
      </c>
      <c r="C137" s="36" t="s">
        <v>144</v>
      </c>
      <c r="D137" s="36" t="s">
        <v>94</v>
      </c>
      <c r="E137" s="37">
        <v>11483</v>
      </c>
      <c r="F137" s="35" t="s">
        <v>484</v>
      </c>
      <c r="G137" s="44" t="s">
        <v>96</v>
      </c>
      <c r="H137" s="39">
        <v>5</v>
      </c>
      <c r="I137" s="39"/>
      <c r="J137" s="39"/>
      <c r="K137" s="39">
        <v>-2</v>
      </c>
      <c r="L137" s="39"/>
      <c r="M137" s="52"/>
      <c r="N137" s="39">
        <v>20</v>
      </c>
      <c r="O137" s="39"/>
      <c r="P137" s="39"/>
      <c r="Q137" s="57"/>
      <c r="R137" s="39"/>
      <c r="S137" s="38"/>
      <c r="T137" s="54"/>
      <c r="U137" s="56">
        <f t="shared" si="24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25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63"/>
      <c r="AP137" s="64"/>
      <c r="AQ137" s="62">
        <f t="shared" si="26"/>
        <v>93</v>
      </c>
      <c r="AR137" s="60"/>
      <c r="AS137" s="60"/>
      <c r="AT137" s="60">
        <v>20</v>
      </c>
      <c r="AU137" s="60"/>
      <c r="AV137" s="62">
        <f t="shared" si="27"/>
        <v>113</v>
      </c>
      <c r="AW137" s="60"/>
      <c r="AX137" s="57"/>
      <c r="AY137" s="39"/>
      <c r="AZ137" s="39"/>
      <c r="BA137" s="60">
        <f t="shared" si="28"/>
        <v>113</v>
      </c>
      <c r="BB137" s="54"/>
      <c r="BC137" s="66"/>
      <c r="BD137" s="39">
        <v>20</v>
      </c>
      <c r="BE137" s="39">
        <v>20</v>
      </c>
      <c r="BF137" s="39">
        <v>0</v>
      </c>
      <c r="BG137" s="39"/>
      <c r="BH137" s="54"/>
      <c r="BI137" s="60"/>
      <c r="BJ137" s="39"/>
      <c r="BK137" s="39"/>
      <c r="BL137" s="39"/>
      <c r="BM137" s="39"/>
      <c r="BN137" s="38"/>
      <c r="BO137" s="57"/>
      <c r="BP137" s="59">
        <f t="shared" si="29"/>
        <v>153</v>
      </c>
      <c r="BQ137" s="64"/>
      <c r="BR137" s="64"/>
      <c r="BS137" s="39"/>
      <c r="BT137" s="39"/>
      <c r="BU137" s="39"/>
      <c r="BV137" s="60">
        <f t="shared" si="30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31"/>
        <v>153</v>
      </c>
      <c r="CG137" s="60"/>
      <c r="CH137" s="68"/>
      <c r="CI137" s="52"/>
      <c r="CJ137" s="52"/>
      <c r="CK137" s="60">
        <f t="shared" si="32"/>
        <v>153</v>
      </c>
      <c r="CL137" s="60">
        <v>-57.5</v>
      </c>
      <c r="CM137" s="57" t="s">
        <v>485</v>
      </c>
      <c r="CN137" s="52"/>
      <c r="CO137" s="70"/>
      <c r="CP137" s="39"/>
      <c r="CQ137" s="39"/>
      <c r="CR137" s="54"/>
      <c r="CS137" s="60"/>
      <c r="CT137" s="51">
        <f t="shared" si="33"/>
        <v>95.5</v>
      </c>
      <c r="CU137" s="39"/>
      <c r="CV137" s="39"/>
      <c r="CW137" s="52">
        <v>10</v>
      </c>
      <c r="CX137" s="39"/>
      <c r="CY137" s="60">
        <f t="shared" si="34"/>
        <v>105.5</v>
      </c>
      <c r="CZ137" s="54"/>
      <c r="DA137" s="60"/>
      <c r="DB137" s="39"/>
      <c r="DC137" s="39"/>
      <c r="DD137" s="38">
        <f t="shared" si="35"/>
        <v>105.5</v>
      </c>
      <c r="DE137" s="60"/>
      <c r="DF137" s="60"/>
      <c r="DG137" s="60">
        <v>-51</v>
      </c>
      <c r="DH137" s="60" t="s">
        <v>147</v>
      </c>
    </row>
    <row r="138" s="1" customFormat="1" spans="1:112">
      <c r="A138" s="35">
        <v>136</v>
      </c>
      <c r="B138" s="73">
        <v>357</v>
      </c>
      <c r="C138" s="43" t="s">
        <v>130</v>
      </c>
      <c r="D138" s="36" t="s">
        <v>99</v>
      </c>
      <c r="E138" s="35">
        <v>6989</v>
      </c>
      <c r="F138" s="35" t="s">
        <v>486</v>
      </c>
      <c r="G138" s="36" t="s">
        <v>96</v>
      </c>
      <c r="H138" s="39">
        <v>-2</v>
      </c>
      <c r="I138" s="39">
        <v>-3</v>
      </c>
      <c r="J138" s="39">
        <v>8</v>
      </c>
      <c r="K138" s="39"/>
      <c r="L138" s="39"/>
      <c r="M138" s="52"/>
      <c r="N138" s="39"/>
      <c r="O138" s="39"/>
      <c r="P138" s="39"/>
      <c r="Q138" s="57"/>
      <c r="R138" s="39"/>
      <c r="S138" s="38"/>
      <c r="T138" s="54"/>
      <c r="U138" s="56">
        <f t="shared" si="24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25"/>
        <v>3</v>
      </c>
      <c r="AH138" s="39"/>
      <c r="AI138" s="39"/>
      <c r="AJ138" s="39"/>
      <c r="AK138" s="39"/>
      <c r="AL138" s="39"/>
      <c r="AM138" s="39"/>
      <c r="AN138" s="39"/>
      <c r="AO138" s="63"/>
      <c r="AP138" s="64"/>
      <c r="AQ138" s="62">
        <f t="shared" si="26"/>
        <v>3</v>
      </c>
      <c r="AR138" s="60"/>
      <c r="AS138" s="60"/>
      <c r="AT138" s="60"/>
      <c r="AU138" s="60"/>
      <c r="AV138" s="62">
        <f t="shared" si="27"/>
        <v>3</v>
      </c>
      <c r="AW138" s="60"/>
      <c r="AX138" s="57"/>
      <c r="AY138" s="39"/>
      <c r="AZ138" s="39"/>
      <c r="BA138" s="60">
        <f t="shared" si="28"/>
        <v>3</v>
      </c>
      <c r="BB138" s="54"/>
      <c r="BC138" s="66"/>
      <c r="BD138" s="39"/>
      <c r="BE138" s="39"/>
      <c r="BF138" s="39">
        <v>0</v>
      </c>
      <c r="BG138" s="39"/>
      <c r="BH138" s="54"/>
      <c r="BI138" s="60"/>
      <c r="BJ138" s="39"/>
      <c r="BK138" s="39"/>
      <c r="BL138" s="39"/>
      <c r="BM138" s="39"/>
      <c r="BN138" s="38"/>
      <c r="BO138" s="57"/>
      <c r="BP138" s="59">
        <f t="shared" si="29"/>
        <v>3</v>
      </c>
      <c r="BQ138" s="64"/>
      <c r="BR138" s="64"/>
      <c r="BS138" s="39"/>
      <c r="BT138" s="39"/>
      <c r="BU138" s="39"/>
      <c r="BV138" s="60">
        <f t="shared" si="30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31"/>
        <v>3</v>
      </c>
      <c r="CG138" s="60"/>
      <c r="CH138" s="68"/>
      <c r="CI138" s="52"/>
      <c r="CJ138" s="52"/>
      <c r="CK138" s="60">
        <f t="shared" si="32"/>
        <v>3</v>
      </c>
      <c r="CL138" s="60"/>
      <c r="CM138" s="57"/>
      <c r="CN138" s="52"/>
      <c r="CO138" s="70"/>
      <c r="CP138" s="39"/>
      <c r="CQ138" s="39"/>
      <c r="CR138" s="54"/>
      <c r="CS138" s="60"/>
      <c r="CT138" s="51">
        <f t="shared" si="33"/>
        <v>3</v>
      </c>
      <c r="CU138" s="39"/>
      <c r="CV138" s="39"/>
      <c r="CW138" s="52"/>
      <c r="CX138" s="39"/>
      <c r="CY138" s="60">
        <f t="shared" si="34"/>
        <v>3</v>
      </c>
      <c r="CZ138" s="54"/>
      <c r="DA138" s="60"/>
      <c r="DB138" s="39"/>
      <c r="DC138" s="39"/>
      <c r="DD138" s="38">
        <f t="shared" si="35"/>
        <v>3</v>
      </c>
      <c r="DE138" s="60"/>
      <c r="DF138" s="60"/>
      <c r="DG138" s="60"/>
      <c r="DH138" s="60"/>
    </row>
    <row r="139" s="1" customFormat="1" spans="1:112">
      <c r="A139" s="35">
        <v>137</v>
      </c>
      <c r="B139" s="40">
        <v>355</v>
      </c>
      <c r="C139" s="36" t="s">
        <v>474</v>
      </c>
      <c r="D139" s="36" t="s">
        <v>104</v>
      </c>
      <c r="E139" s="35">
        <v>8233</v>
      </c>
      <c r="F139" s="35" t="s">
        <v>487</v>
      </c>
      <c r="G139" s="43" t="s">
        <v>96</v>
      </c>
      <c r="H139" s="39"/>
      <c r="I139" s="39">
        <v>3</v>
      </c>
      <c r="J139" s="39"/>
      <c r="K139" s="39"/>
      <c r="L139" s="39"/>
      <c r="M139" s="52"/>
      <c r="N139" s="39"/>
      <c r="O139" s="39"/>
      <c r="P139" s="39"/>
      <c r="Q139" s="57"/>
      <c r="R139" s="39"/>
      <c r="S139" s="38"/>
      <c r="T139" s="54"/>
      <c r="U139" s="56">
        <f t="shared" si="24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25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63"/>
      <c r="AP139" s="64"/>
      <c r="AQ139" s="62">
        <f t="shared" si="26"/>
        <v>33</v>
      </c>
      <c r="AR139" s="60"/>
      <c r="AS139" s="60"/>
      <c r="AT139" s="60"/>
      <c r="AU139" s="60"/>
      <c r="AV139" s="62">
        <f t="shared" si="27"/>
        <v>33</v>
      </c>
      <c r="AW139" s="60"/>
      <c r="AX139" s="57"/>
      <c r="AY139" s="39"/>
      <c r="AZ139" s="39"/>
      <c r="BA139" s="60">
        <f t="shared" si="28"/>
        <v>33</v>
      </c>
      <c r="BB139" s="54"/>
      <c r="BC139" s="66"/>
      <c r="BD139" s="39"/>
      <c r="BE139" s="39"/>
      <c r="BF139" s="39">
        <v>2</v>
      </c>
      <c r="BG139" s="39"/>
      <c r="BH139" s="54"/>
      <c r="BI139" s="60"/>
      <c r="BJ139" s="39">
        <v>-2</v>
      </c>
      <c r="BK139" s="39"/>
      <c r="BL139" s="39"/>
      <c r="BM139" s="39"/>
      <c r="BN139" s="38"/>
      <c r="BO139" s="57"/>
      <c r="BP139" s="59">
        <f t="shared" si="29"/>
        <v>33</v>
      </c>
      <c r="BQ139" s="64"/>
      <c r="BR139" s="64"/>
      <c r="BS139" s="39"/>
      <c r="BT139" s="39"/>
      <c r="BU139" s="39"/>
      <c r="BV139" s="60">
        <f t="shared" si="30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31"/>
        <v>93</v>
      </c>
      <c r="CG139" s="60"/>
      <c r="CH139" s="68"/>
      <c r="CI139" s="52">
        <v>5</v>
      </c>
      <c r="CJ139" s="52"/>
      <c r="CK139" s="60">
        <f t="shared" si="32"/>
        <v>98</v>
      </c>
      <c r="CL139" s="60"/>
      <c r="CM139" s="57"/>
      <c r="CN139" s="52"/>
      <c r="CO139" s="70"/>
      <c r="CP139" s="39"/>
      <c r="CQ139" s="39">
        <v>50</v>
      </c>
      <c r="CR139" s="54"/>
      <c r="CS139" s="60"/>
      <c r="CT139" s="51">
        <f t="shared" si="33"/>
        <v>148</v>
      </c>
      <c r="CU139" s="39"/>
      <c r="CV139" s="39"/>
      <c r="CW139" s="52"/>
      <c r="CX139" s="39"/>
      <c r="CY139" s="60">
        <f t="shared" si="34"/>
        <v>148</v>
      </c>
      <c r="CZ139" s="54"/>
      <c r="DA139" s="60"/>
      <c r="DB139" s="39"/>
      <c r="DC139" s="39"/>
      <c r="DD139" s="38">
        <f t="shared" si="35"/>
        <v>148</v>
      </c>
      <c r="DE139" s="60"/>
      <c r="DF139" s="60"/>
      <c r="DG139" s="60"/>
      <c r="DH139" s="60"/>
    </row>
    <row r="140" s="1" customFormat="1" spans="1:112">
      <c r="A140" s="35">
        <v>138</v>
      </c>
      <c r="B140" s="35">
        <v>582</v>
      </c>
      <c r="C140" s="36" t="s">
        <v>349</v>
      </c>
      <c r="D140" s="36" t="s">
        <v>99</v>
      </c>
      <c r="E140" s="37">
        <v>11656</v>
      </c>
      <c r="F140" s="35" t="s">
        <v>488</v>
      </c>
      <c r="G140" s="44" t="s">
        <v>96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52"/>
      <c r="N140" s="39">
        <v>20</v>
      </c>
      <c r="O140" s="39"/>
      <c r="P140" s="39"/>
      <c r="Q140" s="57"/>
      <c r="R140" s="39"/>
      <c r="S140" s="38"/>
      <c r="T140" s="54"/>
      <c r="U140" s="56">
        <f t="shared" si="24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25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63"/>
      <c r="AP140" s="64"/>
      <c r="AQ140" s="62">
        <f t="shared" si="26"/>
        <v>88</v>
      </c>
      <c r="AR140" s="60"/>
      <c r="AS140" s="60">
        <v>20</v>
      </c>
      <c r="AT140" s="60"/>
      <c r="AU140" s="60"/>
      <c r="AV140" s="62">
        <f t="shared" si="27"/>
        <v>108</v>
      </c>
      <c r="AW140" s="60"/>
      <c r="AX140" s="57"/>
      <c r="AY140" s="39"/>
      <c r="AZ140" s="39"/>
      <c r="BA140" s="60">
        <f t="shared" si="28"/>
        <v>108</v>
      </c>
      <c r="BB140" s="54"/>
      <c r="BC140" s="66"/>
      <c r="BD140" s="39"/>
      <c r="BE140" s="39"/>
      <c r="BF140" s="39">
        <v>0</v>
      </c>
      <c r="BG140" s="39"/>
      <c r="BH140" s="54"/>
      <c r="BI140" s="60"/>
      <c r="BJ140" s="39">
        <v>2</v>
      </c>
      <c r="BK140" s="39"/>
      <c r="BL140" s="39"/>
      <c r="BM140" s="39"/>
      <c r="BN140" s="38"/>
      <c r="BO140" s="57"/>
      <c r="BP140" s="59">
        <f t="shared" si="29"/>
        <v>110</v>
      </c>
      <c r="BQ140" s="64"/>
      <c r="BR140" s="64"/>
      <c r="BS140" s="39"/>
      <c r="BT140" s="39"/>
      <c r="BU140" s="39"/>
      <c r="BV140" s="60">
        <f t="shared" si="30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489</v>
      </c>
      <c r="CF140" s="54">
        <f t="shared" si="31"/>
        <v>3</v>
      </c>
      <c r="CG140" s="60"/>
      <c r="CH140" s="68"/>
      <c r="CI140" s="52"/>
      <c r="CJ140" s="52"/>
      <c r="CK140" s="60">
        <f t="shared" si="32"/>
        <v>3</v>
      </c>
      <c r="CL140" s="60"/>
      <c r="CM140" s="57"/>
      <c r="CN140" s="52"/>
      <c r="CO140" s="70"/>
      <c r="CP140" s="39"/>
      <c r="CQ140" s="39"/>
      <c r="CR140" s="54"/>
      <c r="CS140" s="60"/>
      <c r="CT140" s="51">
        <f t="shared" si="33"/>
        <v>3</v>
      </c>
      <c r="CU140" s="39"/>
      <c r="CV140" s="39"/>
      <c r="CW140" s="52"/>
      <c r="CX140" s="39"/>
      <c r="CY140" s="60">
        <f t="shared" si="34"/>
        <v>3</v>
      </c>
      <c r="CZ140" s="54"/>
      <c r="DA140" s="60"/>
      <c r="DB140" s="39"/>
      <c r="DC140" s="39"/>
      <c r="DD140" s="38">
        <f t="shared" si="35"/>
        <v>3</v>
      </c>
      <c r="DE140" s="60"/>
      <c r="DF140" s="60"/>
      <c r="DG140" s="60"/>
      <c r="DH140" s="60"/>
    </row>
    <row r="141" s="1" customFormat="1" spans="1:112">
      <c r="A141" s="35">
        <v>139</v>
      </c>
      <c r="B141" s="40">
        <v>733</v>
      </c>
      <c r="C141" s="36" t="s">
        <v>490</v>
      </c>
      <c r="D141" s="36" t="s">
        <v>125</v>
      </c>
      <c r="E141" s="35">
        <v>4435</v>
      </c>
      <c r="F141" s="35" t="s">
        <v>491</v>
      </c>
      <c r="G141" s="36" t="s">
        <v>101</v>
      </c>
      <c r="H141" s="39"/>
      <c r="I141" s="39"/>
      <c r="J141" s="39">
        <v>3</v>
      </c>
      <c r="K141" s="39"/>
      <c r="L141" s="39"/>
      <c r="M141" s="52"/>
      <c r="N141" s="39"/>
      <c r="O141" s="39"/>
      <c r="P141" s="39"/>
      <c r="Q141" s="57"/>
      <c r="R141" s="39"/>
      <c r="S141" s="38"/>
      <c r="T141" s="54"/>
      <c r="U141" s="56">
        <f t="shared" si="24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25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63"/>
      <c r="AP141" s="64"/>
      <c r="AQ141" s="62">
        <f t="shared" si="26"/>
        <v>24</v>
      </c>
      <c r="AR141" s="60"/>
      <c r="AS141" s="60"/>
      <c r="AT141" s="60"/>
      <c r="AU141" s="60"/>
      <c r="AV141" s="62">
        <f t="shared" si="27"/>
        <v>24</v>
      </c>
      <c r="AW141" s="60"/>
      <c r="AX141" s="57"/>
      <c r="AY141" s="39"/>
      <c r="AZ141" s="39"/>
      <c r="BA141" s="60">
        <f t="shared" si="28"/>
        <v>24</v>
      </c>
      <c r="BB141" s="54"/>
      <c r="BC141" s="66"/>
      <c r="BD141" s="39"/>
      <c r="BE141" s="39"/>
      <c r="BF141" s="39">
        <v>0</v>
      </c>
      <c r="BG141" s="39"/>
      <c r="BH141" s="54"/>
      <c r="BI141" s="60"/>
      <c r="BJ141" s="39"/>
      <c r="BK141" s="39"/>
      <c r="BL141" s="39"/>
      <c r="BM141" s="39"/>
      <c r="BN141" s="38"/>
      <c r="BO141" s="57"/>
      <c r="BP141" s="59">
        <f t="shared" si="29"/>
        <v>24</v>
      </c>
      <c r="BQ141" s="64"/>
      <c r="BR141" s="64"/>
      <c r="BS141" s="39">
        <v>30</v>
      </c>
      <c r="BT141" s="39"/>
      <c r="BU141" s="39"/>
      <c r="BV141" s="60">
        <f t="shared" si="30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31"/>
        <v>78</v>
      </c>
      <c r="CG141" s="60"/>
      <c r="CH141" s="68"/>
      <c r="CI141" s="52"/>
      <c r="CJ141" s="52">
        <v>3</v>
      </c>
      <c r="CK141" s="60">
        <f t="shared" si="32"/>
        <v>81</v>
      </c>
      <c r="CL141" s="60"/>
      <c r="CM141" s="57"/>
      <c r="CN141" s="52">
        <v>9</v>
      </c>
      <c r="CO141" s="70"/>
      <c r="CP141" s="39"/>
      <c r="CQ141" s="39"/>
      <c r="CR141" s="54"/>
      <c r="CS141" s="60"/>
      <c r="CT141" s="51">
        <f t="shared" si="33"/>
        <v>90</v>
      </c>
      <c r="CU141" s="39">
        <v>20</v>
      </c>
      <c r="CV141" s="39"/>
      <c r="CW141" s="52"/>
      <c r="CX141" s="39"/>
      <c r="CY141" s="60">
        <f t="shared" si="34"/>
        <v>110</v>
      </c>
      <c r="CZ141" s="54"/>
      <c r="DA141" s="60"/>
      <c r="DB141" s="39"/>
      <c r="DC141" s="39"/>
      <c r="DD141" s="38">
        <f t="shared" si="35"/>
        <v>110</v>
      </c>
      <c r="DE141" s="60"/>
      <c r="DF141" s="60"/>
      <c r="DG141" s="60"/>
      <c r="DH141" s="60"/>
    </row>
    <row r="142" s="1" customFormat="1" ht="36" spans="1:112">
      <c r="A142" s="35">
        <v>140</v>
      </c>
      <c r="B142" s="40">
        <v>754</v>
      </c>
      <c r="C142" s="36" t="s">
        <v>382</v>
      </c>
      <c r="D142" s="36" t="s">
        <v>87</v>
      </c>
      <c r="E142" s="37">
        <v>11949</v>
      </c>
      <c r="F142" s="35" t="s">
        <v>492</v>
      </c>
      <c r="G142" s="36" t="s">
        <v>96</v>
      </c>
      <c r="H142" s="39">
        <v>3</v>
      </c>
      <c r="I142" s="39"/>
      <c r="J142" s="39"/>
      <c r="K142" s="39"/>
      <c r="L142" s="39"/>
      <c r="M142" s="52">
        <v>-2</v>
      </c>
      <c r="N142" s="39"/>
      <c r="O142" s="39"/>
      <c r="P142" s="39"/>
      <c r="Q142" s="57"/>
      <c r="R142" s="39"/>
      <c r="S142" s="38"/>
      <c r="T142" s="54"/>
      <c r="U142" s="56">
        <f t="shared" si="24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25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63"/>
      <c r="AP142" s="64"/>
      <c r="AQ142" s="62">
        <f t="shared" si="26"/>
        <v>176</v>
      </c>
      <c r="AR142" s="60">
        <v>-30</v>
      </c>
      <c r="AS142" s="60"/>
      <c r="AT142" s="60"/>
      <c r="AU142" s="60"/>
      <c r="AV142" s="62">
        <f t="shared" si="27"/>
        <v>146</v>
      </c>
      <c r="AW142" s="60"/>
      <c r="AX142" s="57"/>
      <c r="AY142" s="39"/>
      <c r="AZ142" s="39"/>
      <c r="BA142" s="60">
        <f t="shared" si="28"/>
        <v>146</v>
      </c>
      <c r="BB142" s="54"/>
      <c r="BC142" s="66"/>
      <c r="BD142" s="39">
        <v>20</v>
      </c>
      <c r="BE142" s="39"/>
      <c r="BF142" s="39">
        <v>0</v>
      </c>
      <c r="BG142" s="39"/>
      <c r="BH142" s="54"/>
      <c r="BI142" s="60"/>
      <c r="BJ142" s="39"/>
      <c r="BK142" s="39">
        <v>20</v>
      </c>
      <c r="BL142" s="39"/>
      <c r="BM142" s="39"/>
      <c r="BN142" s="38">
        <v>-39.5</v>
      </c>
      <c r="BO142" s="57" t="s">
        <v>493</v>
      </c>
      <c r="BP142" s="59">
        <f t="shared" si="29"/>
        <v>146.5</v>
      </c>
      <c r="BQ142" s="64"/>
      <c r="BR142" s="64"/>
      <c r="BS142" s="39"/>
      <c r="BT142" s="39"/>
      <c r="BU142" s="39"/>
      <c r="BV142" s="60">
        <f t="shared" si="30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31"/>
        <v>186.5</v>
      </c>
      <c r="CG142" s="60"/>
      <c r="CH142" s="68"/>
      <c r="CI142" s="52"/>
      <c r="CJ142" s="52"/>
      <c r="CK142" s="60">
        <f t="shared" si="32"/>
        <v>186.5</v>
      </c>
      <c r="CL142" s="60"/>
      <c r="CM142" s="57"/>
      <c r="CN142" s="52"/>
      <c r="CO142" s="70"/>
      <c r="CP142" s="39">
        <v>20</v>
      </c>
      <c r="CQ142" s="39"/>
      <c r="CR142" s="54">
        <v>-73.5</v>
      </c>
      <c r="CS142" s="60" t="s">
        <v>494</v>
      </c>
      <c r="CT142" s="51">
        <f t="shared" si="33"/>
        <v>133</v>
      </c>
      <c r="CU142" s="39">
        <v>20</v>
      </c>
      <c r="CV142" s="39"/>
      <c r="CW142" s="52">
        <v>10</v>
      </c>
      <c r="CX142" s="39"/>
      <c r="CY142" s="60">
        <f t="shared" si="34"/>
        <v>163</v>
      </c>
      <c r="CZ142" s="54">
        <v>-6</v>
      </c>
      <c r="DA142" s="60" t="s">
        <v>495</v>
      </c>
      <c r="DB142" s="39"/>
      <c r="DC142" s="39"/>
      <c r="DD142" s="38">
        <f t="shared" si="35"/>
        <v>157</v>
      </c>
      <c r="DE142" s="60"/>
      <c r="DF142" s="60"/>
      <c r="DG142" s="60">
        <v>-39</v>
      </c>
      <c r="DH142" s="60" t="s">
        <v>386</v>
      </c>
    </row>
    <row r="143" s="1" customFormat="1" ht="24" spans="1:112">
      <c r="A143" s="35">
        <v>141</v>
      </c>
      <c r="B143" s="35">
        <v>103199</v>
      </c>
      <c r="C143" s="36" t="s">
        <v>496</v>
      </c>
      <c r="D143" s="36" t="s">
        <v>99</v>
      </c>
      <c r="E143" s="37">
        <v>11796</v>
      </c>
      <c r="F143" s="35" t="s">
        <v>497</v>
      </c>
      <c r="G143" s="42" t="s">
        <v>101</v>
      </c>
      <c r="H143" s="39"/>
      <c r="I143" s="39">
        <v>3</v>
      </c>
      <c r="J143" s="39">
        <v>-2</v>
      </c>
      <c r="K143" s="39">
        <v>2</v>
      </c>
      <c r="L143" s="39"/>
      <c r="M143" s="52"/>
      <c r="N143" s="39"/>
      <c r="O143" s="39"/>
      <c r="P143" s="39"/>
      <c r="Q143" s="57"/>
      <c r="R143" s="39"/>
      <c r="S143" s="38"/>
      <c r="T143" s="54"/>
      <c r="U143" s="56">
        <f t="shared" si="24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25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63"/>
      <c r="AP143" s="64"/>
      <c r="AQ143" s="62">
        <f t="shared" si="26"/>
        <v>63</v>
      </c>
      <c r="AR143" s="60"/>
      <c r="AS143" s="60"/>
      <c r="AT143" s="60"/>
      <c r="AU143" s="60"/>
      <c r="AV143" s="62">
        <f t="shared" si="27"/>
        <v>63</v>
      </c>
      <c r="AW143" s="60"/>
      <c r="AX143" s="57"/>
      <c r="AY143" s="39"/>
      <c r="AZ143" s="39"/>
      <c r="BA143" s="60">
        <f t="shared" si="28"/>
        <v>63</v>
      </c>
      <c r="BB143" s="54"/>
      <c r="BC143" s="66"/>
      <c r="BD143" s="39"/>
      <c r="BE143" s="39"/>
      <c r="BF143" s="39">
        <v>-2</v>
      </c>
      <c r="BG143" s="39"/>
      <c r="BH143" s="54"/>
      <c r="BI143" s="60"/>
      <c r="BJ143" s="39"/>
      <c r="BK143" s="39"/>
      <c r="BL143" s="39"/>
      <c r="BM143" s="39">
        <v>20</v>
      </c>
      <c r="BN143" s="38"/>
      <c r="BO143" s="57"/>
      <c r="BP143" s="59">
        <f t="shared" si="29"/>
        <v>81</v>
      </c>
      <c r="BQ143" s="64"/>
      <c r="BR143" s="64"/>
      <c r="BS143" s="39"/>
      <c r="BT143" s="39">
        <v>2</v>
      </c>
      <c r="BU143" s="39"/>
      <c r="BV143" s="60">
        <f t="shared" si="30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31"/>
        <v>83</v>
      </c>
      <c r="CG143" s="60">
        <v>-83</v>
      </c>
      <c r="CH143" s="68" t="s">
        <v>260</v>
      </c>
      <c r="CI143" s="52"/>
      <c r="CJ143" s="52">
        <v>2</v>
      </c>
      <c r="CK143" s="60">
        <f t="shared" si="32"/>
        <v>2</v>
      </c>
      <c r="CL143" s="60"/>
      <c r="CM143" s="57"/>
      <c r="CN143" s="52"/>
      <c r="CO143" s="70"/>
      <c r="CP143" s="39">
        <v>20</v>
      </c>
      <c r="CQ143" s="39"/>
      <c r="CR143" s="54"/>
      <c r="CS143" s="60"/>
      <c r="CT143" s="51">
        <f t="shared" si="33"/>
        <v>22</v>
      </c>
      <c r="CU143" s="39"/>
      <c r="CV143" s="39"/>
      <c r="CW143" s="52"/>
      <c r="CX143" s="39"/>
      <c r="CY143" s="60">
        <f t="shared" si="34"/>
        <v>22</v>
      </c>
      <c r="CZ143" s="54"/>
      <c r="DA143" s="60"/>
      <c r="DB143" s="39"/>
      <c r="DC143" s="39"/>
      <c r="DD143" s="38">
        <f t="shared" si="35"/>
        <v>22</v>
      </c>
      <c r="DE143" s="60"/>
      <c r="DF143" s="60"/>
      <c r="DG143" s="60"/>
      <c r="DH143" s="60"/>
    </row>
    <row r="144" s="1" customFormat="1" spans="1:112">
      <c r="A144" s="35">
        <v>142</v>
      </c>
      <c r="B144" s="37">
        <v>105751</v>
      </c>
      <c r="C144" s="43" t="s">
        <v>226</v>
      </c>
      <c r="D144" s="36" t="s">
        <v>125</v>
      </c>
      <c r="E144" s="37">
        <v>12093</v>
      </c>
      <c r="F144" s="35" t="s">
        <v>498</v>
      </c>
      <c r="G144" s="41" t="s">
        <v>96</v>
      </c>
      <c r="H144" s="39"/>
      <c r="I144" s="39"/>
      <c r="J144" s="39">
        <v>1</v>
      </c>
      <c r="K144" s="39">
        <v>2</v>
      </c>
      <c r="L144" s="39"/>
      <c r="M144" s="52"/>
      <c r="N144" s="39"/>
      <c r="O144" s="39"/>
      <c r="P144" s="39"/>
      <c r="Q144" s="57"/>
      <c r="R144" s="39"/>
      <c r="S144" s="38"/>
      <c r="T144" s="54"/>
      <c r="U144" s="56">
        <f t="shared" si="24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25"/>
        <v>3</v>
      </c>
      <c r="AH144" s="39"/>
      <c r="AI144" s="39"/>
      <c r="AJ144" s="39"/>
      <c r="AK144" s="39"/>
      <c r="AL144" s="39"/>
      <c r="AM144" s="39"/>
      <c r="AN144" s="39"/>
      <c r="AO144" s="63"/>
      <c r="AP144" s="64"/>
      <c r="AQ144" s="62">
        <f t="shared" si="26"/>
        <v>3</v>
      </c>
      <c r="AR144" s="60"/>
      <c r="AS144" s="60"/>
      <c r="AT144" s="60"/>
      <c r="AU144" s="60"/>
      <c r="AV144" s="62">
        <f t="shared" si="27"/>
        <v>3</v>
      </c>
      <c r="AW144" s="60"/>
      <c r="AX144" s="57"/>
      <c r="AY144" s="39"/>
      <c r="AZ144" s="39"/>
      <c r="BA144" s="60">
        <f t="shared" si="28"/>
        <v>3</v>
      </c>
      <c r="BB144" s="54"/>
      <c r="BC144" s="66"/>
      <c r="BD144" s="39"/>
      <c r="BE144" s="39"/>
      <c r="BF144" s="39">
        <v>0</v>
      </c>
      <c r="BG144" s="39"/>
      <c r="BH144" s="54"/>
      <c r="BI144" s="60"/>
      <c r="BJ144" s="39"/>
      <c r="BK144" s="39"/>
      <c r="BL144" s="39"/>
      <c r="BM144" s="39"/>
      <c r="BN144" s="38"/>
      <c r="BO144" s="57"/>
      <c r="BP144" s="59">
        <f t="shared" si="29"/>
        <v>3</v>
      </c>
      <c r="BQ144" s="64"/>
      <c r="BR144" s="64"/>
      <c r="BS144" s="39"/>
      <c r="BT144" s="39"/>
      <c r="BU144" s="39"/>
      <c r="BV144" s="60">
        <f t="shared" si="30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31"/>
        <v>3</v>
      </c>
      <c r="CG144" s="60"/>
      <c r="CH144" s="68"/>
      <c r="CI144" s="52"/>
      <c r="CJ144" s="52"/>
      <c r="CK144" s="60">
        <f t="shared" si="32"/>
        <v>3</v>
      </c>
      <c r="CL144" s="60"/>
      <c r="CM144" s="57"/>
      <c r="CN144" s="52"/>
      <c r="CO144" s="70"/>
      <c r="CP144" s="39"/>
      <c r="CQ144" s="39"/>
      <c r="CR144" s="54"/>
      <c r="CS144" s="60"/>
      <c r="CT144" s="51">
        <f t="shared" si="33"/>
        <v>3</v>
      </c>
      <c r="CU144" s="39"/>
      <c r="CV144" s="39"/>
      <c r="CW144" s="52"/>
      <c r="CX144" s="39"/>
      <c r="CY144" s="60">
        <f t="shared" si="34"/>
        <v>3</v>
      </c>
      <c r="CZ144" s="54"/>
      <c r="DA144" s="60"/>
      <c r="DB144" s="39"/>
      <c r="DC144" s="39"/>
      <c r="DD144" s="38">
        <f t="shared" si="35"/>
        <v>3</v>
      </c>
      <c r="DE144" s="60"/>
      <c r="DF144" s="60"/>
      <c r="DG144" s="60"/>
      <c r="DH144" s="60"/>
    </row>
    <row r="145" s="1" customFormat="1" spans="1:112">
      <c r="A145" s="35">
        <v>143</v>
      </c>
      <c r="B145" s="40">
        <v>105396</v>
      </c>
      <c r="C145" s="46" t="s">
        <v>333</v>
      </c>
      <c r="D145" s="36" t="s">
        <v>125</v>
      </c>
      <c r="E145" s="38">
        <v>999192</v>
      </c>
      <c r="F145" s="38" t="s">
        <v>499</v>
      </c>
      <c r="G145" s="44" t="s">
        <v>96</v>
      </c>
      <c r="H145" s="39"/>
      <c r="I145" s="39"/>
      <c r="J145" s="39"/>
      <c r="K145" s="39"/>
      <c r="L145" s="39">
        <v>3</v>
      </c>
      <c r="M145" s="52">
        <v>9</v>
      </c>
      <c r="N145" s="39"/>
      <c r="O145" s="39"/>
      <c r="P145" s="39"/>
      <c r="Q145" s="57"/>
      <c r="R145" s="39"/>
      <c r="S145" s="38"/>
      <c r="T145" s="54"/>
      <c r="U145" s="56">
        <f t="shared" si="24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25"/>
        <v>12</v>
      </c>
      <c r="AH145" s="39"/>
      <c r="AI145" s="39"/>
      <c r="AJ145" s="39"/>
      <c r="AK145" s="39"/>
      <c r="AL145" s="39"/>
      <c r="AM145" s="39"/>
      <c r="AN145" s="39"/>
      <c r="AO145" s="38"/>
      <c r="AP145" s="64"/>
      <c r="AQ145" s="62">
        <f t="shared" si="26"/>
        <v>12</v>
      </c>
      <c r="AR145" s="60"/>
      <c r="AS145" s="60"/>
      <c r="AT145" s="60"/>
      <c r="AU145" s="60"/>
      <c r="AV145" s="62">
        <f t="shared" si="27"/>
        <v>12</v>
      </c>
      <c r="AW145" s="60"/>
      <c r="AX145" s="57"/>
      <c r="AY145" s="39"/>
      <c r="AZ145" s="39"/>
      <c r="BA145" s="60">
        <f t="shared" si="28"/>
        <v>12</v>
      </c>
      <c r="BB145" s="54"/>
      <c r="BC145" s="66"/>
      <c r="BD145" s="39"/>
      <c r="BE145" s="39"/>
      <c r="BF145" s="39">
        <v>0</v>
      </c>
      <c r="BG145" s="39"/>
      <c r="BH145" s="54"/>
      <c r="BI145" s="60"/>
      <c r="BJ145" s="39"/>
      <c r="BK145" s="39"/>
      <c r="BL145" s="39"/>
      <c r="BM145" s="39"/>
      <c r="BN145" s="38"/>
      <c r="BO145" s="57"/>
      <c r="BP145" s="59">
        <f t="shared" si="29"/>
        <v>12</v>
      </c>
      <c r="BQ145" s="64"/>
      <c r="BR145" s="64"/>
      <c r="BS145" s="39"/>
      <c r="BT145" s="39"/>
      <c r="BU145" s="39"/>
      <c r="BV145" s="60">
        <f t="shared" si="30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31"/>
        <v>12</v>
      </c>
      <c r="CG145" s="60"/>
      <c r="CH145" s="68"/>
      <c r="CI145" s="52"/>
      <c r="CJ145" s="52"/>
      <c r="CK145" s="60">
        <f t="shared" si="32"/>
        <v>12</v>
      </c>
      <c r="CL145" s="60"/>
      <c r="CM145" s="57"/>
      <c r="CN145" s="52"/>
      <c r="CO145" s="70"/>
      <c r="CP145" s="39"/>
      <c r="CQ145" s="39"/>
      <c r="CR145" s="54"/>
      <c r="CS145" s="60"/>
      <c r="CT145" s="51">
        <f t="shared" si="33"/>
        <v>12</v>
      </c>
      <c r="CU145" s="39"/>
      <c r="CV145" s="39"/>
      <c r="CW145" s="52"/>
      <c r="CX145" s="39"/>
      <c r="CY145" s="60">
        <f t="shared" si="34"/>
        <v>12</v>
      </c>
      <c r="CZ145" s="54"/>
      <c r="DA145" s="60"/>
      <c r="DB145" s="39"/>
      <c r="DC145" s="39"/>
      <c r="DD145" s="38">
        <f t="shared" si="35"/>
        <v>12</v>
      </c>
      <c r="DE145" s="60"/>
      <c r="DF145" s="60"/>
      <c r="DG145" s="60"/>
      <c r="DH145" s="60"/>
    </row>
    <row r="146" s="1" customFormat="1" ht="24" spans="1:112">
      <c r="A146" s="35">
        <v>144</v>
      </c>
      <c r="B146" s="40">
        <v>594</v>
      </c>
      <c r="C146" s="36" t="s">
        <v>500</v>
      </c>
      <c r="D146" s="36" t="s">
        <v>94</v>
      </c>
      <c r="E146" s="35">
        <v>6148</v>
      </c>
      <c r="F146" s="35" t="s">
        <v>501</v>
      </c>
      <c r="G146" s="36" t="s">
        <v>101</v>
      </c>
      <c r="H146" s="39"/>
      <c r="I146" s="39">
        <v>2</v>
      </c>
      <c r="J146" s="39">
        <v>2</v>
      </c>
      <c r="K146" s="39"/>
      <c r="L146" s="39">
        <v>-2</v>
      </c>
      <c r="M146" s="52"/>
      <c r="N146" s="39"/>
      <c r="O146" s="39"/>
      <c r="P146" s="39"/>
      <c r="Q146" s="57"/>
      <c r="R146" s="39"/>
      <c r="S146" s="38"/>
      <c r="T146" s="54"/>
      <c r="U146" s="56">
        <f t="shared" si="24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25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63"/>
      <c r="AP146" s="64"/>
      <c r="AQ146" s="62">
        <f t="shared" si="26"/>
        <v>82</v>
      </c>
      <c r="AR146" s="60"/>
      <c r="AS146" s="60"/>
      <c r="AT146" s="60"/>
      <c r="AU146" s="60"/>
      <c r="AV146" s="62">
        <f t="shared" si="27"/>
        <v>82</v>
      </c>
      <c r="AW146" s="60"/>
      <c r="AX146" s="57"/>
      <c r="AY146" s="39"/>
      <c r="AZ146" s="39"/>
      <c r="BA146" s="60">
        <f t="shared" si="28"/>
        <v>82</v>
      </c>
      <c r="BB146" s="54"/>
      <c r="BC146" s="66"/>
      <c r="BD146" s="39"/>
      <c r="BE146" s="39"/>
      <c r="BF146" s="39">
        <v>4</v>
      </c>
      <c r="BG146" s="39"/>
      <c r="BH146" s="54"/>
      <c r="BI146" s="60"/>
      <c r="BJ146" s="39"/>
      <c r="BK146" s="39"/>
      <c r="BL146" s="39"/>
      <c r="BM146" s="39"/>
      <c r="BN146" s="38"/>
      <c r="BO146" s="57"/>
      <c r="BP146" s="59">
        <f t="shared" si="29"/>
        <v>86</v>
      </c>
      <c r="BQ146" s="64"/>
      <c r="BR146" s="64"/>
      <c r="BS146" s="39"/>
      <c r="BT146" s="39"/>
      <c r="BU146" s="39"/>
      <c r="BV146" s="60">
        <f t="shared" si="30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502</v>
      </c>
      <c r="CF146" s="54">
        <f t="shared" si="31"/>
        <v>40</v>
      </c>
      <c r="CG146" s="60"/>
      <c r="CH146" s="68"/>
      <c r="CI146" s="52">
        <v>20</v>
      </c>
      <c r="CJ146" s="52"/>
      <c r="CK146" s="60">
        <f t="shared" si="32"/>
        <v>60</v>
      </c>
      <c r="CL146" s="60"/>
      <c r="CM146" s="57"/>
      <c r="CN146" s="52">
        <v>8</v>
      </c>
      <c r="CO146" s="70"/>
      <c r="CP146" s="39"/>
      <c r="CQ146" s="39"/>
      <c r="CR146" s="54"/>
      <c r="CS146" s="60"/>
      <c r="CT146" s="51">
        <f t="shared" si="33"/>
        <v>68</v>
      </c>
      <c r="CU146" s="39">
        <v>20</v>
      </c>
      <c r="CV146" s="39"/>
      <c r="CW146" s="52">
        <v>10</v>
      </c>
      <c r="CX146" s="39"/>
      <c r="CY146" s="60">
        <f t="shared" si="34"/>
        <v>98</v>
      </c>
      <c r="CZ146" s="54"/>
      <c r="DA146" s="60"/>
      <c r="DB146" s="39">
        <v>20</v>
      </c>
      <c r="DC146" s="39"/>
      <c r="DD146" s="38">
        <f t="shared" si="35"/>
        <v>118</v>
      </c>
      <c r="DE146" s="60"/>
      <c r="DF146" s="60"/>
      <c r="DG146" s="60"/>
      <c r="DH146" s="60"/>
    </row>
    <row r="147" s="1" customFormat="1" spans="1:112">
      <c r="A147" s="35">
        <v>145</v>
      </c>
      <c r="B147" s="40">
        <v>748</v>
      </c>
      <c r="C147" s="43" t="s">
        <v>121</v>
      </c>
      <c r="D147" s="36" t="s">
        <v>94</v>
      </c>
      <c r="E147" s="38">
        <v>11903</v>
      </c>
      <c r="F147" s="35" t="s">
        <v>503</v>
      </c>
      <c r="G147" s="36" t="s">
        <v>96</v>
      </c>
      <c r="H147" s="39"/>
      <c r="I147" s="39"/>
      <c r="J147" s="39">
        <v>-2</v>
      </c>
      <c r="K147" s="39">
        <v>6</v>
      </c>
      <c r="L147" s="39">
        <v>-2</v>
      </c>
      <c r="M147" s="52">
        <v>-16</v>
      </c>
      <c r="N147" s="39"/>
      <c r="O147" s="39"/>
      <c r="P147" s="39"/>
      <c r="Q147" s="57"/>
      <c r="R147" s="39"/>
      <c r="S147" s="38"/>
      <c r="T147" s="54"/>
      <c r="U147" s="56">
        <f t="shared" si="24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25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63"/>
      <c r="AP147" s="64"/>
      <c r="AQ147" s="62">
        <f t="shared" si="26"/>
        <v>53</v>
      </c>
      <c r="AR147" s="60"/>
      <c r="AS147" s="60"/>
      <c r="AT147" s="60"/>
      <c r="AU147" s="60"/>
      <c r="AV147" s="62">
        <f t="shared" si="27"/>
        <v>53</v>
      </c>
      <c r="AW147" s="60"/>
      <c r="AX147" s="57"/>
      <c r="AY147" s="39"/>
      <c r="AZ147" s="39"/>
      <c r="BA147" s="60">
        <f t="shared" si="28"/>
        <v>53</v>
      </c>
      <c r="BB147" s="54"/>
      <c r="BC147" s="66"/>
      <c r="BD147" s="39"/>
      <c r="BE147" s="39"/>
      <c r="BF147" s="39">
        <v>0</v>
      </c>
      <c r="BG147" s="39"/>
      <c r="BH147" s="54"/>
      <c r="BI147" s="60"/>
      <c r="BJ147" s="39">
        <v>-2</v>
      </c>
      <c r="BK147" s="39"/>
      <c r="BL147" s="39"/>
      <c r="BM147" s="39"/>
      <c r="BN147" s="38"/>
      <c r="BO147" s="57"/>
      <c r="BP147" s="59">
        <f t="shared" si="29"/>
        <v>51</v>
      </c>
      <c r="BQ147" s="64"/>
      <c r="BR147" s="64"/>
      <c r="BS147" s="39"/>
      <c r="BT147" s="39">
        <v>-2</v>
      </c>
      <c r="BU147" s="39"/>
      <c r="BV147" s="60">
        <f t="shared" si="30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31"/>
        <v>69</v>
      </c>
      <c r="CG147" s="60"/>
      <c r="CH147" s="68"/>
      <c r="CI147" s="52"/>
      <c r="CJ147" s="52">
        <v>3</v>
      </c>
      <c r="CK147" s="60">
        <f t="shared" si="32"/>
        <v>72</v>
      </c>
      <c r="CL147" s="60"/>
      <c r="CM147" s="57"/>
      <c r="CN147" s="52"/>
      <c r="CO147" s="70"/>
      <c r="CP147" s="39">
        <v>20</v>
      </c>
      <c r="CQ147" s="39"/>
      <c r="CR147" s="54"/>
      <c r="CS147" s="60"/>
      <c r="CT147" s="51">
        <f t="shared" si="33"/>
        <v>92</v>
      </c>
      <c r="CU147" s="39">
        <v>20</v>
      </c>
      <c r="CV147" s="39"/>
      <c r="CW147" s="52"/>
      <c r="CX147" s="39"/>
      <c r="CY147" s="60">
        <f t="shared" si="34"/>
        <v>112</v>
      </c>
      <c r="CZ147" s="54"/>
      <c r="DA147" s="60"/>
      <c r="DB147" s="39">
        <v>20</v>
      </c>
      <c r="DC147" s="39"/>
      <c r="DD147" s="38">
        <f t="shared" si="35"/>
        <v>132</v>
      </c>
      <c r="DE147" s="60"/>
      <c r="DF147" s="60"/>
      <c r="DG147" s="60"/>
      <c r="DH147" s="60"/>
    </row>
    <row r="148" s="1" customFormat="1" ht="32" customHeight="1" spans="1:112">
      <c r="A148" s="35">
        <v>146</v>
      </c>
      <c r="B148" s="35">
        <v>337</v>
      </c>
      <c r="C148" s="36" t="s">
        <v>103</v>
      </c>
      <c r="D148" s="36" t="s">
        <v>104</v>
      </c>
      <c r="E148" s="35">
        <v>10816</v>
      </c>
      <c r="F148" s="35" t="s">
        <v>504</v>
      </c>
      <c r="G148" s="41" t="s">
        <v>96</v>
      </c>
      <c r="H148" s="39">
        <v>4</v>
      </c>
      <c r="I148" s="39"/>
      <c r="J148" s="39"/>
      <c r="K148" s="39">
        <v>-2</v>
      </c>
      <c r="L148" s="39"/>
      <c r="M148" s="52"/>
      <c r="N148" s="39"/>
      <c r="O148" s="39"/>
      <c r="P148" s="39"/>
      <c r="Q148" s="57"/>
      <c r="R148" s="39"/>
      <c r="S148" s="38">
        <v>20</v>
      </c>
      <c r="T148" s="54"/>
      <c r="U148" s="56">
        <f t="shared" si="24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25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63"/>
      <c r="AP148" s="64"/>
      <c r="AQ148" s="62">
        <f t="shared" si="26"/>
        <v>131</v>
      </c>
      <c r="AR148" s="60"/>
      <c r="AS148" s="60">
        <v>20</v>
      </c>
      <c r="AT148" s="60"/>
      <c r="AU148" s="60"/>
      <c r="AV148" s="62">
        <f t="shared" si="27"/>
        <v>151</v>
      </c>
      <c r="AW148" s="60">
        <v>-85</v>
      </c>
      <c r="AX148" s="57" t="s">
        <v>505</v>
      </c>
      <c r="AY148" s="39"/>
      <c r="AZ148" s="39"/>
      <c r="BA148" s="60">
        <f t="shared" si="28"/>
        <v>66</v>
      </c>
      <c r="BB148" s="54"/>
      <c r="BC148" s="66"/>
      <c r="BD148" s="39">
        <v>20</v>
      </c>
      <c r="BE148" s="39">
        <v>20</v>
      </c>
      <c r="BF148" s="39">
        <v>0</v>
      </c>
      <c r="BG148" s="39"/>
      <c r="BH148" s="54"/>
      <c r="BI148" s="60"/>
      <c r="BJ148" s="39">
        <v>9</v>
      </c>
      <c r="BK148" s="39"/>
      <c r="BL148" s="39"/>
      <c r="BM148" s="39">
        <v>20</v>
      </c>
      <c r="BN148" s="38">
        <v>-33</v>
      </c>
      <c r="BO148" s="57" t="s">
        <v>506</v>
      </c>
      <c r="BP148" s="59">
        <f t="shared" si="29"/>
        <v>102</v>
      </c>
      <c r="BQ148" s="64"/>
      <c r="BR148" s="64"/>
      <c r="BS148" s="39">
        <v>20</v>
      </c>
      <c r="BT148" s="39"/>
      <c r="BU148" s="39"/>
      <c r="BV148" s="60">
        <f t="shared" si="30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507</v>
      </c>
      <c r="CF148" s="54">
        <f t="shared" si="31"/>
        <v>93</v>
      </c>
      <c r="CG148" s="60"/>
      <c r="CH148" s="68"/>
      <c r="CI148" s="52"/>
      <c r="CJ148" s="52">
        <v>-4</v>
      </c>
      <c r="CK148" s="60">
        <f t="shared" si="32"/>
        <v>89</v>
      </c>
      <c r="CL148" s="60"/>
      <c r="CM148" s="64"/>
      <c r="CN148" s="52">
        <v>-2</v>
      </c>
      <c r="CO148" s="70"/>
      <c r="CP148" s="39"/>
      <c r="CQ148" s="39"/>
      <c r="CR148" s="54"/>
      <c r="CS148" s="60"/>
      <c r="CT148" s="51">
        <f t="shared" si="33"/>
        <v>87</v>
      </c>
      <c r="CU148" s="39">
        <v>20</v>
      </c>
      <c r="CV148" s="39"/>
      <c r="CW148" s="52"/>
      <c r="CX148" s="39">
        <v>-2</v>
      </c>
      <c r="CY148" s="60">
        <f t="shared" si="34"/>
        <v>105</v>
      </c>
      <c r="CZ148" s="54"/>
      <c r="DA148" s="60"/>
      <c r="DB148" s="39"/>
      <c r="DC148" s="39"/>
      <c r="DD148" s="38">
        <f t="shared" si="35"/>
        <v>105</v>
      </c>
      <c r="DE148" s="60"/>
      <c r="DF148" s="60"/>
      <c r="DG148" s="60"/>
      <c r="DH148" s="60"/>
    </row>
    <row r="149" s="1" customFormat="1" spans="1:112">
      <c r="A149" s="35">
        <v>147</v>
      </c>
      <c r="B149" s="40">
        <v>385</v>
      </c>
      <c r="C149" s="36" t="s">
        <v>286</v>
      </c>
      <c r="D149" s="36" t="s">
        <v>94</v>
      </c>
      <c r="E149" s="35">
        <v>7749</v>
      </c>
      <c r="F149" s="35" t="s">
        <v>508</v>
      </c>
      <c r="G149" s="36" t="s">
        <v>96</v>
      </c>
      <c r="H149" s="39"/>
      <c r="I149" s="39"/>
      <c r="J149" s="39">
        <v>-2</v>
      </c>
      <c r="K149" s="39">
        <v>4</v>
      </c>
      <c r="L149" s="39"/>
      <c r="M149" s="52">
        <v>4</v>
      </c>
      <c r="N149" s="39"/>
      <c r="O149" s="39"/>
      <c r="P149" s="39"/>
      <c r="Q149" s="57"/>
      <c r="R149" s="39"/>
      <c r="S149" s="38"/>
      <c r="T149" s="54"/>
      <c r="U149" s="56">
        <f t="shared" si="24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25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63"/>
      <c r="AP149" s="64"/>
      <c r="AQ149" s="62">
        <f t="shared" si="26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27"/>
        <v>148</v>
      </c>
      <c r="AW149" s="60"/>
      <c r="AX149" s="57" t="s">
        <v>509</v>
      </c>
      <c r="AY149" s="39"/>
      <c r="AZ149" s="39"/>
      <c r="BA149" s="60">
        <f t="shared" si="28"/>
        <v>148</v>
      </c>
      <c r="BB149" s="54"/>
      <c r="BC149" s="66"/>
      <c r="BD149" s="39"/>
      <c r="BE149" s="39"/>
      <c r="BF149" s="39">
        <v>2</v>
      </c>
      <c r="BG149" s="39"/>
      <c r="BH149" s="54"/>
      <c r="BI149" s="60"/>
      <c r="BJ149" s="39"/>
      <c r="BK149" s="39">
        <v>20</v>
      </c>
      <c r="BL149" s="39"/>
      <c r="BM149" s="39"/>
      <c r="BN149" s="38"/>
      <c r="BO149" s="57"/>
      <c r="BP149" s="59">
        <f t="shared" si="29"/>
        <v>170</v>
      </c>
      <c r="BQ149" s="64"/>
      <c r="BR149" s="64"/>
      <c r="BS149" s="39"/>
      <c r="BT149" s="39">
        <v>1</v>
      </c>
      <c r="BU149" s="39"/>
      <c r="BV149" s="60">
        <f t="shared" si="30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31"/>
        <v>229</v>
      </c>
      <c r="CG149" s="60"/>
      <c r="CH149" s="68"/>
      <c r="CI149" s="52">
        <v>20</v>
      </c>
      <c r="CJ149" s="52">
        <v>-4</v>
      </c>
      <c r="CK149" s="60">
        <f t="shared" si="32"/>
        <v>245</v>
      </c>
      <c r="CL149" s="60"/>
      <c r="CM149" s="57"/>
      <c r="CN149" s="52"/>
      <c r="CO149" s="70"/>
      <c r="CP149" s="39"/>
      <c r="CQ149" s="39"/>
      <c r="CR149" s="54"/>
      <c r="CS149" s="60"/>
      <c r="CT149" s="51">
        <f t="shared" si="33"/>
        <v>245</v>
      </c>
      <c r="CU149" s="39">
        <v>20</v>
      </c>
      <c r="CV149" s="39"/>
      <c r="CW149" s="52"/>
      <c r="CX149" s="39">
        <v>10</v>
      </c>
      <c r="CY149" s="60">
        <f t="shared" si="34"/>
        <v>275</v>
      </c>
      <c r="CZ149" s="54"/>
      <c r="DA149" s="60"/>
      <c r="DB149" s="39"/>
      <c r="DC149" s="39">
        <v>2</v>
      </c>
      <c r="DD149" s="38">
        <f t="shared" si="35"/>
        <v>277</v>
      </c>
      <c r="DE149" s="60"/>
      <c r="DF149" s="60"/>
      <c r="DG149" s="60"/>
      <c r="DH149" s="60"/>
    </row>
    <row r="150" s="1" customFormat="1" ht="24" spans="1:112">
      <c r="A150" s="35">
        <v>148</v>
      </c>
      <c r="B150" s="40">
        <v>581</v>
      </c>
      <c r="C150" s="43" t="s">
        <v>419</v>
      </c>
      <c r="D150" s="36" t="s">
        <v>99</v>
      </c>
      <c r="E150" s="35">
        <v>7279</v>
      </c>
      <c r="F150" s="35" t="s">
        <v>510</v>
      </c>
      <c r="G150" s="41" t="s">
        <v>96</v>
      </c>
      <c r="H150" s="39">
        <v>2</v>
      </c>
      <c r="I150" s="39"/>
      <c r="J150" s="39"/>
      <c r="K150" s="39"/>
      <c r="L150" s="39"/>
      <c r="M150" s="52"/>
      <c r="N150" s="39">
        <v>20</v>
      </c>
      <c r="O150" s="39"/>
      <c r="P150" s="39"/>
      <c r="Q150" s="39"/>
      <c r="R150" s="39">
        <v>20</v>
      </c>
      <c r="S150" s="38"/>
      <c r="T150" s="54"/>
      <c r="U150" s="56">
        <f t="shared" si="24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25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63"/>
      <c r="AP150" s="64"/>
      <c r="AQ150" s="62">
        <f t="shared" si="26"/>
        <v>132</v>
      </c>
      <c r="AR150" s="60"/>
      <c r="AS150" s="60"/>
      <c r="AT150" s="60"/>
      <c r="AU150" s="60"/>
      <c r="AV150" s="62">
        <f t="shared" si="27"/>
        <v>132</v>
      </c>
      <c r="AW150" s="60">
        <v>-25</v>
      </c>
      <c r="AX150" s="57" t="s">
        <v>511</v>
      </c>
      <c r="AY150" s="39"/>
      <c r="AZ150" s="39"/>
      <c r="BA150" s="60">
        <f t="shared" si="28"/>
        <v>107</v>
      </c>
      <c r="BB150" s="54"/>
      <c r="BC150" s="66"/>
      <c r="BD150" s="39"/>
      <c r="BE150" s="39"/>
      <c r="BF150" s="39">
        <v>0</v>
      </c>
      <c r="BG150" s="39"/>
      <c r="BH150" s="54"/>
      <c r="BI150" s="60"/>
      <c r="BJ150" s="39"/>
      <c r="BK150" s="39"/>
      <c r="BL150" s="39"/>
      <c r="BM150" s="39"/>
      <c r="BN150" s="38"/>
      <c r="BO150" s="57"/>
      <c r="BP150" s="59">
        <f t="shared" si="29"/>
        <v>107</v>
      </c>
      <c r="BQ150" s="64"/>
      <c r="BR150" s="64"/>
      <c r="BS150" s="39">
        <v>20</v>
      </c>
      <c r="BT150" s="39"/>
      <c r="BU150" s="39"/>
      <c r="BV150" s="60">
        <f t="shared" si="30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31"/>
        <v>127</v>
      </c>
      <c r="CG150" s="60"/>
      <c r="CH150" s="68"/>
      <c r="CI150" s="52"/>
      <c r="CJ150" s="52"/>
      <c r="CK150" s="60">
        <f t="shared" si="32"/>
        <v>127</v>
      </c>
      <c r="CL150" s="60"/>
      <c r="CM150" s="57"/>
      <c r="CN150" s="52"/>
      <c r="CO150" s="70"/>
      <c r="CP150" s="39"/>
      <c r="CQ150" s="39"/>
      <c r="CR150" s="54"/>
      <c r="CS150" s="60"/>
      <c r="CT150" s="51">
        <f t="shared" si="33"/>
        <v>127</v>
      </c>
      <c r="CU150" s="39"/>
      <c r="CV150" s="39">
        <v>20</v>
      </c>
      <c r="CW150" s="52">
        <v>10</v>
      </c>
      <c r="CX150" s="39"/>
      <c r="CY150" s="60">
        <f t="shared" si="34"/>
        <v>157</v>
      </c>
      <c r="CZ150" s="54"/>
      <c r="DA150" s="60"/>
      <c r="DB150" s="39">
        <v>20</v>
      </c>
      <c r="DC150" s="39"/>
      <c r="DD150" s="38">
        <f t="shared" si="35"/>
        <v>177</v>
      </c>
      <c r="DE150" s="60"/>
      <c r="DF150" s="60"/>
      <c r="DG150" s="60"/>
      <c r="DH150" s="60"/>
    </row>
    <row r="151" s="1" customFormat="1" ht="48" spans="1:112">
      <c r="A151" s="35">
        <v>149</v>
      </c>
      <c r="B151" s="35">
        <v>102935</v>
      </c>
      <c r="C151" s="36" t="s">
        <v>255</v>
      </c>
      <c r="D151" s="36" t="s">
        <v>104</v>
      </c>
      <c r="E151" s="37">
        <v>11621</v>
      </c>
      <c r="F151" s="35" t="s">
        <v>512</v>
      </c>
      <c r="G151" s="42" t="s">
        <v>101</v>
      </c>
      <c r="H151" s="39">
        <v>1</v>
      </c>
      <c r="I151" s="39"/>
      <c r="J151" s="39"/>
      <c r="K151" s="39">
        <v>1</v>
      </c>
      <c r="L151" s="39"/>
      <c r="M151" s="52">
        <v>4</v>
      </c>
      <c r="N151" s="39"/>
      <c r="O151" s="39"/>
      <c r="P151" s="39"/>
      <c r="Q151" s="57"/>
      <c r="R151" s="39"/>
      <c r="S151" s="38"/>
      <c r="T151" s="54"/>
      <c r="U151" s="56">
        <f t="shared" si="24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25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63"/>
      <c r="AP151" s="64"/>
      <c r="AQ151" s="62">
        <f t="shared" si="26"/>
        <v>55</v>
      </c>
      <c r="AR151" s="60"/>
      <c r="AS151" s="60"/>
      <c r="AT151" s="60"/>
      <c r="AU151" s="60"/>
      <c r="AV151" s="62">
        <f t="shared" si="27"/>
        <v>55</v>
      </c>
      <c r="AW151" s="60">
        <v>-21</v>
      </c>
      <c r="AX151" s="57" t="s">
        <v>513</v>
      </c>
      <c r="AY151" s="39"/>
      <c r="AZ151" s="39"/>
      <c r="BA151" s="60">
        <f t="shared" si="28"/>
        <v>34</v>
      </c>
      <c r="BB151" s="54"/>
      <c r="BC151" s="66"/>
      <c r="BD151" s="39"/>
      <c r="BE151" s="39"/>
      <c r="BF151" s="39">
        <v>7</v>
      </c>
      <c r="BG151" s="39"/>
      <c r="BH151" s="54"/>
      <c r="BI151" s="60"/>
      <c r="BJ151" s="39">
        <v>2</v>
      </c>
      <c r="BK151" s="39"/>
      <c r="BL151" s="39"/>
      <c r="BM151" s="39"/>
      <c r="BN151" s="38">
        <v>-35</v>
      </c>
      <c r="BO151" s="57" t="s">
        <v>514</v>
      </c>
      <c r="BP151" s="59">
        <f t="shared" si="29"/>
        <v>8</v>
      </c>
      <c r="BQ151" s="64"/>
      <c r="BR151" s="64"/>
      <c r="BS151" s="39"/>
      <c r="BT151" s="39"/>
      <c r="BU151" s="39"/>
      <c r="BV151" s="60">
        <f t="shared" si="30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31"/>
        <v>8</v>
      </c>
      <c r="CG151" s="60"/>
      <c r="CH151" s="68"/>
      <c r="CI151" s="52"/>
      <c r="CJ151" s="52"/>
      <c r="CK151" s="60">
        <f t="shared" si="32"/>
        <v>8</v>
      </c>
      <c r="CL151" s="60"/>
      <c r="CM151" s="57"/>
      <c r="CN151" s="52"/>
      <c r="CO151" s="70"/>
      <c r="CP151" s="39"/>
      <c r="CQ151" s="39"/>
      <c r="CR151" s="54"/>
      <c r="CS151" s="60"/>
      <c r="CT151" s="51">
        <f t="shared" si="33"/>
        <v>8</v>
      </c>
      <c r="CU151" s="39"/>
      <c r="CV151" s="39"/>
      <c r="CW151" s="52"/>
      <c r="CX151" s="39"/>
      <c r="CY151" s="60">
        <f t="shared" si="34"/>
        <v>8</v>
      </c>
      <c r="CZ151" s="54"/>
      <c r="DA151" s="60"/>
      <c r="DB151" s="39"/>
      <c r="DC151" s="39"/>
      <c r="DD151" s="38">
        <f t="shared" si="35"/>
        <v>8</v>
      </c>
      <c r="DE151" s="60"/>
      <c r="DF151" s="60"/>
      <c r="DG151" s="60"/>
      <c r="DH151" s="60"/>
    </row>
    <row r="152" s="1" customFormat="1" ht="24" spans="1:112">
      <c r="A152" s="35">
        <v>150</v>
      </c>
      <c r="B152" s="35">
        <v>511</v>
      </c>
      <c r="C152" s="36" t="s">
        <v>515</v>
      </c>
      <c r="D152" s="36" t="s">
        <v>104</v>
      </c>
      <c r="E152" s="38">
        <v>11829</v>
      </c>
      <c r="F152" s="35" t="s">
        <v>516</v>
      </c>
      <c r="G152" s="36" t="s">
        <v>96</v>
      </c>
      <c r="H152" s="39"/>
      <c r="I152" s="39"/>
      <c r="J152" s="39"/>
      <c r="K152" s="39"/>
      <c r="L152" s="39">
        <v>2</v>
      </c>
      <c r="M152" s="52">
        <v>-3</v>
      </c>
      <c r="N152" s="39">
        <v>20</v>
      </c>
      <c r="O152" s="39"/>
      <c r="P152" s="39"/>
      <c r="Q152" s="57"/>
      <c r="R152" s="39"/>
      <c r="S152" s="38"/>
      <c r="T152" s="54"/>
      <c r="U152" s="56">
        <f t="shared" si="24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25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63"/>
      <c r="AP152" s="64"/>
      <c r="AQ152" s="62">
        <f t="shared" si="26"/>
        <v>74</v>
      </c>
      <c r="AR152" s="60"/>
      <c r="AS152" s="60">
        <v>20</v>
      </c>
      <c r="AT152" s="60"/>
      <c r="AU152" s="60"/>
      <c r="AV152" s="62">
        <f t="shared" si="27"/>
        <v>94</v>
      </c>
      <c r="AW152" s="60">
        <v>-25</v>
      </c>
      <c r="AX152" s="57" t="s">
        <v>393</v>
      </c>
      <c r="AY152" s="39"/>
      <c r="AZ152" s="39"/>
      <c r="BA152" s="60">
        <f t="shared" si="28"/>
        <v>69</v>
      </c>
      <c r="BB152" s="54"/>
      <c r="BC152" s="66"/>
      <c r="BD152" s="39"/>
      <c r="BE152" s="39"/>
      <c r="BF152" s="39">
        <v>0</v>
      </c>
      <c r="BG152" s="39"/>
      <c r="BH152" s="54">
        <v>-69</v>
      </c>
      <c r="BI152" s="60" t="s">
        <v>354</v>
      </c>
      <c r="BJ152" s="39"/>
      <c r="BK152" s="39"/>
      <c r="BL152" s="39"/>
      <c r="BM152" s="39"/>
      <c r="BN152" s="38"/>
      <c r="BO152" s="57"/>
      <c r="BP152" s="59">
        <f t="shared" si="29"/>
        <v>0</v>
      </c>
      <c r="BQ152" s="64"/>
      <c r="BR152" s="64"/>
      <c r="BS152" s="39">
        <v>20</v>
      </c>
      <c r="BT152" s="39"/>
      <c r="BU152" s="39"/>
      <c r="BV152" s="60">
        <f t="shared" si="30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517</v>
      </c>
      <c r="CF152" s="54">
        <f t="shared" si="31"/>
        <v>20</v>
      </c>
      <c r="CG152" s="60"/>
      <c r="CH152" s="68"/>
      <c r="CI152" s="52"/>
      <c r="CJ152" s="52">
        <v>2</v>
      </c>
      <c r="CK152" s="60">
        <f t="shared" si="32"/>
        <v>22</v>
      </c>
      <c r="CL152" s="60"/>
      <c r="CM152" s="57"/>
      <c r="CN152" s="52"/>
      <c r="CO152" s="70"/>
      <c r="CP152" s="39"/>
      <c r="CQ152" s="39"/>
      <c r="CR152" s="54"/>
      <c r="CS152" s="60"/>
      <c r="CT152" s="51">
        <f t="shared" si="33"/>
        <v>22</v>
      </c>
      <c r="CU152" s="39"/>
      <c r="CV152" s="39"/>
      <c r="CW152" s="52"/>
      <c r="CX152" s="39"/>
      <c r="CY152" s="60">
        <f t="shared" si="34"/>
        <v>22</v>
      </c>
      <c r="CZ152" s="54"/>
      <c r="DA152" s="60"/>
      <c r="DB152" s="39"/>
      <c r="DC152" s="39"/>
      <c r="DD152" s="38">
        <f t="shared" si="35"/>
        <v>22</v>
      </c>
      <c r="DE152" s="60"/>
      <c r="DF152" s="60"/>
      <c r="DG152" s="60"/>
      <c r="DH152" s="60"/>
    </row>
    <row r="153" s="1" customFormat="1" spans="1:112">
      <c r="A153" s="35">
        <v>151</v>
      </c>
      <c r="B153" s="40">
        <v>379</v>
      </c>
      <c r="C153" s="36" t="s">
        <v>181</v>
      </c>
      <c r="D153" s="36" t="s">
        <v>99</v>
      </c>
      <c r="E153" s="35">
        <v>5344</v>
      </c>
      <c r="F153" s="35" t="s">
        <v>518</v>
      </c>
      <c r="G153" s="36" t="s">
        <v>96</v>
      </c>
      <c r="H153" s="39">
        <v>-2</v>
      </c>
      <c r="I153" s="39"/>
      <c r="J153" s="39">
        <v>1</v>
      </c>
      <c r="K153" s="39"/>
      <c r="L153" s="39">
        <v>3</v>
      </c>
      <c r="M153" s="52"/>
      <c r="N153" s="39"/>
      <c r="O153" s="39"/>
      <c r="P153" s="39"/>
      <c r="Q153" s="57"/>
      <c r="R153" s="39"/>
      <c r="S153" s="38"/>
      <c r="T153" s="54"/>
      <c r="U153" s="56">
        <f t="shared" si="24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25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63"/>
      <c r="AP153" s="64"/>
      <c r="AQ153" s="62">
        <f t="shared" si="26"/>
        <v>87</v>
      </c>
      <c r="AR153" s="60"/>
      <c r="AS153" s="60"/>
      <c r="AT153" s="60"/>
      <c r="AU153" s="60"/>
      <c r="AV153" s="62">
        <f t="shared" si="27"/>
        <v>87</v>
      </c>
      <c r="AW153" s="60"/>
      <c r="AX153" s="57"/>
      <c r="AY153" s="39"/>
      <c r="AZ153" s="39"/>
      <c r="BA153" s="60">
        <f t="shared" si="28"/>
        <v>87</v>
      </c>
      <c r="BB153" s="54"/>
      <c r="BC153" s="66"/>
      <c r="BD153" s="39">
        <v>20</v>
      </c>
      <c r="BE153" s="39"/>
      <c r="BF153" s="39">
        <v>0</v>
      </c>
      <c r="BG153" s="39"/>
      <c r="BH153" s="54"/>
      <c r="BI153" s="60"/>
      <c r="BJ153" s="39">
        <v>10</v>
      </c>
      <c r="BK153" s="39">
        <v>20</v>
      </c>
      <c r="BL153" s="39"/>
      <c r="BM153" s="39"/>
      <c r="BN153" s="38"/>
      <c r="BO153" s="57"/>
      <c r="BP153" s="59">
        <f t="shared" si="29"/>
        <v>137</v>
      </c>
      <c r="BQ153" s="64"/>
      <c r="BR153" s="64"/>
      <c r="BS153" s="39"/>
      <c r="BT153" s="39"/>
      <c r="BU153" s="39"/>
      <c r="BV153" s="60">
        <f t="shared" si="30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31"/>
        <v>177</v>
      </c>
      <c r="CG153" s="60"/>
      <c r="CH153" s="68"/>
      <c r="CI153" s="52"/>
      <c r="CJ153" s="52"/>
      <c r="CK153" s="60">
        <f t="shared" si="32"/>
        <v>177</v>
      </c>
      <c r="CL153" s="60"/>
      <c r="CM153" s="57"/>
      <c r="CN153" s="52">
        <v>-2</v>
      </c>
      <c r="CO153" s="70"/>
      <c r="CP153" s="39">
        <v>20</v>
      </c>
      <c r="CQ153" s="39"/>
      <c r="CR153" s="54"/>
      <c r="CS153" s="60"/>
      <c r="CT153" s="51">
        <f t="shared" si="33"/>
        <v>195</v>
      </c>
      <c r="CU153" s="39"/>
      <c r="CV153" s="39"/>
      <c r="CW153" s="52">
        <v>10</v>
      </c>
      <c r="CX153" s="39"/>
      <c r="CY153" s="60">
        <f t="shared" si="34"/>
        <v>205</v>
      </c>
      <c r="CZ153" s="54"/>
      <c r="DA153" s="60"/>
      <c r="DB153" s="39"/>
      <c r="DC153" s="39"/>
      <c r="DD153" s="38">
        <f t="shared" si="35"/>
        <v>205</v>
      </c>
      <c r="DE153" s="60"/>
      <c r="DF153" s="60"/>
      <c r="DG153" s="60"/>
      <c r="DH153" s="60"/>
    </row>
    <row r="154" s="1" customFormat="1" ht="24" spans="1:112">
      <c r="A154" s="35">
        <v>152</v>
      </c>
      <c r="B154" s="40">
        <v>712</v>
      </c>
      <c r="C154" s="36" t="s">
        <v>124</v>
      </c>
      <c r="D154" s="36" t="s">
        <v>125</v>
      </c>
      <c r="E154" s="35">
        <v>8972</v>
      </c>
      <c r="F154" s="35" t="s">
        <v>519</v>
      </c>
      <c r="G154" s="42" t="s">
        <v>96</v>
      </c>
      <c r="H154" s="39">
        <v>-1</v>
      </c>
      <c r="I154" s="39"/>
      <c r="J154" s="39"/>
      <c r="K154" s="39"/>
      <c r="L154" s="39">
        <v>3</v>
      </c>
      <c r="M154" s="52"/>
      <c r="N154" s="39"/>
      <c r="O154" s="39"/>
      <c r="P154" s="39"/>
      <c r="Q154" s="57"/>
      <c r="R154" s="39"/>
      <c r="S154" s="38"/>
      <c r="T154" s="54"/>
      <c r="U154" s="56">
        <f t="shared" si="24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25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63"/>
      <c r="AP154" s="64"/>
      <c r="AQ154" s="62">
        <f t="shared" si="26"/>
        <v>37</v>
      </c>
      <c r="AR154" s="60"/>
      <c r="AS154" s="60">
        <v>20</v>
      </c>
      <c r="AT154" s="60"/>
      <c r="AU154" s="60"/>
      <c r="AV154" s="62">
        <f t="shared" si="27"/>
        <v>57</v>
      </c>
      <c r="AW154" s="60">
        <v>-10</v>
      </c>
      <c r="AX154" s="57" t="s">
        <v>520</v>
      </c>
      <c r="AY154" s="39"/>
      <c r="AZ154" s="39"/>
      <c r="BA154" s="60">
        <f t="shared" si="28"/>
        <v>47</v>
      </c>
      <c r="BB154" s="54">
        <v>-47</v>
      </c>
      <c r="BC154" s="66" t="s">
        <v>521</v>
      </c>
      <c r="BD154" s="39"/>
      <c r="BE154" s="39"/>
      <c r="BF154" s="39">
        <v>0</v>
      </c>
      <c r="BG154" s="39"/>
      <c r="BH154" s="54"/>
      <c r="BI154" s="60"/>
      <c r="BJ154" s="39"/>
      <c r="BK154" s="39"/>
      <c r="BL154" s="39"/>
      <c r="BM154" s="39"/>
      <c r="BN154" s="38"/>
      <c r="BO154" s="57"/>
      <c r="BP154" s="59">
        <f t="shared" si="29"/>
        <v>0</v>
      </c>
      <c r="BQ154" s="64"/>
      <c r="BR154" s="64"/>
      <c r="BS154" s="39"/>
      <c r="BT154" s="39"/>
      <c r="BU154" s="39"/>
      <c r="BV154" s="60">
        <f t="shared" si="30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31"/>
        <v>0</v>
      </c>
      <c r="CG154" s="60"/>
      <c r="CH154" s="68"/>
      <c r="CI154" s="52"/>
      <c r="CJ154" s="52"/>
      <c r="CK154" s="60">
        <f t="shared" si="32"/>
        <v>0</v>
      </c>
      <c r="CL154" s="60"/>
      <c r="CM154" s="57"/>
      <c r="CN154" s="52"/>
      <c r="CO154" s="70"/>
      <c r="CP154" s="39"/>
      <c r="CQ154" s="39"/>
      <c r="CR154" s="54"/>
      <c r="CS154" s="60"/>
      <c r="CT154" s="51">
        <f t="shared" si="33"/>
        <v>0</v>
      </c>
      <c r="CU154" s="39"/>
      <c r="CV154" s="39"/>
      <c r="CW154" s="52"/>
      <c r="CX154" s="39"/>
      <c r="CY154" s="60">
        <f t="shared" si="34"/>
        <v>0</v>
      </c>
      <c r="CZ154" s="54"/>
      <c r="DA154" s="60"/>
      <c r="DB154" s="39"/>
      <c r="DC154" s="39"/>
      <c r="DD154" s="38">
        <f t="shared" si="35"/>
        <v>0</v>
      </c>
      <c r="DE154" s="60"/>
      <c r="DF154" s="60"/>
      <c r="DG154" s="60"/>
      <c r="DH154" s="60"/>
    </row>
    <row r="155" s="1" customFormat="1" ht="24" spans="1:112">
      <c r="A155" s="35">
        <v>153</v>
      </c>
      <c r="B155" s="40">
        <v>742</v>
      </c>
      <c r="C155" s="43" t="s">
        <v>205</v>
      </c>
      <c r="D155" s="36" t="s">
        <v>104</v>
      </c>
      <c r="E155" s="35">
        <v>11078</v>
      </c>
      <c r="F155" s="35" t="s">
        <v>522</v>
      </c>
      <c r="G155" s="36" t="s">
        <v>96</v>
      </c>
      <c r="H155" s="39"/>
      <c r="I155" s="39">
        <v>1</v>
      </c>
      <c r="J155" s="39"/>
      <c r="K155" s="39">
        <v>-4</v>
      </c>
      <c r="L155" s="39">
        <v>5</v>
      </c>
      <c r="M155" s="52">
        <v>0</v>
      </c>
      <c r="N155" s="39">
        <v>20</v>
      </c>
      <c r="O155" s="39"/>
      <c r="P155" s="39"/>
      <c r="Q155" s="57"/>
      <c r="R155" s="39"/>
      <c r="S155" s="38"/>
      <c r="T155" s="54"/>
      <c r="U155" s="56">
        <f t="shared" si="24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25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63"/>
      <c r="AP155" s="64"/>
      <c r="AQ155" s="62">
        <f t="shared" si="26"/>
        <v>97</v>
      </c>
      <c r="AR155" s="60"/>
      <c r="AS155" s="60"/>
      <c r="AT155" s="60"/>
      <c r="AU155" s="60"/>
      <c r="AV155" s="62">
        <f t="shared" si="27"/>
        <v>97</v>
      </c>
      <c r="AW155" s="60"/>
      <c r="AX155" s="57"/>
      <c r="AY155" s="39"/>
      <c r="AZ155" s="39"/>
      <c r="BA155" s="60">
        <f t="shared" si="28"/>
        <v>97</v>
      </c>
      <c r="BB155" s="54">
        <v>-36</v>
      </c>
      <c r="BC155" s="66" t="s">
        <v>127</v>
      </c>
      <c r="BD155" s="39"/>
      <c r="BE155" s="39"/>
      <c r="BF155" s="39">
        <v>0</v>
      </c>
      <c r="BG155" s="39"/>
      <c r="BH155" s="54"/>
      <c r="BI155" s="60"/>
      <c r="BJ155" s="39">
        <v>3</v>
      </c>
      <c r="BK155" s="39">
        <v>20</v>
      </c>
      <c r="BL155" s="39"/>
      <c r="BM155" s="39"/>
      <c r="BN155" s="38"/>
      <c r="BO155" s="57"/>
      <c r="BP155" s="59">
        <f t="shared" si="29"/>
        <v>84</v>
      </c>
      <c r="BQ155" s="64"/>
      <c r="BR155" s="64"/>
      <c r="BS155" s="39">
        <v>20</v>
      </c>
      <c r="BT155" s="39">
        <v>1</v>
      </c>
      <c r="BU155" s="39"/>
      <c r="BV155" s="60">
        <f t="shared" si="30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31"/>
        <v>125</v>
      </c>
      <c r="CG155" s="60"/>
      <c r="CH155" s="68"/>
      <c r="CI155" s="52">
        <v>20</v>
      </c>
      <c r="CJ155" s="52"/>
      <c r="CK155" s="60">
        <f t="shared" si="32"/>
        <v>145</v>
      </c>
      <c r="CL155" s="60"/>
      <c r="CM155" s="57"/>
      <c r="CN155" s="52"/>
      <c r="CO155" s="70"/>
      <c r="CP155" s="39"/>
      <c r="CQ155" s="39"/>
      <c r="CR155" s="54"/>
      <c r="CS155" s="60"/>
      <c r="CT155" s="51">
        <f t="shared" si="33"/>
        <v>145</v>
      </c>
      <c r="CU155" s="39"/>
      <c r="CV155" s="39"/>
      <c r="CW155" s="52"/>
      <c r="CX155" s="39"/>
      <c r="CY155" s="60">
        <f t="shared" si="34"/>
        <v>145</v>
      </c>
      <c r="CZ155" s="54"/>
      <c r="DA155" s="60"/>
      <c r="DB155" s="39"/>
      <c r="DC155" s="39">
        <v>-2</v>
      </c>
      <c r="DD155" s="38">
        <f t="shared" si="35"/>
        <v>143</v>
      </c>
      <c r="DE155" s="60"/>
      <c r="DF155" s="60"/>
      <c r="DG155" s="60"/>
      <c r="DH155" s="60"/>
    </row>
    <row r="156" s="1" customFormat="1" spans="1:112">
      <c r="A156" s="35">
        <v>154</v>
      </c>
      <c r="B156" s="40">
        <v>105396</v>
      </c>
      <c r="C156" s="46" t="s">
        <v>333</v>
      </c>
      <c r="D156" s="36" t="s">
        <v>125</v>
      </c>
      <c r="E156" s="38">
        <v>999190</v>
      </c>
      <c r="F156" s="38" t="s">
        <v>523</v>
      </c>
      <c r="G156" s="44" t="s">
        <v>96</v>
      </c>
      <c r="H156" s="39"/>
      <c r="I156" s="39"/>
      <c r="J156" s="39"/>
      <c r="K156" s="39"/>
      <c r="L156" s="39">
        <v>2</v>
      </c>
      <c r="M156" s="52">
        <v>6</v>
      </c>
      <c r="N156" s="39"/>
      <c r="O156" s="39"/>
      <c r="P156" s="39"/>
      <c r="Q156" s="57"/>
      <c r="R156" s="39"/>
      <c r="S156" s="38"/>
      <c r="T156" s="54"/>
      <c r="U156" s="56">
        <f t="shared" si="24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25"/>
        <v>8</v>
      </c>
      <c r="AH156" s="39"/>
      <c r="AI156" s="39"/>
      <c r="AJ156" s="39"/>
      <c r="AK156" s="39"/>
      <c r="AL156" s="39"/>
      <c r="AM156" s="39"/>
      <c r="AN156" s="39"/>
      <c r="AO156" s="63"/>
      <c r="AP156" s="64"/>
      <c r="AQ156" s="62">
        <f t="shared" si="26"/>
        <v>8</v>
      </c>
      <c r="AR156" s="60"/>
      <c r="AS156" s="60"/>
      <c r="AT156" s="60"/>
      <c r="AU156" s="60"/>
      <c r="AV156" s="62">
        <f t="shared" si="27"/>
        <v>8</v>
      </c>
      <c r="AW156" s="60"/>
      <c r="AX156" s="57"/>
      <c r="AY156" s="39"/>
      <c r="AZ156" s="39"/>
      <c r="BA156" s="60">
        <f t="shared" si="28"/>
        <v>8</v>
      </c>
      <c r="BB156" s="54"/>
      <c r="BC156" s="66"/>
      <c r="BD156" s="39"/>
      <c r="BE156" s="39"/>
      <c r="BF156" s="39">
        <v>0</v>
      </c>
      <c r="BG156" s="39"/>
      <c r="BH156" s="54"/>
      <c r="BI156" s="60"/>
      <c r="BJ156" s="39"/>
      <c r="BK156" s="39"/>
      <c r="BL156" s="39"/>
      <c r="BM156" s="39"/>
      <c r="BN156" s="38"/>
      <c r="BO156" s="57"/>
      <c r="BP156" s="59">
        <f t="shared" si="29"/>
        <v>8</v>
      </c>
      <c r="BQ156" s="64"/>
      <c r="BR156" s="64"/>
      <c r="BS156" s="39"/>
      <c r="BT156" s="39"/>
      <c r="BU156" s="39"/>
      <c r="BV156" s="60">
        <f t="shared" si="30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31"/>
        <v>8</v>
      </c>
      <c r="CG156" s="60"/>
      <c r="CH156" s="68"/>
      <c r="CI156" s="52"/>
      <c r="CJ156" s="52"/>
      <c r="CK156" s="60">
        <f t="shared" si="32"/>
        <v>8</v>
      </c>
      <c r="CL156" s="60"/>
      <c r="CM156" s="57"/>
      <c r="CN156" s="52"/>
      <c r="CO156" s="70"/>
      <c r="CP156" s="39"/>
      <c r="CQ156" s="39"/>
      <c r="CR156" s="54"/>
      <c r="CS156" s="60"/>
      <c r="CT156" s="51">
        <f t="shared" si="33"/>
        <v>8</v>
      </c>
      <c r="CU156" s="39"/>
      <c r="CV156" s="39"/>
      <c r="CW156" s="52"/>
      <c r="CX156" s="39"/>
      <c r="CY156" s="60">
        <f t="shared" si="34"/>
        <v>8</v>
      </c>
      <c r="CZ156" s="54"/>
      <c r="DA156" s="60"/>
      <c r="DB156" s="39"/>
      <c r="DC156" s="39"/>
      <c r="DD156" s="38">
        <f t="shared" si="35"/>
        <v>8</v>
      </c>
      <c r="DE156" s="60"/>
      <c r="DF156" s="60"/>
      <c r="DG156" s="60"/>
      <c r="DH156" s="60"/>
    </row>
    <row r="157" s="1" customFormat="1" spans="1:112">
      <c r="A157" s="35">
        <v>155</v>
      </c>
      <c r="B157" s="35">
        <v>367</v>
      </c>
      <c r="C157" s="36" t="s">
        <v>323</v>
      </c>
      <c r="D157" s="36" t="s">
        <v>87</v>
      </c>
      <c r="E157" s="35">
        <v>10955</v>
      </c>
      <c r="F157" s="35" t="s">
        <v>524</v>
      </c>
      <c r="G157" s="36" t="s">
        <v>96</v>
      </c>
      <c r="H157" s="39"/>
      <c r="I157" s="39"/>
      <c r="J157" s="39"/>
      <c r="K157" s="39">
        <v>1</v>
      </c>
      <c r="L157" s="39"/>
      <c r="M157" s="52"/>
      <c r="N157" s="39"/>
      <c r="O157" s="39"/>
      <c r="P157" s="39"/>
      <c r="Q157" s="57"/>
      <c r="R157" s="39"/>
      <c r="S157" s="38"/>
      <c r="T157" s="54"/>
      <c r="U157" s="56">
        <f t="shared" si="24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25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63"/>
      <c r="AP157" s="64"/>
      <c r="AQ157" s="62">
        <f t="shared" si="26"/>
        <v>111</v>
      </c>
      <c r="AR157" s="60"/>
      <c r="AS157" s="60"/>
      <c r="AT157" s="60"/>
      <c r="AU157" s="60"/>
      <c r="AV157" s="62">
        <f t="shared" si="27"/>
        <v>111</v>
      </c>
      <c r="AW157" s="60"/>
      <c r="AX157" s="57"/>
      <c r="AY157" s="39"/>
      <c r="AZ157" s="39"/>
      <c r="BA157" s="60">
        <f t="shared" si="28"/>
        <v>111</v>
      </c>
      <c r="BB157" s="54"/>
      <c r="BC157" s="66"/>
      <c r="BD157" s="39"/>
      <c r="BE157" s="39"/>
      <c r="BF157" s="39">
        <v>0</v>
      </c>
      <c r="BG157" s="39"/>
      <c r="BH157" s="54"/>
      <c r="BI157" s="60"/>
      <c r="BJ157" s="39"/>
      <c r="BK157" s="39"/>
      <c r="BL157" s="39"/>
      <c r="BM157" s="39"/>
      <c r="BN157" s="38"/>
      <c r="BO157" s="57"/>
      <c r="BP157" s="59">
        <f t="shared" si="29"/>
        <v>111</v>
      </c>
      <c r="BQ157" s="64"/>
      <c r="BR157" s="64"/>
      <c r="BS157" s="39">
        <v>20</v>
      </c>
      <c r="BT157" s="39"/>
      <c r="BU157" s="39"/>
      <c r="BV157" s="60">
        <f t="shared" si="30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31"/>
        <v>171</v>
      </c>
      <c r="CG157" s="60"/>
      <c r="CH157" s="68"/>
      <c r="CI157" s="52"/>
      <c r="CJ157" s="52"/>
      <c r="CK157" s="60">
        <f t="shared" si="32"/>
        <v>171</v>
      </c>
      <c r="CL157" s="60"/>
      <c r="CM157" s="57"/>
      <c r="CN157" s="52"/>
      <c r="CO157" s="70"/>
      <c r="CP157" s="39">
        <v>20</v>
      </c>
      <c r="CQ157" s="39"/>
      <c r="CR157" s="54"/>
      <c r="CS157" s="60"/>
      <c r="CT157" s="51">
        <f t="shared" si="33"/>
        <v>191</v>
      </c>
      <c r="CU157" s="39"/>
      <c r="CV157" s="39"/>
      <c r="CW157" s="52"/>
      <c r="CX157" s="39"/>
      <c r="CY157" s="60">
        <f t="shared" si="34"/>
        <v>191</v>
      </c>
      <c r="CZ157" s="54"/>
      <c r="DA157" s="60"/>
      <c r="DB157" s="39"/>
      <c r="DC157" s="39"/>
      <c r="DD157" s="38">
        <f t="shared" si="35"/>
        <v>191</v>
      </c>
      <c r="DE157" s="60"/>
      <c r="DF157" s="60"/>
      <c r="DG157" s="60"/>
      <c r="DH157" s="60"/>
    </row>
    <row r="158" s="1" customFormat="1" spans="1:112">
      <c r="A158" s="35">
        <v>156</v>
      </c>
      <c r="B158" s="40">
        <v>517</v>
      </c>
      <c r="C158" s="36" t="s">
        <v>407</v>
      </c>
      <c r="D158" s="36" t="s">
        <v>104</v>
      </c>
      <c r="E158" s="38">
        <v>11775</v>
      </c>
      <c r="F158" s="35" t="s">
        <v>525</v>
      </c>
      <c r="G158" s="36" t="s">
        <v>89</v>
      </c>
      <c r="H158" s="39"/>
      <c r="I158" s="39">
        <v>2</v>
      </c>
      <c r="J158" s="39"/>
      <c r="K158" s="39">
        <v>-1</v>
      </c>
      <c r="L158" s="39"/>
      <c r="M158" s="52">
        <v>-4</v>
      </c>
      <c r="N158" s="39"/>
      <c r="O158" s="39"/>
      <c r="P158" s="39"/>
      <c r="Q158" s="57"/>
      <c r="R158" s="39"/>
      <c r="S158" s="38"/>
      <c r="T158" s="54"/>
      <c r="U158" s="56">
        <f t="shared" si="24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25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63"/>
      <c r="AP158" s="64"/>
      <c r="AQ158" s="62">
        <f t="shared" si="26"/>
        <v>82</v>
      </c>
      <c r="AR158" s="60"/>
      <c r="AS158" s="60"/>
      <c r="AT158" s="60"/>
      <c r="AU158" s="60"/>
      <c r="AV158" s="62">
        <f t="shared" si="27"/>
        <v>82</v>
      </c>
      <c r="AW158" s="60"/>
      <c r="AX158" s="57"/>
      <c r="AY158" s="39"/>
      <c r="AZ158" s="39"/>
      <c r="BA158" s="60">
        <f t="shared" si="28"/>
        <v>82</v>
      </c>
      <c r="BB158" s="54"/>
      <c r="BC158" s="66"/>
      <c r="BD158" s="39"/>
      <c r="BE158" s="39"/>
      <c r="BF158" s="39">
        <v>0</v>
      </c>
      <c r="BG158" s="39"/>
      <c r="BH158" s="54"/>
      <c r="BI158" s="60"/>
      <c r="BJ158" s="39"/>
      <c r="BK158" s="39"/>
      <c r="BL158" s="39"/>
      <c r="BM158" s="39"/>
      <c r="BN158" s="38"/>
      <c r="BO158" s="57"/>
      <c r="BP158" s="59">
        <f t="shared" si="29"/>
        <v>82</v>
      </c>
      <c r="BQ158" s="64"/>
      <c r="BR158" s="64"/>
      <c r="BS158" s="39"/>
      <c r="BT158" s="39"/>
      <c r="BU158" s="39"/>
      <c r="BV158" s="60">
        <f t="shared" si="30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31"/>
        <v>82</v>
      </c>
      <c r="CG158" s="60"/>
      <c r="CH158" s="68"/>
      <c r="CI158" s="52"/>
      <c r="CJ158" s="52"/>
      <c r="CK158" s="60">
        <f t="shared" si="32"/>
        <v>82</v>
      </c>
      <c r="CL158" s="60"/>
      <c r="CM158" s="57"/>
      <c r="CN158" s="52"/>
      <c r="CO158" s="70"/>
      <c r="CP158" s="39"/>
      <c r="CQ158" s="39"/>
      <c r="CR158" s="54"/>
      <c r="CS158" s="60"/>
      <c r="CT158" s="51">
        <f t="shared" si="33"/>
        <v>82</v>
      </c>
      <c r="CU158" s="39"/>
      <c r="CV158" s="39"/>
      <c r="CW158" s="52"/>
      <c r="CX158" s="39"/>
      <c r="CY158" s="60">
        <f t="shared" si="34"/>
        <v>82</v>
      </c>
      <c r="CZ158" s="54"/>
      <c r="DA158" s="60"/>
      <c r="DB158" s="39"/>
      <c r="DC158" s="39"/>
      <c r="DD158" s="38">
        <f t="shared" si="35"/>
        <v>82</v>
      </c>
      <c r="DE158" s="60"/>
      <c r="DF158" s="60"/>
      <c r="DG158" s="60"/>
      <c r="DH158" s="60"/>
    </row>
    <row r="159" s="1" customFormat="1" spans="1:112">
      <c r="A159" s="35">
        <v>157</v>
      </c>
      <c r="B159" s="40">
        <v>517</v>
      </c>
      <c r="C159" s="36" t="s">
        <v>407</v>
      </c>
      <c r="D159" s="36" t="s">
        <v>104</v>
      </c>
      <c r="E159" s="38">
        <v>11872</v>
      </c>
      <c r="F159" s="38" t="s">
        <v>526</v>
      </c>
      <c r="G159" s="36" t="s">
        <v>89</v>
      </c>
      <c r="H159" s="39"/>
      <c r="I159" s="39">
        <v>3</v>
      </c>
      <c r="J159" s="39"/>
      <c r="K159" s="39">
        <v>-2</v>
      </c>
      <c r="L159" s="39"/>
      <c r="M159" s="52"/>
      <c r="N159" s="39"/>
      <c r="O159" s="39"/>
      <c r="P159" s="39"/>
      <c r="Q159" s="57"/>
      <c r="R159" s="39"/>
      <c r="S159" s="38"/>
      <c r="T159" s="54"/>
      <c r="U159" s="56">
        <f t="shared" si="24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25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63"/>
      <c r="AP159" s="64"/>
      <c r="AQ159" s="62">
        <f t="shared" si="26"/>
        <v>71</v>
      </c>
      <c r="AR159" s="60"/>
      <c r="AS159" s="60"/>
      <c r="AT159" s="60"/>
      <c r="AU159" s="60"/>
      <c r="AV159" s="62">
        <f t="shared" si="27"/>
        <v>71</v>
      </c>
      <c r="AW159" s="60"/>
      <c r="AX159" s="57"/>
      <c r="AY159" s="39"/>
      <c r="AZ159" s="39"/>
      <c r="BA159" s="60">
        <f t="shared" si="28"/>
        <v>71</v>
      </c>
      <c r="BB159" s="54"/>
      <c r="BC159" s="66"/>
      <c r="BD159" s="39">
        <v>20</v>
      </c>
      <c r="BE159" s="39"/>
      <c r="BF159" s="39">
        <v>0</v>
      </c>
      <c r="BG159" s="39"/>
      <c r="BH159" s="54"/>
      <c r="BI159" s="60"/>
      <c r="BJ159" s="39"/>
      <c r="BK159" s="39"/>
      <c r="BL159" s="39"/>
      <c r="BM159" s="39"/>
      <c r="BN159" s="38"/>
      <c r="BO159" s="57"/>
      <c r="BP159" s="59">
        <f t="shared" si="29"/>
        <v>91</v>
      </c>
      <c r="BQ159" s="64"/>
      <c r="BR159" s="64"/>
      <c r="BS159" s="39"/>
      <c r="BT159" s="39"/>
      <c r="BU159" s="39"/>
      <c r="BV159" s="60">
        <f t="shared" si="30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31"/>
        <v>111</v>
      </c>
      <c r="CG159" s="60"/>
      <c r="CH159" s="68"/>
      <c r="CI159" s="52"/>
      <c r="CJ159" s="52">
        <v>4</v>
      </c>
      <c r="CK159" s="60">
        <f t="shared" si="32"/>
        <v>115</v>
      </c>
      <c r="CL159" s="60"/>
      <c r="CM159" s="57"/>
      <c r="CN159" s="52"/>
      <c r="CO159" s="70"/>
      <c r="CP159" s="39"/>
      <c r="CQ159" s="39"/>
      <c r="CR159" s="54"/>
      <c r="CS159" s="60"/>
      <c r="CT159" s="51">
        <f t="shared" si="33"/>
        <v>115</v>
      </c>
      <c r="CU159" s="39"/>
      <c r="CV159" s="39"/>
      <c r="CW159" s="52"/>
      <c r="CX159" s="39">
        <v>5</v>
      </c>
      <c r="CY159" s="60">
        <f t="shared" si="34"/>
        <v>120</v>
      </c>
      <c r="CZ159" s="54"/>
      <c r="DA159" s="60"/>
      <c r="DB159" s="39"/>
      <c r="DC159" s="39">
        <v>6</v>
      </c>
      <c r="DD159" s="38">
        <f t="shared" si="35"/>
        <v>126</v>
      </c>
      <c r="DE159" s="60"/>
      <c r="DF159" s="60"/>
      <c r="DG159" s="60"/>
      <c r="DH159" s="60"/>
    </row>
    <row r="160" s="1" customFormat="1" spans="1:112">
      <c r="A160" s="35">
        <v>158</v>
      </c>
      <c r="B160" s="40">
        <v>709</v>
      </c>
      <c r="C160" s="36" t="s">
        <v>446</v>
      </c>
      <c r="D160" s="36" t="s">
        <v>99</v>
      </c>
      <c r="E160" s="37">
        <v>11465</v>
      </c>
      <c r="F160" s="35" t="s">
        <v>527</v>
      </c>
      <c r="G160" s="36" t="s">
        <v>96</v>
      </c>
      <c r="H160" s="39">
        <v>1</v>
      </c>
      <c r="I160" s="39"/>
      <c r="J160" s="39"/>
      <c r="K160" s="39"/>
      <c r="L160" s="39"/>
      <c r="M160" s="52"/>
      <c r="N160" s="39"/>
      <c r="O160" s="39"/>
      <c r="P160" s="39"/>
      <c r="Q160" s="57"/>
      <c r="R160" s="39"/>
      <c r="S160" s="38"/>
      <c r="T160" s="54"/>
      <c r="U160" s="56">
        <f t="shared" si="24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25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63"/>
      <c r="AP160" s="64"/>
      <c r="AQ160" s="62">
        <f t="shared" si="26"/>
        <v>56</v>
      </c>
      <c r="AR160" s="60"/>
      <c r="AS160" s="60">
        <v>20</v>
      </c>
      <c r="AT160" s="60"/>
      <c r="AU160" s="60"/>
      <c r="AV160" s="62">
        <f t="shared" si="27"/>
        <v>76</v>
      </c>
      <c r="AW160" s="60"/>
      <c r="AX160" s="57"/>
      <c r="AY160" s="39"/>
      <c r="AZ160" s="39"/>
      <c r="BA160" s="60">
        <f t="shared" si="28"/>
        <v>76</v>
      </c>
      <c r="BB160" s="54"/>
      <c r="BC160" s="66"/>
      <c r="BD160" s="39"/>
      <c r="BE160" s="39"/>
      <c r="BF160" s="39">
        <v>1</v>
      </c>
      <c r="BG160" s="39"/>
      <c r="BH160" s="54"/>
      <c r="BI160" s="60"/>
      <c r="BJ160" s="39"/>
      <c r="BK160" s="39">
        <v>20</v>
      </c>
      <c r="BL160" s="39"/>
      <c r="BM160" s="39"/>
      <c r="BN160" s="38"/>
      <c r="BO160" s="57"/>
      <c r="BP160" s="59">
        <f t="shared" si="29"/>
        <v>97</v>
      </c>
      <c r="BQ160" s="64"/>
      <c r="BR160" s="64"/>
      <c r="BS160" s="39"/>
      <c r="BT160" s="39"/>
      <c r="BU160" s="39"/>
      <c r="BV160" s="60">
        <f t="shared" si="30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31"/>
        <v>117</v>
      </c>
      <c r="CG160" s="60"/>
      <c r="CH160" s="68"/>
      <c r="CI160" s="52"/>
      <c r="CJ160" s="52"/>
      <c r="CK160" s="60">
        <f t="shared" si="32"/>
        <v>117</v>
      </c>
      <c r="CL160" s="60"/>
      <c r="CM160" s="57"/>
      <c r="CN160" s="52">
        <v>1</v>
      </c>
      <c r="CO160" s="70"/>
      <c r="CP160" s="39"/>
      <c r="CQ160" s="39"/>
      <c r="CR160" s="54"/>
      <c r="CS160" s="60"/>
      <c r="CT160" s="51">
        <f t="shared" si="33"/>
        <v>118</v>
      </c>
      <c r="CU160" s="39">
        <v>20</v>
      </c>
      <c r="CV160" s="39"/>
      <c r="CW160" s="52">
        <v>10</v>
      </c>
      <c r="CX160" s="39">
        <v>1</v>
      </c>
      <c r="CY160" s="60">
        <f t="shared" si="34"/>
        <v>149</v>
      </c>
      <c r="CZ160" s="54"/>
      <c r="DA160" s="60"/>
      <c r="DB160" s="39">
        <v>20</v>
      </c>
      <c r="DC160" s="39"/>
      <c r="DD160" s="38">
        <f t="shared" si="35"/>
        <v>169</v>
      </c>
      <c r="DE160" s="60"/>
      <c r="DF160" s="60"/>
      <c r="DG160" s="60"/>
      <c r="DH160" s="60"/>
    </row>
    <row r="161" s="1" customFormat="1" ht="36" spans="1:112">
      <c r="A161" s="35">
        <v>159</v>
      </c>
      <c r="B161" s="40">
        <v>746</v>
      </c>
      <c r="C161" s="36" t="s">
        <v>195</v>
      </c>
      <c r="D161" s="36" t="s">
        <v>94</v>
      </c>
      <c r="E161" s="35">
        <v>8068</v>
      </c>
      <c r="F161" s="35" t="s">
        <v>528</v>
      </c>
      <c r="G161" s="36" t="s">
        <v>96</v>
      </c>
      <c r="H161" s="39">
        <v>-2</v>
      </c>
      <c r="I161" s="39"/>
      <c r="J161" s="39"/>
      <c r="K161" s="39">
        <v>3</v>
      </c>
      <c r="L161" s="39"/>
      <c r="M161" s="52"/>
      <c r="N161" s="39">
        <v>20</v>
      </c>
      <c r="O161" s="39"/>
      <c r="P161" s="39"/>
      <c r="Q161" s="57"/>
      <c r="R161" s="39"/>
      <c r="S161" s="38"/>
      <c r="T161" s="54"/>
      <c r="U161" s="56">
        <f t="shared" si="24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25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63"/>
      <c r="AP161" s="64"/>
      <c r="AQ161" s="62">
        <f t="shared" si="26"/>
        <v>111</v>
      </c>
      <c r="AR161" s="60"/>
      <c r="AS161" s="60"/>
      <c r="AT161" s="60"/>
      <c r="AU161" s="60"/>
      <c r="AV161" s="62">
        <f t="shared" si="27"/>
        <v>111</v>
      </c>
      <c r="AW161" s="60"/>
      <c r="AX161" s="57"/>
      <c r="AY161" s="39"/>
      <c r="AZ161" s="39"/>
      <c r="BA161" s="60">
        <f t="shared" si="28"/>
        <v>111</v>
      </c>
      <c r="BB161" s="54"/>
      <c r="BC161" s="66"/>
      <c r="BD161" s="39">
        <v>20</v>
      </c>
      <c r="BE161" s="39"/>
      <c r="BF161" s="39">
        <v>0</v>
      </c>
      <c r="BG161" s="39"/>
      <c r="BH161" s="54"/>
      <c r="BI161" s="60"/>
      <c r="BJ161" s="39"/>
      <c r="BK161" s="39"/>
      <c r="BL161" s="39"/>
      <c r="BM161" s="39"/>
      <c r="BN161" s="38"/>
      <c r="BO161" s="57"/>
      <c r="BP161" s="59">
        <f t="shared" si="29"/>
        <v>131</v>
      </c>
      <c r="BQ161" s="64"/>
      <c r="BR161" s="64"/>
      <c r="BS161" s="39">
        <v>20</v>
      </c>
      <c r="BT161" s="39"/>
      <c r="BU161" s="39"/>
      <c r="BV161" s="60">
        <f t="shared" si="30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31"/>
        <v>171</v>
      </c>
      <c r="CG161" s="60"/>
      <c r="CH161" s="68"/>
      <c r="CI161" s="52"/>
      <c r="CJ161" s="52"/>
      <c r="CK161" s="60">
        <f t="shared" si="32"/>
        <v>171</v>
      </c>
      <c r="CL161" s="60"/>
      <c r="CM161" s="57"/>
      <c r="CN161" s="52"/>
      <c r="CO161" s="70"/>
      <c r="CP161" s="39">
        <v>20</v>
      </c>
      <c r="CQ161" s="39"/>
      <c r="CR161" s="54"/>
      <c r="CS161" s="60"/>
      <c r="CT161" s="51">
        <f t="shared" si="33"/>
        <v>191</v>
      </c>
      <c r="CU161" s="39"/>
      <c r="CV161" s="39"/>
      <c r="CW161" s="52"/>
      <c r="CX161" s="39"/>
      <c r="CY161" s="60">
        <f t="shared" si="34"/>
        <v>191</v>
      </c>
      <c r="CZ161" s="54"/>
      <c r="DA161" s="60"/>
      <c r="DB161" s="39"/>
      <c r="DC161" s="39"/>
      <c r="DD161" s="38">
        <f t="shared" si="35"/>
        <v>191</v>
      </c>
      <c r="DE161" s="60"/>
      <c r="DF161" s="60"/>
      <c r="DG161" s="60">
        <v>-46</v>
      </c>
      <c r="DH161" s="60" t="s">
        <v>363</v>
      </c>
    </row>
    <row r="162" s="1" customFormat="1" ht="16" customHeight="1" spans="1:112">
      <c r="A162" s="35">
        <v>160</v>
      </c>
      <c r="B162" s="40">
        <v>730</v>
      </c>
      <c r="C162" s="36" t="s">
        <v>269</v>
      </c>
      <c r="D162" s="36" t="s">
        <v>99</v>
      </c>
      <c r="E162" s="35">
        <v>6810</v>
      </c>
      <c r="F162" s="35" t="s">
        <v>529</v>
      </c>
      <c r="G162" s="36" t="s">
        <v>96</v>
      </c>
      <c r="H162" s="39"/>
      <c r="I162" s="39"/>
      <c r="J162" s="39">
        <v>1</v>
      </c>
      <c r="K162" s="39"/>
      <c r="L162" s="39"/>
      <c r="M162" s="52"/>
      <c r="N162" s="39">
        <v>20</v>
      </c>
      <c r="O162" s="39"/>
      <c r="P162" s="39"/>
      <c r="Q162" s="57"/>
      <c r="R162" s="39"/>
      <c r="S162" s="38"/>
      <c r="T162" s="54"/>
      <c r="U162" s="56">
        <f t="shared" si="24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25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63"/>
      <c r="AP162" s="64"/>
      <c r="AQ162" s="62">
        <f t="shared" si="26"/>
        <v>103</v>
      </c>
      <c r="AR162" s="60"/>
      <c r="AS162" s="60"/>
      <c r="AT162" s="60"/>
      <c r="AU162" s="60"/>
      <c r="AV162" s="62">
        <f t="shared" si="27"/>
        <v>103</v>
      </c>
      <c r="AW162" s="60">
        <v>-65</v>
      </c>
      <c r="AX162" s="57" t="s">
        <v>309</v>
      </c>
      <c r="AY162" s="39"/>
      <c r="AZ162" s="39"/>
      <c r="BA162" s="60">
        <f t="shared" si="28"/>
        <v>38</v>
      </c>
      <c r="BB162" s="54">
        <v>-36.5</v>
      </c>
      <c r="BC162" s="66" t="s">
        <v>530</v>
      </c>
      <c r="BD162" s="39"/>
      <c r="BE162" s="39">
        <v>20</v>
      </c>
      <c r="BF162" s="39">
        <v>-2</v>
      </c>
      <c r="BG162" s="39"/>
      <c r="BH162" s="54"/>
      <c r="BI162" s="60"/>
      <c r="BJ162" s="39"/>
      <c r="BK162" s="39"/>
      <c r="BL162" s="39"/>
      <c r="BM162" s="39"/>
      <c r="BN162" s="38"/>
      <c r="BO162" s="57"/>
      <c r="BP162" s="59">
        <f t="shared" si="29"/>
        <v>19.5</v>
      </c>
      <c r="BQ162" s="64"/>
      <c r="BR162" s="64"/>
      <c r="BS162" s="39"/>
      <c r="BT162" s="39">
        <v>1</v>
      </c>
      <c r="BU162" s="39"/>
      <c r="BV162" s="60">
        <f t="shared" si="30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31"/>
        <v>60.5</v>
      </c>
      <c r="CG162" s="60"/>
      <c r="CH162" s="68"/>
      <c r="CI162" s="52"/>
      <c r="CJ162" s="52"/>
      <c r="CK162" s="60">
        <f t="shared" si="32"/>
        <v>60.5</v>
      </c>
      <c r="CL162" s="60">
        <v>-26</v>
      </c>
      <c r="CM162" s="57" t="s">
        <v>531</v>
      </c>
      <c r="CN162" s="52"/>
      <c r="CO162" s="70"/>
      <c r="CP162" s="39"/>
      <c r="CQ162" s="39"/>
      <c r="CR162" s="54"/>
      <c r="CS162" s="60"/>
      <c r="CT162" s="51">
        <f t="shared" si="33"/>
        <v>34.5</v>
      </c>
      <c r="CU162" s="39"/>
      <c r="CV162" s="39"/>
      <c r="CW162" s="52"/>
      <c r="CX162" s="39"/>
      <c r="CY162" s="60">
        <f t="shared" si="34"/>
        <v>34.5</v>
      </c>
      <c r="CZ162" s="54"/>
      <c r="DA162" s="60"/>
      <c r="DB162" s="39"/>
      <c r="DC162" s="39"/>
      <c r="DD162" s="38">
        <f t="shared" si="35"/>
        <v>34.5</v>
      </c>
      <c r="DE162" s="60"/>
      <c r="DF162" s="60"/>
      <c r="DG162" s="60"/>
      <c r="DH162" s="60"/>
    </row>
    <row r="163" s="1" customFormat="1" ht="24" spans="1:112">
      <c r="A163" s="35">
        <v>161</v>
      </c>
      <c r="B163" s="35">
        <v>747</v>
      </c>
      <c r="C163" s="36" t="s">
        <v>148</v>
      </c>
      <c r="D163" s="36" t="s">
        <v>104</v>
      </c>
      <c r="E163" s="35">
        <v>10907</v>
      </c>
      <c r="F163" s="35" t="s">
        <v>532</v>
      </c>
      <c r="G163" s="36" t="s">
        <v>101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52">
        <v>3</v>
      </c>
      <c r="N163" s="39"/>
      <c r="O163" s="39"/>
      <c r="P163" s="39"/>
      <c r="Q163" s="57"/>
      <c r="R163" s="39"/>
      <c r="S163" s="38"/>
      <c r="T163" s="54"/>
      <c r="U163" s="56">
        <f t="shared" si="24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25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63"/>
      <c r="AP163" s="64"/>
      <c r="AQ163" s="62">
        <f t="shared" si="26"/>
        <v>47</v>
      </c>
      <c r="AR163" s="60"/>
      <c r="AS163" s="60"/>
      <c r="AT163" s="60"/>
      <c r="AU163" s="60"/>
      <c r="AV163" s="62">
        <f t="shared" si="27"/>
        <v>47</v>
      </c>
      <c r="AW163" s="60"/>
      <c r="AX163" s="57"/>
      <c r="AY163" s="39"/>
      <c r="AZ163" s="39"/>
      <c r="BA163" s="60">
        <f t="shared" si="28"/>
        <v>47</v>
      </c>
      <c r="BB163" s="54"/>
      <c r="BC163" s="66"/>
      <c r="BD163" s="39"/>
      <c r="BE163" s="39"/>
      <c r="BF163" s="39">
        <v>5</v>
      </c>
      <c r="BG163" s="39"/>
      <c r="BH163" s="54"/>
      <c r="BI163" s="60"/>
      <c r="BJ163" s="39"/>
      <c r="BK163" s="39"/>
      <c r="BL163" s="39"/>
      <c r="BM163" s="39"/>
      <c r="BN163" s="38"/>
      <c r="BO163" s="57"/>
      <c r="BP163" s="59">
        <f t="shared" si="29"/>
        <v>52</v>
      </c>
      <c r="BQ163" s="64"/>
      <c r="BR163" s="64"/>
      <c r="BS163" s="39"/>
      <c r="BT163" s="39"/>
      <c r="BU163" s="39"/>
      <c r="BV163" s="60">
        <f t="shared" si="30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31"/>
        <v>80</v>
      </c>
      <c r="CG163" s="60"/>
      <c r="CH163" s="68"/>
      <c r="CI163" s="52"/>
      <c r="CJ163" s="52"/>
      <c r="CK163" s="60">
        <f t="shared" si="32"/>
        <v>80</v>
      </c>
      <c r="CL163" s="60"/>
      <c r="CM163" s="57"/>
      <c r="CN163" s="52">
        <v>24</v>
      </c>
      <c r="CO163" s="70"/>
      <c r="CP163" s="39">
        <v>20</v>
      </c>
      <c r="CQ163" s="39"/>
      <c r="CR163" s="54">
        <v>-40</v>
      </c>
      <c r="CS163" s="60" t="s">
        <v>314</v>
      </c>
      <c r="CT163" s="51">
        <f t="shared" si="33"/>
        <v>84</v>
      </c>
      <c r="CU163" s="39"/>
      <c r="CV163" s="39"/>
      <c r="CW163" s="52"/>
      <c r="CX163" s="39"/>
      <c r="CY163" s="60">
        <f t="shared" si="34"/>
        <v>84</v>
      </c>
      <c r="CZ163" s="54"/>
      <c r="DA163" s="60"/>
      <c r="DB163" s="39">
        <v>20</v>
      </c>
      <c r="DC163" s="39">
        <v>12</v>
      </c>
      <c r="DD163" s="38">
        <f t="shared" si="35"/>
        <v>116</v>
      </c>
      <c r="DE163" s="60"/>
      <c r="DF163" s="60"/>
      <c r="DG163" s="60"/>
      <c r="DH163" s="60"/>
    </row>
    <row r="164" s="1" customFormat="1" ht="16" customHeight="1" spans="1:112">
      <c r="A164" s="35">
        <v>162</v>
      </c>
      <c r="B164" s="40">
        <v>106569</v>
      </c>
      <c r="C164" s="36" t="s">
        <v>533</v>
      </c>
      <c r="D164" s="36" t="s">
        <v>99</v>
      </c>
      <c r="E164" s="38">
        <v>11776</v>
      </c>
      <c r="F164" s="35" t="s">
        <v>534</v>
      </c>
      <c r="G164" s="36" t="s">
        <v>101</v>
      </c>
      <c r="H164" s="39">
        <v>4</v>
      </c>
      <c r="I164" s="39">
        <v>-2</v>
      </c>
      <c r="J164" s="39">
        <v>-1</v>
      </c>
      <c r="K164" s="39"/>
      <c r="L164" s="39"/>
      <c r="M164" s="52"/>
      <c r="N164" s="39"/>
      <c r="O164" s="39"/>
      <c r="P164" s="39"/>
      <c r="Q164" s="39">
        <v>20</v>
      </c>
      <c r="R164" s="39"/>
      <c r="S164" s="38">
        <v>20</v>
      </c>
      <c r="T164" s="54"/>
      <c r="U164" s="56">
        <f t="shared" si="24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25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63"/>
      <c r="AP164" s="64"/>
      <c r="AQ164" s="62">
        <f t="shared" si="26"/>
        <v>109</v>
      </c>
      <c r="AR164" s="60"/>
      <c r="AS164" s="60"/>
      <c r="AT164" s="60">
        <v>20</v>
      </c>
      <c r="AU164" s="60"/>
      <c r="AV164" s="62">
        <f t="shared" si="27"/>
        <v>129</v>
      </c>
      <c r="AW164" s="60">
        <v>-15</v>
      </c>
      <c r="AX164" s="57" t="s">
        <v>535</v>
      </c>
      <c r="AY164" s="39"/>
      <c r="AZ164" s="39">
        <v>20</v>
      </c>
      <c r="BA164" s="60">
        <f t="shared" si="28"/>
        <v>134</v>
      </c>
      <c r="BB164" s="54">
        <v>-66</v>
      </c>
      <c r="BC164" s="66" t="s">
        <v>127</v>
      </c>
      <c r="BD164" s="39"/>
      <c r="BE164" s="39">
        <v>20</v>
      </c>
      <c r="BF164" s="39">
        <v>1</v>
      </c>
      <c r="BG164" s="39"/>
      <c r="BH164" s="54"/>
      <c r="BI164" s="60"/>
      <c r="BJ164" s="39"/>
      <c r="BK164" s="39"/>
      <c r="BL164" s="39"/>
      <c r="BM164" s="39">
        <v>20</v>
      </c>
      <c r="BN164" s="38"/>
      <c r="BO164" s="57"/>
      <c r="BP164" s="59">
        <f t="shared" si="29"/>
        <v>109</v>
      </c>
      <c r="BQ164" s="64"/>
      <c r="BR164" s="64"/>
      <c r="BS164" s="39"/>
      <c r="BT164" s="39">
        <v>3</v>
      </c>
      <c r="BU164" s="39"/>
      <c r="BV164" s="60">
        <f t="shared" si="30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31"/>
        <v>173</v>
      </c>
      <c r="CG164" s="60"/>
      <c r="CH164" s="68"/>
      <c r="CI164" s="52"/>
      <c r="CJ164" s="52">
        <v>4</v>
      </c>
      <c r="CK164" s="60">
        <f t="shared" si="32"/>
        <v>177</v>
      </c>
      <c r="CL164" s="60">
        <v>-15</v>
      </c>
      <c r="CM164" s="57" t="s">
        <v>536</v>
      </c>
      <c r="CN164" s="52">
        <v>3</v>
      </c>
      <c r="CO164" s="70"/>
      <c r="CP164" s="39">
        <v>20</v>
      </c>
      <c r="CQ164" s="39"/>
      <c r="CR164" s="54"/>
      <c r="CS164" s="60"/>
      <c r="CT164" s="51">
        <f t="shared" si="33"/>
        <v>185</v>
      </c>
      <c r="CU164" s="39">
        <v>20</v>
      </c>
      <c r="CV164" s="39">
        <v>20</v>
      </c>
      <c r="CW164" s="52"/>
      <c r="CX164" s="39"/>
      <c r="CY164" s="60">
        <f t="shared" si="34"/>
        <v>225</v>
      </c>
      <c r="CZ164" s="54"/>
      <c r="DA164" s="60"/>
      <c r="DB164" s="39"/>
      <c r="DC164" s="39"/>
      <c r="DD164" s="38">
        <f t="shared" si="35"/>
        <v>225</v>
      </c>
      <c r="DE164" s="60"/>
      <c r="DF164" s="60"/>
      <c r="DG164" s="60">
        <v>-7.5</v>
      </c>
      <c r="DH164" s="60" t="s">
        <v>457</v>
      </c>
    </row>
    <row r="165" s="1" customFormat="1" ht="24" spans="1:112">
      <c r="A165" s="35">
        <v>163</v>
      </c>
      <c r="B165" s="40">
        <v>106485</v>
      </c>
      <c r="C165" s="36" t="s">
        <v>537</v>
      </c>
      <c r="D165" s="36" t="s">
        <v>125</v>
      </c>
      <c r="E165" s="37">
        <v>11319</v>
      </c>
      <c r="F165" s="48" t="s">
        <v>538</v>
      </c>
      <c r="G165" s="36" t="s">
        <v>539</v>
      </c>
      <c r="H165" s="39"/>
      <c r="I165" s="39">
        <v>1</v>
      </c>
      <c r="J165" s="39"/>
      <c r="K165" s="39"/>
      <c r="L165" s="39"/>
      <c r="M165" s="52"/>
      <c r="N165" s="39"/>
      <c r="O165" s="39"/>
      <c r="P165" s="39"/>
      <c r="Q165" s="57"/>
      <c r="R165" s="39"/>
      <c r="S165" s="38"/>
      <c r="T165" s="54"/>
      <c r="U165" s="56">
        <f t="shared" si="24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25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63"/>
      <c r="AP165" s="64"/>
      <c r="AQ165" s="62">
        <f t="shared" si="26"/>
        <v>1</v>
      </c>
      <c r="AR165" s="60"/>
      <c r="AS165" s="60"/>
      <c r="AT165" s="60"/>
      <c r="AU165" s="60"/>
      <c r="AV165" s="62">
        <f t="shared" si="27"/>
        <v>1</v>
      </c>
      <c r="AW165" s="60"/>
      <c r="AX165" s="57"/>
      <c r="AY165" s="39"/>
      <c r="AZ165" s="39"/>
      <c r="BA165" s="60">
        <f t="shared" si="28"/>
        <v>1</v>
      </c>
      <c r="BB165" s="54"/>
      <c r="BC165" s="66"/>
      <c r="BD165" s="39"/>
      <c r="BE165" s="39"/>
      <c r="BF165" s="39">
        <v>-10</v>
      </c>
      <c r="BG165" s="39"/>
      <c r="BH165" s="54"/>
      <c r="BI165" s="60"/>
      <c r="BJ165" s="39">
        <v>-1</v>
      </c>
      <c r="BK165" s="39"/>
      <c r="BL165" s="39"/>
      <c r="BM165" s="39">
        <v>20</v>
      </c>
      <c r="BN165" s="38"/>
      <c r="BO165" s="57"/>
      <c r="BP165" s="59">
        <f t="shared" si="29"/>
        <v>10</v>
      </c>
      <c r="BQ165" s="64"/>
      <c r="BR165" s="64"/>
      <c r="BS165" s="39"/>
      <c r="BT165" s="39">
        <v>1</v>
      </c>
      <c r="BU165" s="39"/>
      <c r="BV165" s="60">
        <f t="shared" si="30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31"/>
        <v>71</v>
      </c>
      <c r="CG165" s="60"/>
      <c r="CH165" s="68"/>
      <c r="CI165" s="52"/>
      <c r="CJ165" s="52"/>
      <c r="CK165" s="60">
        <f t="shared" si="32"/>
        <v>71</v>
      </c>
      <c r="CL165" s="60"/>
      <c r="CM165" s="57"/>
      <c r="CN165" s="52">
        <v>-2</v>
      </c>
      <c r="CO165" s="70"/>
      <c r="CP165" s="39"/>
      <c r="CQ165" s="39">
        <v>50</v>
      </c>
      <c r="CR165" s="54">
        <v>-40</v>
      </c>
      <c r="CS165" s="60" t="s">
        <v>314</v>
      </c>
      <c r="CT165" s="51">
        <f t="shared" si="33"/>
        <v>79</v>
      </c>
      <c r="CU165" s="39"/>
      <c r="CV165" s="39"/>
      <c r="CW165" s="52">
        <v>10</v>
      </c>
      <c r="CX165" s="39"/>
      <c r="CY165" s="60">
        <f t="shared" si="34"/>
        <v>89</v>
      </c>
      <c r="CZ165" s="54"/>
      <c r="DA165" s="60"/>
      <c r="DB165" s="39"/>
      <c r="DC165" s="39">
        <v>-2</v>
      </c>
      <c r="DD165" s="38">
        <f t="shared" si="35"/>
        <v>87</v>
      </c>
      <c r="DE165" s="60"/>
      <c r="DF165" s="60"/>
      <c r="DG165" s="60"/>
      <c r="DH165" s="60"/>
    </row>
    <row r="166" s="1" customFormat="1" spans="1:112">
      <c r="A166" s="35">
        <v>164</v>
      </c>
      <c r="B166" s="40">
        <v>308</v>
      </c>
      <c r="C166" s="43" t="s">
        <v>160</v>
      </c>
      <c r="D166" s="36" t="s">
        <v>104</v>
      </c>
      <c r="E166" s="35">
        <v>11251</v>
      </c>
      <c r="F166" s="35" t="s">
        <v>540</v>
      </c>
      <c r="G166" s="36" t="s">
        <v>96</v>
      </c>
      <c r="H166" s="39"/>
      <c r="I166" s="39"/>
      <c r="J166" s="39"/>
      <c r="K166" s="39"/>
      <c r="L166" s="39">
        <v>1</v>
      </c>
      <c r="M166" s="52"/>
      <c r="N166" s="39">
        <v>20</v>
      </c>
      <c r="O166" s="39"/>
      <c r="P166" s="39"/>
      <c r="Q166" s="57"/>
      <c r="R166" s="39"/>
      <c r="S166" s="38"/>
      <c r="T166" s="54"/>
      <c r="U166" s="56">
        <f t="shared" si="24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25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63"/>
      <c r="AP166" s="64"/>
      <c r="AQ166" s="62">
        <f t="shared" si="26"/>
        <v>100</v>
      </c>
      <c r="AR166" s="60"/>
      <c r="AS166" s="60"/>
      <c r="AT166" s="60"/>
      <c r="AU166" s="60"/>
      <c r="AV166" s="62">
        <f t="shared" si="27"/>
        <v>100</v>
      </c>
      <c r="AW166" s="60"/>
      <c r="AX166" s="57"/>
      <c r="AY166" s="39"/>
      <c r="AZ166" s="39"/>
      <c r="BA166" s="60">
        <f t="shared" si="28"/>
        <v>100</v>
      </c>
      <c r="BB166" s="54"/>
      <c r="BC166" s="66"/>
      <c r="BD166" s="39"/>
      <c r="BE166" s="39"/>
      <c r="BF166" s="39">
        <v>3</v>
      </c>
      <c r="BG166" s="39"/>
      <c r="BH166" s="54"/>
      <c r="BI166" s="60"/>
      <c r="BJ166" s="39">
        <v>-2</v>
      </c>
      <c r="BK166" s="39"/>
      <c r="BL166" s="39"/>
      <c r="BM166" s="39"/>
      <c r="BN166" s="38"/>
      <c r="BO166" s="57"/>
      <c r="BP166" s="59">
        <f t="shared" si="29"/>
        <v>101</v>
      </c>
      <c r="BQ166" s="64"/>
      <c r="BR166" s="64"/>
      <c r="BS166" s="39"/>
      <c r="BT166" s="39"/>
      <c r="BU166" s="39"/>
      <c r="BV166" s="60">
        <f t="shared" si="30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31"/>
        <v>121</v>
      </c>
      <c r="CG166" s="60"/>
      <c r="CH166" s="68"/>
      <c r="CI166" s="52">
        <v>5</v>
      </c>
      <c r="CJ166" s="52">
        <v>-4</v>
      </c>
      <c r="CK166" s="60">
        <f t="shared" si="32"/>
        <v>122</v>
      </c>
      <c r="CL166" s="60"/>
      <c r="CM166" s="57"/>
      <c r="CN166" s="52"/>
      <c r="CO166" s="70"/>
      <c r="CP166" s="39"/>
      <c r="CQ166" s="39"/>
      <c r="CR166" s="54"/>
      <c r="CS166" s="60"/>
      <c r="CT166" s="51">
        <f t="shared" si="33"/>
        <v>122</v>
      </c>
      <c r="CU166" s="39"/>
      <c r="CV166" s="39"/>
      <c r="CW166" s="52"/>
      <c r="CX166" s="39"/>
      <c r="CY166" s="60">
        <f t="shared" si="34"/>
        <v>122</v>
      </c>
      <c r="CZ166" s="54"/>
      <c r="DA166" s="60"/>
      <c r="DB166" s="39"/>
      <c r="DC166" s="39"/>
      <c r="DD166" s="38">
        <f t="shared" si="35"/>
        <v>122</v>
      </c>
      <c r="DE166" s="60"/>
      <c r="DF166" s="60"/>
      <c r="DG166" s="60"/>
      <c r="DH166" s="60"/>
    </row>
    <row r="167" s="1" customFormat="1" spans="1:112">
      <c r="A167" s="35">
        <v>165</v>
      </c>
      <c r="B167" s="40">
        <v>517</v>
      </c>
      <c r="C167" s="36" t="s">
        <v>407</v>
      </c>
      <c r="D167" s="36" t="s">
        <v>104</v>
      </c>
      <c r="E167" s="35">
        <v>4024</v>
      </c>
      <c r="F167" s="35" t="s">
        <v>541</v>
      </c>
      <c r="G167" s="36" t="s">
        <v>101</v>
      </c>
      <c r="H167" s="39"/>
      <c r="I167" s="39"/>
      <c r="J167" s="39"/>
      <c r="K167" s="39"/>
      <c r="L167" s="39">
        <v>1</v>
      </c>
      <c r="M167" s="52"/>
      <c r="N167" s="39"/>
      <c r="O167" s="39"/>
      <c r="P167" s="39"/>
      <c r="Q167" s="57"/>
      <c r="R167" s="39"/>
      <c r="S167" s="38"/>
      <c r="T167" s="54"/>
      <c r="U167" s="56">
        <f t="shared" si="24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25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63"/>
      <c r="AP167" s="64"/>
      <c r="AQ167" s="62">
        <f t="shared" si="26"/>
        <v>132</v>
      </c>
      <c r="AR167" s="60"/>
      <c r="AS167" s="60"/>
      <c r="AT167" s="60"/>
      <c r="AU167" s="60"/>
      <c r="AV167" s="62">
        <f t="shared" si="27"/>
        <v>132</v>
      </c>
      <c r="AW167" s="60"/>
      <c r="AX167" s="57"/>
      <c r="AY167" s="39"/>
      <c r="AZ167" s="39"/>
      <c r="BA167" s="60">
        <f t="shared" si="28"/>
        <v>132</v>
      </c>
      <c r="BB167" s="54"/>
      <c r="BC167" s="66"/>
      <c r="BD167" s="39"/>
      <c r="BE167" s="39"/>
      <c r="BF167" s="39">
        <v>0</v>
      </c>
      <c r="BG167" s="39">
        <v>40</v>
      </c>
      <c r="BH167" s="54"/>
      <c r="BI167" s="60"/>
      <c r="BJ167" s="39"/>
      <c r="BK167" s="39"/>
      <c r="BL167" s="39"/>
      <c r="BM167" s="39"/>
      <c r="BN167" s="38"/>
      <c r="BO167" s="57"/>
      <c r="BP167" s="59">
        <f t="shared" si="29"/>
        <v>172</v>
      </c>
      <c r="BQ167" s="64"/>
      <c r="BR167" s="64"/>
      <c r="BS167" s="39"/>
      <c r="BT167" s="39"/>
      <c r="BU167" s="39"/>
      <c r="BV167" s="60">
        <f t="shared" si="30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31"/>
        <v>192</v>
      </c>
      <c r="CG167" s="60"/>
      <c r="CH167" s="68"/>
      <c r="CI167" s="52"/>
      <c r="CJ167" s="52">
        <v>3</v>
      </c>
      <c r="CK167" s="60">
        <f t="shared" si="32"/>
        <v>195</v>
      </c>
      <c r="CL167" s="60"/>
      <c r="CM167" s="57"/>
      <c r="CN167" s="52"/>
      <c r="CO167" s="70"/>
      <c r="CP167" s="39"/>
      <c r="CQ167" s="39"/>
      <c r="CR167" s="54"/>
      <c r="CS167" s="60"/>
      <c r="CT167" s="51">
        <f t="shared" si="33"/>
        <v>195</v>
      </c>
      <c r="CU167" s="39"/>
      <c r="CV167" s="39"/>
      <c r="CW167" s="52"/>
      <c r="CX167" s="39">
        <v>3</v>
      </c>
      <c r="CY167" s="60">
        <f t="shared" si="34"/>
        <v>198</v>
      </c>
      <c r="CZ167" s="54"/>
      <c r="DA167" s="60"/>
      <c r="DB167" s="39"/>
      <c r="DC167" s="39">
        <v>11</v>
      </c>
      <c r="DD167" s="38">
        <f t="shared" si="35"/>
        <v>209</v>
      </c>
      <c r="DE167" s="60"/>
      <c r="DF167" s="60"/>
      <c r="DG167" s="60"/>
      <c r="DH167" s="60"/>
    </row>
    <row r="168" s="1" customFormat="1" spans="1:112">
      <c r="A168" s="35">
        <v>166</v>
      </c>
      <c r="B168" s="38">
        <v>105910</v>
      </c>
      <c r="C168" s="36" t="s">
        <v>432</v>
      </c>
      <c r="D168" s="36" t="s">
        <v>125</v>
      </c>
      <c r="E168" s="77">
        <v>12145</v>
      </c>
      <c r="F168" s="77" t="s">
        <v>542</v>
      </c>
      <c r="G168" s="41" t="s">
        <v>543</v>
      </c>
      <c r="H168" s="39"/>
      <c r="I168" s="39"/>
      <c r="J168" s="39"/>
      <c r="K168" s="39"/>
      <c r="L168" s="39">
        <v>1</v>
      </c>
      <c r="M168" s="52">
        <v>5</v>
      </c>
      <c r="N168" s="39"/>
      <c r="O168" s="39"/>
      <c r="P168" s="39"/>
      <c r="Q168" s="57"/>
      <c r="R168" s="39"/>
      <c r="S168" s="38"/>
      <c r="T168" s="54"/>
      <c r="U168" s="56">
        <f t="shared" si="24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25"/>
        <v>4</v>
      </c>
      <c r="AH168" s="39"/>
      <c r="AI168" s="39"/>
      <c r="AJ168" s="39"/>
      <c r="AK168" s="39"/>
      <c r="AL168" s="39"/>
      <c r="AM168" s="39"/>
      <c r="AN168" s="39"/>
      <c r="AO168" s="63"/>
      <c r="AP168" s="64"/>
      <c r="AQ168" s="62">
        <f t="shared" si="26"/>
        <v>4</v>
      </c>
      <c r="AR168" s="60"/>
      <c r="AS168" s="60"/>
      <c r="AT168" s="60"/>
      <c r="AU168" s="60"/>
      <c r="AV168" s="62">
        <f t="shared" si="27"/>
        <v>4</v>
      </c>
      <c r="AW168" s="60"/>
      <c r="AX168" s="57"/>
      <c r="AY168" s="39"/>
      <c r="AZ168" s="39"/>
      <c r="BA168" s="60">
        <f t="shared" si="28"/>
        <v>4</v>
      </c>
      <c r="BB168" s="54"/>
      <c r="BC168" s="66"/>
      <c r="BD168" s="39"/>
      <c r="BE168" s="39"/>
      <c r="BF168" s="39">
        <v>0</v>
      </c>
      <c r="BG168" s="39"/>
      <c r="BH168" s="54"/>
      <c r="BI168" s="60"/>
      <c r="BJ168" s="39"/>
      <c r="BK168" s="39"/>
      <c r="BL168" s="39"/>
      <c r="BM168" s="39"/>
      <c r="BN168" s="38"/>
      <c r="BO168" s="57"/>
      <c r="BP168" s="59">
        <f t="shared" si="29"/>
        <v>4</v>
      </c>
      <c r="BQ168" s="64"/>
      <c r="BR168" s="64"/>
      <c r="BS168" s="39"/>
      <c r="BT168" s="39"/>
      <c r="BU168" s="39"/>
      <c r="BV168" s="60">
        <f t="shared" si="30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31"/>
        <v>4</v>
      </c>
      <c r="CG168" s="60"/>
      <c r="CH168" s="68"/>
      <c r="CI168" s="52"/>
      <c r="CJ168" s="52"/>
      <c r="CK168" s="60">
        <f t="shared" si="32"/>
        <v>4</v>
      </c>
      <c r="CL168" s="60"/>
      <c r="CM168" s="57"/>
      <c r="CN168" s="52"/>
      <c r="CO168" s="70"/>
      <c r="CP168" s="39"/>
      <c r="CQ168" s="39"/>
      <c r="CR168" s="54"/>
      <c r="CS168" s="60"/>
      <c r="CT168" s="51">
        <f t="shared" si="33"/>
        <v>4</v>
      </c>
      <c r="CU168" s="39"/>
      <c r="CV168" s="39"/>
      <c r="CW168" s="52"/>
      <c r="CX168" s="39"/>
      <c r="CY168" s="60">
        <f t="shared" si="34"/>
        <v>4</v>
      </c>
      <c r="CZ168" s="54"/>
      <c r="DA168" s="60"/>
      <c r="DB168" s="39"/>
      <c r="DC168" s="39"/>
      <c r="DD168" s="38">
        <f t="shared" si="35"/>
        <v>4</v>
      </c>
      <c r="DE168" s="60"/>
      <c r="DF168" s="60"/>
      <c r="DG168" s="60"/>
      <c r="DH168" s="60"/>
    </row>
    <row r="169" s="1" customFormat="1" spans="1:112">
      <c r="A169" s="35">
        <v>167</v>
      </c>
      <c r="B169" s="40">
        <v>539</v>
      </c>
      <c r="C169" s="36" t="s">
        <v>544</v>
      </c>
      <c r="D169" s="36" t="s">
        <v>94</v>
      </c>
      <c r="E169" s="35">
        <v>6733</v>
      </c>
      <c r="F169" s="35" t="s">
        <v>545</v>
      </c>
      <c r="G169" s="42" t="s">
        <v>101</v>
      </c>
      <c r="H169" s="39">
        <v>-2</v>
      </c>
      <c r="I169" s="39"/>
      <c r="J169" s="39"/>
      <c r="K169" s="39"/>
      <c r="L169" s="39">
        <v>3</v>
      </c>
      <c r="M169" s="52">
        <v>3</v>
      </c>
      <c r="N169" s="39"/>
      <c r="O169" s="39"/>
      <c r="P169" s="39"/>
      <c r="Q169" s="57"/>
      <c r="R169" s="39"/>
      <c r="S169" s="38"/>
      <c r="T169" s="54"/>
      <c r="U169" s="56">
        <f t="shared" si="24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25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63"/>
      <c r="AP169" s="64"/>
      <c r="AQ169" s="62">
        <f t="shared" si="26"/>
        <v>79</v>
      </c>
      <c r="AR169" s="60"/>
      <c r="AS169" s="60"/>
      <c r="AT169" s="60"/>
      <c r="AU169" s="60"/>
      <c r="AV169" s="62">
        <f t="shared" si="27"/>
        <v>79</v>
      </c>
      <c r="AW169" s="60"/>
      <c r="AX169" s="57"/>
      <c r="AY169" s="39"/>
      <c r="AZ169" s="39"/>
      <c r="BA169" s="60">
        <f t="shared" si="28"/>
        <v>79</v>
      </c>
      <c r="BB169" s="54"/>
      <c r="BC169" s="66"/>
      <c r="BD169" s="39"/>
      <c r="BE169" s="39"/>
      <c r="BF169" s="39">
        <v>1</v>
      </c>
      <c r="BG169" s="39"/>
      <c r="BH169" s="54"/>
      <c r="BI169" s="60"/>
      <c r="BJ169" s="39"/>
      <c r="BK169" s="39"/>
      <c r="BL169" s="39"/>
      <c r="BM169" s="39"/>
      <c r="BN169" s="38"/>
      <c r="BO169" s="57"/>
      <c r="BP169" s="59">
        <f t="shared" si="29"/>
        <v>80</v>
      </c>
      <c r="BQ169" s="64"/>
      <c r="BR169" s="64"/>
      <c r="BS169" s="39"/>
      <c r="BT169" s="39"/>
      <c r="BU169" s="39"/>
      <c r="BV169" s="60">
        <f t="shared" si="30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31"/>
        <v>145</v>
      </c>
      <c r="CG169" s="60"/>
      <c r="CH169" s="68"/>
      <c r="CI169" s="52"/>
      <c r="CJ169" s="52"/>
      <c r="CK169" s="60">
        <f t="shared" si="32"/>
        <v>145</v>
      </c>
      <c r="CL169" s="60"/>
      <c r="CM169" s="57"/>
      <c r="CN169" s="52">
        <v>4</v>
      </c>
      <c r="CO169" s="70"/>
      <c r="CP169" s="39">
        <v>20</v>
      </c>
      <c r="CQ169" s="39"/>
      <c r="CR169" s="54"/>
      <c r="CS169" s="60"/>
      <c r="CT169" s="51">
        <f t="shared" si="33"/>
        <v>169</v>
      </c>
      <c r="CU169" s="39"/>
      <c r="CV169" s="39"/>
      <c r="CW169" s="52"/>
      <c r="CX169" s="39">
        <v>5</v>
      </c>
      <c r="CY169" s="60">
        <f t="shared" si="34"/>
        <v>174</v>
      </c>
      <c r="CZ169" s="54"/>
      <c r="DA169" s="60"/>
      <c r="DB169" s="39">
        <v>20</v>
      </c>
      <c r="DC169" s="39">
        <v>4</v>
      </c>
      <c r="DD169" s="38">
        <f t="shared" si="35"/>
        <v>198</v>
      </c>
      <c r="DE169" s="60"/>
      <c r="DF169" s="60"/>
      <c r="DG169" s="60"/>
      <c r="DH169" s="60"/>
    </row>
    <row r="170" s="1" customFormat="1" spans="1:112">
      <c r="A170" s="35">
        <v>168</v>
      </c>
      <c r="B170" s="35">
        <v>753</v>
      </c>
      <c r="C170" s="36" t="s">
        <v>546</v>
      </c>
      <c r="D170" s="36" t="s">
        <v>125</v>
      </c>
      <c r="E170" s="35">
        <v>11120</v>
      </c>
      <c r="F170" s="49" t="s">
        <v>547</v>
      </c>
      <c r="G170" s="36" t="s">
        <v>101</v>
      </c>
      <c r="H170" s="39">
        <v>2</v>
      </c>
      <c r="I170" s="39"/>
      <c r="J170" s="39"/>
      <c r="K170" s="39"/>
      <c r="L170" s="39">
        <v>-2</v>
      </c>
      <c r="M170" s="52"/>
      <c r="N170" s="39"/>
      <c r="O170" s="39"/>
      <c r="P170" s="39"/>
      <c r="Q170" s="57"/>
      <c r="R170" s="39"/>
      <c r="S170" s="38"/>
      <c r="T170" s="54"/>
      <c r="U170" s="56">
        <f t="shared" si="24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25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63"/>
      <c r="AP170" s="64"/>
      <c r="AQ170" s="62">
        <f t="shared" si="26"/>
        <v>33</v>
      </c>
      <c r="AR170" s="60"/>
      <c r="AS170" s="60"/>
      <c r="AT170" s="60"/>
      <c r="AU170" s="60"/>
      <c r="AV170" s="62">
        <f t="shared" si="27"/>
        <v>33</v>
      </c>
      <c r="AW170" s="60"/>
      <c r="AX170" s="57"/>
      <c r="AY170" s="39"/>
      <c r="AZ170" s="39"/>
      <c r="BA170" s="60">
        <f t="shared" si="28"/>
        <v>33</v>
      </c>
      <c r="BB170" s="54"/>
      <c r="BC170" s="66"/>
      <c r="BD170" s="39"/>
      <c r="BE170" s="39"/>
      <c r="BF170" s="39">
        <v>0</v>
      </c>
      <c r="BG170" s="39"/>
      <c r="BH170" s="54"/>
      <c r="BI170" s="60"/>
      <c r="BJ170" s="39">
        <v>4</v>
      </c>
      <c r="BK170" s="39"/>
      <c r="BL170" s="39"/>
      <c r="BM170" s="39"/>
      <c r="BN170" s="38"/>
      <c r="BO170" s="57"/>
      <c r="BP170" s="59">
        <f t="shared" si="29"/>
        <v>37</v>
      </c>
      <c r="BQ170" s="64"/>
      <c r="BR170" s="64"/>
      <c r="BS170" s="39"/>
      <c r="BT170" s="39">
        <v>-2</v>
      </c>
      <c r="BU170" s="39"/>
      <c r="BV170" s="60">
        <f t="shared" si="30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31"/>
        <v>73</v>
      </c>
      <c r="CG170" s="60"/>
      <c r="CH170" s="68"/>
      <c r="CI170" s="52"/>
      <c r="CJ170" s="52">
        <v>-1</v>
      </c>
      <c r="CK170" s="60">
        <f t="shared" si="32"/>
        <v>72</v>
      </c>
      <c r="CL170" s="60"/>
      <c r="CM170" s="57"/>
      <c r="CN170" s="52">
        <v>5</v>
      </c>
      <c r="CO170" s="70"/>
      <c r="CP170" s="39"/>
      <c r="CQ170" s="39"/>
      <c r="CR170" s="54"/>
      <c r="CS170" s="60"/>
      <c r="CT170" s="51">
        <f t="shared" si="33"/>
        <v>77</v>
      </c>
      <c r="CU170" s="39"/>
      <c r="CV170" s="39"/>
      <c r="CW170" s="52"/>
      <c r="CX170" s="39"/>
      <c r="CY170" s="60">
        <f t="shared" si="34"/>
        <v>77</v>
      </c>
      <c r="CZ170" s="54"/>
      <c r="DA170" s="60"/>
      <c r="DB170" s="39"/>
      <c r="DC170" s="39"/>
      <c r="DD170" s="38">
        <f t="shared" si="35"/>
        <v>77</v>
      </c>
      <c r="DE170" s="60"/>
      <c r="DF170" s="60"/>
      <c r="DG170" s="60"/>
      <c r="DH170" s="60"/>
    </row>
    <row r="171" s="1" customFormat="1" spans="1:112">
      <c r="A171" s="35">
        <v>169</v>
      </c>
      <c r="B171" s="40">
        <v>52</v>
      </c>
      <c r="C171" s="36" t="s">
        <v>548</v>
      </c>
      <c r="D171" s="36" t="s">
        <v>87</v>
      </c>
      <c r="E171" s="37">
        <v>12092</v>
      </c>
      <c r="F171" s="35" t="s">
        <v>549</v>
      </c>
      <c r="G171" s="36" t="s">
        <v>96</v>
      </c>
      <c r="H171" s="39"/>
      <c r="I171" s="39"/>
      <c r="J171" s="39"/>
      <c r="K171" s="39"/>
      <c r="L171" s="39"/>
      <c r="M171" s="52"/>
      <c r="N171" s="39"/>
      <c r="O171" s="39"/>
      <c r="P171" s="39"/>
      <c r="Q171" s="57"/>
      <c r="R171" s="39"/>
      <c r="S171" s="38"/>
      <c r="T171" s="54"/>
      <c r="U171" s="56">
        <f t="shared" si="24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25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63"/>
      <c r="AP171" s="64"/>
      <c r="AQ171" s="62">
        <f t="shared" si="26"/>
        <v>44</v>
      </c>
      <c r="AR171" s="60"/>
      <c r="AS171" s="60"/>
      <c r="AT171" s="60"/>
      <c r="AU171" s="60"/>
      <c r="AV171" s="62">
        <f t="shared" si="27"/>
        <v>44</v>
      </c>
      <c r="AW171" s="60"/>
      <c r="AX171" s="57"/>
      <c r="AY171" s="39"/>
      <c r="AZ171" s="39"/>
      <c r="BA171" s="60">
        <f t="shared" si="28"/>
        <v>44</v>
      </c>
      <c r="BB171" s="54"/>
      <c r="BC171" s="66"/>
      <c r="BD171" s="39"/>
      <c r="BE171" s="39"/>
      <c r="BF171" s="39">
        <v>-2</v>
      </c>
      <c r="BG171" s="39"/>
      <c r="BH171" s="54"/>
      <c r="BI171" s="60"/>
      <c r="BJ171" s="39"/>
      <c r="BK171" s="39"/>
      <c r="BL171" s="39"/>
      <c r="BM171" s="39"/>
      <c r="BN171" s="38"/>
      <c r="BO171" s="57"/>
      <c r="BP171" s="59">
        <f t="shared" si="29"/>
        <v>42</v>
      </c>
      <c r="BQ171" s="64"/>
      <c r="BR171" s="64"/>
      <c r="BS171" s="39"/>
      <c r="BT171" s="39"/>
      <c r="BU171" s="39"/>
      <c r="BV171" s="60">
        <f t="shared" si="30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31"/>
        <v>42</v>
      </c>
      <c r="CG171" s="60"/>
      <c r="CH171" s="68"/>
      <c r="CI171" s="52"/>
      <c r="CJ171" s="52"/>
      <c r="CK171" s="60">
        <f t="shared" si="32"/>
        <v>42</v>
      </c>
      <c r="CL171" s="60"/>
      <c r="CM171" s="57"/>
      <c r="CN171" s="52"/>
      <c r="CO171" s="70"/>
      <c r="CP171" s="39"/>
      <c r="CQ171" s="39"/>
      <c r="CR171" s="54"/>
      <c r="CS171" s="60"/>
      <c r="CT171" s="51">
        <f t="shared" si="33"/>
        <v>42</v>
      </c>
      <c r="CU171" s="39"/>
      <c r="CV171" s="39"/>
      <c r="CW171" s="52"/>
      <c r="CX171" s="39"/>
      <c r="CY171" s="60">
        <f t="shared" si="34"/>
        <v>42</v>
      </c>
      <c r="CZ171" s="54"/>
      <c r="DA171" s="60"/>
      <c r="DB171" s="39"/>
      <c r="DC171" s="39"/>
      <c r="DD171" s="38">
        <f t="shared" si="35"/>
        <v>42</v>
      </c>
      <c r="DE171" s="60"/>
      <c r="DF171" s="60"/>
      <c r="DG171" s="60"/>
      <c r="DH171" s="60"/>
    </row>
    <row r="172" s="1" customFormat="1" spans="1:112">
      <c r="A172" s="35">
        <v>170</v>
      </c>
      <c r="B172" s="40">
        <v>52</v>
      </c>
      <c r="C172" s="36" t="s">
        <v>548</v>
      </c>
      <c r="D172" s="36" t="s">
        <v>87</v>
      </c>
      <c r="E172" s="75">
        <v>12186</v>
      </c>
      <c r="F172" s="76" t="s">
        <v>550</v>
      </c>
      <c r="G172" s="41" t="s">
        <v>543</v>
      </c>
      <c r="H172" s="39"/>
      <c r="I172" s="39"/>
      <c r="J172" s="39"/>
      <c r="K172" s="39"/>
      <c r="L172" s="39"/>
      <c r="M172" s="52">
        <v>-2</v>
      </c>
      <c r="N172" s="39"/>
      <c r="O172" s="39"/>
      <c r="P172" s="39"/>
      <c r="Q172" s="57"/>
      <c r="R172" s="39"/>
      <c r="S172" s="38"/>
      <c r="T172" s="54"/>
      <c r="U172" s="56">
        <f t="shared" si="24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25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63"/>
      <c r="AP172" s="64"/>
      <c r="AQ172" s="62">
        <f t="shared" si="26"/>
        <v>28</v>
      </c>
      <c r="AR172" s="60"/>
      <c r="AS172" s="60"/>
      <c r="AT172" s="60"/>
      <c r="AU172" s="60"/>
      <c r="AV172" s="62">
        <f t="shared" si="27"/>
        <v>28</v>
      </c>
      <c r="AW172" s="60"/>
      <c r="AX172" s="57"/>
      <c r="AY172" s="39"/>
      <c r="AZ172" s="39"/>
      <c r="BA172" s="60">
        <f t="shared" si="28"/>
        <v>28</v>
      </c>
      <c r="BB172" s="54"/>
      <c r="BC172" s="66"/>
      <c r="BD172" s="39"/>
      <c r="BE172" s="39"/>
      <c r="BF172" s="39">
        <v>3</v>
      </c>
      <c r="BG172" s="39"/>
      <c r="BH172" s="54"/>
      <c r="BI172" s="60"/>
      <c r="BJ172" s="39"/>
      <c r="BK172" s="39"/>
      <c r="BL172" s="39"/>
      <c r="BM172" s="39"/>
      <c r="BN172" s="38"/>
      <c r="BO172" s="57"/>
      <c r="BP172" s="59">
        <f t="shared" si="29"/>
        <v>31</v>
      </c>
      <c r="BQ172" s="64"/>
      <c r="BR172" s="64"/>
      <c r="BS172" s="39"/>
      <c r="BT172" s="39">
        <v>-6</v>
      </c>
      <c r="BU172" s="39"/>
      <c r="BV172" s="60">
        <f t="shared" si="30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31"/>
        <v>45</v>
      </c>
      <c r="CG172" s="60"/>
      <c r="CH172" s="68"/>
      <c r="CI172" s="52"/>
      <c r="CJ172" s="52">
        <v>-2</v>
      </c>
      <c r="CK172" s="60">
        <f t="shared" si="32"/>
        <v>43</v>
      </c>
      <c r="CL172" s="60"/>
      <c r="CM172" s="57"/>
      <c r="CN172" s="52"/>
      <c r="CO172" s="70"/>
      <c r="CP172" s="39">
        <v>20</v>
      </c>
      <c r="CQ172" s="39"/>
      <c r="CR172" s="54"/>
      <c r="CS172" s="60"/>
      <c r="CT172" s="51">
        <f t="shared" si="33"/>
        <v>63</v>
      </c>
      <c r="CU172" s="39">
        <v>20</v>
      </c>
      <c r="CV172" s="39"/>
      <c r="CW172" s="52"/>
      <c r="CX172" s="39">
        <v>-2</v>
      </c>
      <c r="CY172" s="60">
        <f t="shared" si="34"/>
        <v>81</v>
      </c>
      <c r="CZ172" s="54"/>
      <c r="DA172" s="60"/>
      <c r="DB172" s="39"/>
      <c r="DC172" s="39">
        <v>-4</v>
      </c>
      <c r="DD172" s="38">
        <f t="shared" si="35"/>
        <v>77</v>
      </c>
      <c r="DE172" s="60"/>
      <c r="DF172" s="60"/>
      <c r="DG172" s="60"/>
      <c r="DH172" s="60"/>
    </row>
    <row r="173" s="1" customFormat="1" spans="1:112">
      <c r="A173" s="35">
        <v>171</v>
      </c>
      <c r="B173" s="40">
        <v>54</v>
      </c>
      <c r="C173" s="36" t="s">
        <v>364</v>
      </c>
      <c r="D173" s="36" t="s">
        <v>87</v>
      </c>
      <c r="E173" s="35">
        <v>6884</v>
      </c>
      <c r="F173" s="35" t="s">
        <v>551</v>
      </c>
      <c r="G173" s="41" t="s">
        <v>101</v>
      </c>
      <c r="H173" s="39"/>
      <c r="I173" s="39"/>
      <c r="J173" s="39"/>
      <c r="K173" s="39"/>
      <c r="L173" s="39"/>
      <c r="M173" s="52"/>
      <c r="N173" s="39"/>
      <c r="O173" s="39"/>
      <c r="P173" s="39"/>
      <c r="Q173" s="57"/>
      <c r="R173" s="39"/>
      <c r="S173" s="38"/>
      <c r="T173" s="54"/>
      <c r="U173" s="56">
        <f t="shared" si="24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25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63"/>
      <c r="AP173" s="64"/>
      <c r="AQ173" s="62">
        <f t="shared" si="26"/>
        <v>60</v>
      </c>
      <c r="AR173" s="60"/>
      <c r="AS173" s="60"/>
      <c r="AT173" s="60"/>
      <c r="AU173" s="60"/>
      <c r="AV173" s="62">
        <f t="shared" si="27"/>
        <v>60</v>
      </c>
      <c r="AW173" s="60"/>
      <c r="AX173" s="57"/>
      <c r="AY173" s="39"/>
      <c r="AZ173" s="39"/>
      <c r="BA173" s="60">
        <f t="shared" si="28"/>
        <v>60</v>
      </c>
      <c r="BB173" s="54"/>
      <c r="BC173" s="66"/>
      <c r="BD173" s="39"/>
      <c r="BE173" s="39"/>
      <c r="BF173" s="39">
        <v>0</v>
      </c>
      <c r="BG173" s="39"/>
      <c r="BH173" s="54"/>
      <c r="BI173" s="60"/>
      <c r="BJ173" s="39"/>
      <c r="BK173" s="39"/>
      <c r="BL173" s="39"/>
      <c r="BM173" s="39"/>
      <c r="BN173" s="38"/>
      <c r="BO173" s="57"/>
      <c r="BP173" s="59">
        <f t="shared" si="29"/>
        <v>60</v>
      </c>
      <c r="BQ173" s="64"/>
      <c r="BR173" s="64"/>
      <c r="BS173" s="39">
        <v>20</v>
      </c>
      <c r="BT173" s="39"/>
      <c r="BU173" s="39"/>
      <c r="BV173" s="60">
        <f t="shared" si="30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31"/>
        <v>125</v>
      </c>
      <c r="CG173" s="60"/>
      <c r="CH173" s="68"/>
      <c r="CI173" s="52"/>
      <c r="CJ173" s="52"/>
      <c r="CK173" s="60">
        <f t="shared" si="32"/>
        <v>125</v>
      </c>
      <c r="CL173" s="60"/>
      <c r="CM173" s="57"/>
      <c r="CN173" s="52"/>
      <c r="CO173" s="70">
        <v>10</v>
      </c>
      <c r="CP173" s="39">
        <v>20</v>
      </c>
      <c r="CQ173" s="39"/>
      <c r="CR173" s="54"/>
      <c r="CS173" s="60"/>
      <c r="CT173" s="51">
        <f t="shared" si="33"/>
        <v>155</v>
      </c>
      <c r="CU173" s="39">
        <v>20</v>
      </c>
      <c r="CV173" s="39"/>
      <c r="CW173" s="52"/>
      <c r="CX173" s="39"/>
      <c r="CY173" s="60">
        <f t="shared" si="34"/>
        <v>175</v>
      </c>
      <c r="CZ173" s="54"/>
      <c r="DA173" s="60"/>
      <c r="DB173" s="39"/>
      <c r="DC173" s="39"/>
      <c r="DD173" s="38">
        <f t="shared" si="35"/>
        <v>175</v>
      </c>
      <c r="DE173" s="60"/>
      <c r="DF173" s="60"/>
      <c r="DG173" s="60"/>
      <c r="DH173" s="60"/>
    </row>
    <row r="174" s="1" customFormat="1" spans="1:112">
      <c r="A174" s="35">
        <v>172</v>
      </c>
      <c r="B174" s="40">
        <v>307</v>
      </c>
      <c r="C174" s="36" t="s">
        <v>232</v>
      </c>
      <c r="D174" s="36" t="s">
        <v>213</v>
      </c>
      <c r="E174" s="35">
        <v>4529</v>
      </c>
      <c r="F174" s="35" t="s">
        <v>552</v>
      </c>
      <c r="G174" s="36" t="s">
        <v>101</v>
      </c>
      <c r="H174" s="39"/>
      <c r="I174" s="39"/>
      <c r="J174" s="39"/>
      <c r="K174" s="39"/>
      <c r="L174" s="39"/>
      <c r="M174" s="52"/>
      <c r="N174" s="39"/>
      <c r="O174" s="39"/>
      <c r="P174" s="39"/>
      <c r="Q174" s="57"/>
      <c r="R174" s="39"/>
      <c r="S174" s="38"/>
      <c r="T174" s="54"/>
      <c r="U174" s="56">
        <f t="shared" si="24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25"/>
        <v>0</v>
      </c>
      <c r="AH174" s="39"/>
      <c r="AI174" s="39"/>
      <c r="AJ174" s="39">
        <v>20</v>
      </c>
      <c r="AK174" s="39"/>
      <c r="AL174" s="39"/>
      <c r="AM174" s="39"/>
      <c r="AN174" s="39"/>
      <c r="AO174" s="63"/>
      <c r="AP174" s="64"/>
      <c r="AQ174" s="62">
        <f t="shared" si="26"/>
        <v>20</v>
      </c>
      <c r="AR174" s="60"/>
      <c r="AS174" s="60"/>
      <c r="AT174" s="60">
        <v>20</v>
      </c>
      <c r="AU174" s="60"/>
      <c r="AV174" s="62">
        <f t="shared" si="27"/>
        <v>40</v>
      </c>
      <c r="AW174" s="60"/>
      <c r="AX174" s="57"/>
      <c r="AY174" s="39"/>
      <c r="AZ174" s="39"/>
      <c r="BA174" s="60">
        <f t="shared" si="28"/>
        <v>40</v>
      </c>
      <c r="BB174" s="54"/>
      <c r="BC174" s="66"/>
      <c r="BD174" s="39"/>
      <c r="BE174" s="39">
        <v>20</v>
      </c>
      <c r="BF174" s="39">
        <v>0</v>
      </c>
      <c r="BG174" s="39"/>
      <c r="BH174" s="54"/>
      <c r="BI174" s="60"/>
      <c r="BJ174" s="39"/>
      <c r="BK174" s="39"/>
      <c r="BL174" s="39"/>
      <c r="BM174" s="39"/>
      <c r="BN174" s="38"/>
      <c r="BO174" s="57"/>
      <c r="BP174" s="59">
        <f t="shared" si="29"/>
        <v>60</v>
      </c>
      <c r="BQ174" s="64"/>
      <c r="BR174" s="64"/>
      <c r="BS174" s="39"/>
      <c r="BT174" s="39"/>
      <c r="BU174" s="39"/>
      <c r="BV174" s="60">
        <f t="shared" si="30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31"/>
        <v>80</v>
      </c>
      <c r="CG174" s="60"/>
      <c r="CH174" s="68"/>
      <c r="CI174" s="52">
        <v>20</v>
      </c>
      <c r="CJ174" s="52"/>
      <c r="CK174" s="60">
        <f t="shared" si="32"/>
        <v>100</v>
      </c>
      <c r="CL174" s="60"/>
      <c r="CM174" s="57"/>
      <c r="CN174" s="52"/>
      <c r="CO174" s="70">
        <v>20</v>
      </c>
      <c r="CP174" s="39"/>
      <c r="CQ174" s="39"/>
      <c r="CR174" s="54"/>
      <c r="CS174" s="60"/>
      <c r="CT174" s="51">
        <f t="shared" si="33"/>
        <v>120</v>
      </c>
      <c r="CU174" s="39">
        <v>20</v>
      </c>
      <c r="CV174" s="39"/>
      <c r="CW174" s="52"/>
      <c r="CX174" s="39"/>
      <c r="CY174" s="60">
        <f t="shared" si="34"/>
        <v>140</v>
      </c>
      <c r="CZ174" s="54"/>
      <c r="DA174" s="60"/>
      <c r="DB174" s="39"/>
      <c r="DC174" s="39"/>
      <c r="DD174" s="38">
        <f t="shared" si="35"/>
        <v>140</v>
      </c>
      <c r="DE174" s="60"/>
      <c r="DF174" s="60"/>
      <c r="DG174" s="60"/>
      <c r="DH174" s="60"/>
    </row>
    <row r="175" s="1" customFormat="1" spans="1:112">
      <c r="A175" s="35">
        <v>173</v>
      </c>
      <c r="B175" s="40">
        <v>307</v>
      </c>
      <c r="C175" s="36" t="s">
        <v>232</v>
      </c>
      <c r="D175" s="36" t="s">
        <v>213</v>
      </c>
      <c r="E175" s="35">
        <v>7551</v>
      </c>
      <c r="F175" s="35" t="s">
        <v>553</v>
      </c>
      <c r="G175" s="41" t="s">
        <v>554</v>
      </c>
      <c r="H175" s="39"/>
      <c r="I175" s="39"/>
      <c r="J175" s="39"/>
      <c r="K175" s="39"/>
      <c r="L175" s="39"/>
      <c r="M175" s="52"/>
      <c r="N175" s="39"/>
      <c r="O175" s="39"/>
      <c r="P175" s="39"/>
      <c r="Q175" s="57"/>
      <c r="R175" s="39"/>
      <c r="S175" s="38"/>
      <c r="T175" s="54"/>
      <c r="U175" s="56">
        <f t="shared" si="24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25"/>
        <v>0</v>
      </c>
      <c r="AH175" s="39"/>
      <c r="AI175" s="39"/>
      <c r="AJ175" s="39"/>
      <c r="AK175" s="39"/>
      <c r="AL175" s="39"/>
      <c r="AM175" s="39"/>
      <c r="AN175" s="39"/>
      <c r="AO175" s="63"/>
      <c r="AP175" s="64"/>
      <c r="AQ175" s="62">
        <f t="shared" si="26"/>
        <v>0</v>
      </c>
      <c r="AR175" s="60"/>
      <c r="AS175" s="60"/>
      <c r="AT175" s="60">
        <v>20</v>
      </c>
      <c r="AU175" s="60"/>
      <c r="AV175" s="62">
        <f t="shared" si="27"/>
        <v>20</v>
      </c>
      <c r="AW175" s="60"/>
      <c r="AX175" s="57"/>
      <c r="AY175" s="39"/>
      <c r="AZ175" s="39"/>
      <c r="BA175" s="60">
        <f t="shared" si="28"/>
        <v>20</v>
      </c>
      <c r="BB175" s="54"/>
      <c r="BC175" s="66"/>
      <c r="BD175" s="39"/>
      <c r="BE175" s="39">
        <v>20</v>
      </c>
      <c r="BF175" s="39">
        <v>0</v>
      </c>
      <c r="BG175" s="39"/>
      <c r="BH175" s="54"/>
      <c r="BI175" s="60"/>
      <c r="BJ175" s="39"/>
      <c r="BK175" s="39"/>
      <c r="BL175" s="39"/>
      <c r="BM175" s="39"/>
      <c r="BN175" s="38"/>
      <c r="BO175" s="57"/>
      <c r="BP175" s="59">
        <f t="shared" si="29"/>
        <v>40</v>
      </c>
      <c r="BQ175" s="64"/>
      <c r="BR175" s="64"/>
      <c r="BS175" s="39"/>
      <c r="BT175" s="39"/>
      <c r="BU175" s="39"/>
      <c r="BV175" s="60">
        <f t="shared" si="30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31"/>
        <v>40</v>
      </c>
      <c r="CG175" s="60"/>
      <c r="CH175" s="68"/>
      <c r="CI175" s="52"/>
      <c r="CJ175" s="52"/>
      <c r="CK175" s="60">
        <f t="shared" si="32"/>
        <v>40</v>
      </c>
      <c r="CL175" s="60"/>
      <c r="CM175" s="57"/>
      <c r="CN175" s="52"/>
      <c r="CO175" s="70"/>
      <c r="CP175" s="39"/>
      <c r="CQ175" s="39"/>
      <c r="CR175" s="54"/>
      <c r="CS175" s="60"/>
      <c r="CT175" s="51">
        <f t="shared" si="33"/>
        <v>40</v>
      </c>
      <c r="CU175" s="39"/>
      <c r="CV175" s="39"/>
      <c r="CW175" s="52"/>
      <c r="CX175" s="39"/>
      <c r="CY175" s="60">
        <f t="shared" si="34"/>
        <v>40</v>
      </c>
      <c r="CZ175" s="54"/>
      <c r="DA175" s="60"/>
      <c r="DB175" s="39"/>
      <c r="DC175" s="39"/>
      <c r="DD175" s="38">
        <f t="shared" si="35"/>
        <v>40</v>
      </c>
      <c r="DE175" s="60"/>
      <c r="DF175" s="60"/>
      <c r="DG175" s="60"/>
      <c r="DH175" s="60"/>
    </row>
    <row r="176" s="1" customFormat="1" spans="1:112">
      <c r="A176" s="35">
        <v>174</v>
      </c>
      <c r="B176" s="40">
        <v>307</v>
      </c>
      <c r="C176" s="36" t="s">
        <v>232</v>
      </c>
      <c r="D176" s="36" t="s">
        <v>213</v>
      </c>
      <c r="E176" s="35">
        <v>7588</v>
      </c>
      <c r="F176" s="35" t="s">
        <v>555</v>
      </c>
      <c r="G176" s="36" t="s">
        <v>96</v>
      </c>
      <c r="H176" s="39"/>
      <c r="I176" s="39"/>
      <c r="J176" s="39"/>
      <c r="K176" s="39"/>
      <c r="L176" s="39"/>
      <c r="M176" s="52"/>
      <c r="N176" s="39"/>
      <c r="O176" s="39"/>
      <c r="P176" s="39"/>
      <c r="Q176" s="57"/>
      <c r="R176" s="39"/>
      <c r="S176" s="38"/>
      <c r="T176" s="54"/>
      <c r="U176" s="56">
        <f t="shared" si="24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25"/>
        <v>0</v>
      </c>
      <c r="AH176" s="39"/>
      <c r="AI176" s="39"/>
      <c r="AJ176" s="39"/>
      <c r="AK176" s="39"/>
      <c r="AL176" s="39"/>
      <c r="AM176" s="39"/>
      <c r="AN176" s="39"/>
      <c r="AO176" s="63"/>
      <c r="AP176" s="64"/>
      <c r="AQ176" s="62">
        <f t="shared" si="26"/>
        <v>0</v>
      </c>
      <c r="AR176" s="60"/>
      <c r="AS176" s="60"/>
      <c r="AT176" s="60"/>
      <c r="AU176" s="60"/>
      <c r="AV176" s="62">
        <f t="shared" si="27"/>
        <v>0</v>
      </c>
      <c r="AW176" s="60"/>
      <c r="AX176" s="57"/>
      <c r="AY176" s="39"/>
      <c r="AZ176" s="39"/>
      <c r="BA176" s="60">
        <f t="shared" si="28"/>
        <v>0</v>
      </c>
      <c r="BB176" s="54"/>
      <c r="BC176" s="66"/>
      <c r="BD176" s="39"/>
      <c r="BE176" s="39"/>
      <c r="BF176" s="39">
        <v>0</v>
      </c>
      <c r="BG176" s="39"/>
      <c r="BH176" s="54"/>
      <c r="BI176" s="60"/>
      <c r="BJ176" s="39"/>
      <c r="BK176" s="39"/>
      <c r="BL176" s="39"/>
      <c r="BM176" s="39"/>
      <c r="BN176" s="38"/>
      <c r="BO176" s="57"/>
      <c r="BP176" s="59">
        <f t="shared" si="29"/>
        <v>0</v>
      </c>
      <c r="BQ176" s="64"/>
      <c r="BR176" s="64"/>
      <c r="BS176" s="39"/>
      <c r="BT176" s="39"/>
      <c r="BU176" s="39"/>
      <c r="BV176" s="60">
        <f t="shared" si="30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31"/>
        <v>0</v>
      </c>
      <c r="CG176" s="60"/>
      <c r="CH176" s="68"/>
      <c r="CI176" s="52"/>
      <c r="CJ176" s="52"/>
      <c r="CK176" s="60">
        <f t="shared" si="32"/>
        <v>0</v>
      </c>
      <c r="CL176" s="60"/>
      <c r="CM176" s="57"/>
      <c r="CN176" s="52"/>
      <c r="CO176" s="70"/>
      <c r="CP176" s="39"/>
      <c r="CQ176" s="39"/>
      <c r="CR176" s="54"/>
      <c r="CS176" s="60"/>
      <c r="CT176" s="51">
        <f t="shared" si="33"/>
        <v>0</v>
      </c>
      <c r="CU176" s="39"/>
      <c r="CV176" s="39"/>
      <c r="CW176" s="52"/>
      <c r="CX176" s="39"/>
      <c r="CY176" s="60">
        <f t="shared" si="34"/>
        <v>0</v>
      </c>
      <c r="CZ176" s="54"/>
      <c r="DA176" s="60"/>
      <c r="DB176" s="39"/>
      <c r="DC176" s="39"/>
      <c r="DD176" s="38">
        <f t="shared" si="35"/>
        <v>0</v>
      </c>
      <c r="DE176" s="60"/>
      <c r="DF176" s="60"/>
      <c r="DG176" s="60"/>
      <c r="DH176" s="60"/>
    </row>
    <row r="177" s="1" customFormat="1" spans="1:112">
      <c r="A177" s="35">
        <v>175</v>
      </c>
      <c r="B177" s="40">
        <v>307</v>
      </c>
      <c r="C177" s="36" t="s">
        <v>232</v>
      </c>
      <c r="D177" s="36" t="s">
        <v>213</v>
      </c>
      <c r="E177" s="35">
        <v>8022</v>
      </c>
      <c r="F177" s="35" t="s">
        <v>556</v>
      </c>
      <c r="G177" s="43" t="s">
        <v>96</v>
      </c>
      <c r="H177" s="39"/>
      <c r="I177" s="39"/>
      <c r="J177" s="39"/>
      <c r="K177" s="39"/>
      <c r="L177" s="39"/>
      <c r="M177" s="52"/>
      <c r="N177" s="39"/>
      <c r="O177" s="39"/>
      <c r="P177" s="39"/>
      <c r="Q177" s="57"/>
      <c r="R177" s="39"/>
      <c r="S177" s="38"/>
      <c r="T177" s="54"/>
      <c r="U177" s="56">
        <f t="shared" si="24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25"/>
        <v>0</v>
      </c>
      <c r="AH177" s="39"/>
      <c r="AI177" s="39"/>
      <c r="AJ177" s="39"/>
      <c r="AK177" s="39"/>
      <c r="AL177" s="39"/>
      <c r="AM177" s="39"/>
      <c r="AN177" s="39"/>
      <c r="AO177" s="63"/>
      <c r="AP177" s="64"/>
      <c r="AQ177" s="62">
        <f t="shared" si="26"/>
        <v>0</v>
      </c>
      <c r="AR177" s="60"/>
      <c r="AS177" s="60"/>
      <c r="AT177" s="60">
        <v>20</v>
      </c>
      <c r="AU177" s="60"/>
      <c r="AV177" s="62">
        <f t="shared" si="27"/>
        <v>20</v>
      </c>
      <c r="AW177" s="60"/>
      <c r="AX177" s="57"/>
      <c r="AY177" s="39"/>
      <c r="AZ177" s="39"/>
      <c r="BA177" s="60">
        <f t="shared" si="28"/>
        <v>20</v>
      </c>
      <c r="BB177" s="54"/>
      <c r="BC177" s="66"/>
      <c r="BD177" s="39"/>
      <c r="BE177" s="39">
        <v>20</v>
      </c>
      <c r="BF177" s="39">
        <v>0</v>
      </c>
      <c r="BG177" s="39"/>
      <c r="BH177" s="54"/>
      <c r="BI177" s="60"/>
      <c r="BJ177" s="39"/>
      <c r="BK177" s="39"/>
      <c r="BL177" s="39"/>
      <c r="BM177" s="39"/>
      <c r="BN177" s="38"/>
      <c r="BO177" s="57"/>
      <c r="BP177" s="59">
        <f t="shared" si="29"/>
        <v>40</v>
      </c>
      <c r="BQ177" s="64"/>
      <c r="BR177" s="64"/>
      <c r="BS177" s="39"/>
      <c r="BT177" s="39"/>
      <c r="BU177" s="39"/>
      <c r="BV177" s="60">
        <f t="shared" si="30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31"/>
        <v>60</v>
      </c>
      <c r="CG177" s="60"/>
      <c r="CH177" s="68"/>
      <c r="CI177" s="52">
        <v>20</v>
      </c>
      <c r="CJ177" s="52"/>
      <c r="CK177" s="60">
        <f t="shared" si="32"/>
        <v>80</v>
      </c>
      <c r="CL177" s="60"/>
      <c r="CM177" s="57"/>
      <c r="CN177" s="52"/>
      <c r="CO177" s="70"/>
      <c r="CP177" s="39"/>
      <c r="CQ177" s="39"/>
      <c r="CR177" s="54"/>
      <c r="CS177" s="60"/>
      <c r="CT177" s="51">
        <f t="shared" si="33"/>
        <v>80</v>
      </c>
      <c r="CU177" s="39">
        <v>20</v>
      </c>
      <c r="CV177" s="39"/>
      <c r="CW177" s="52"/>
      <c r="CX177" s="39"/>
      <c r="CY177" s="60">
        <f t="shared" si="34"/>
        <v>100</v>
      </c>
      <c r="CZ177" s="54"/>
      <c r="DA177" s="60"/>
      <c r="DB177" s="39"/>
      <c r="DC177" s="39"/>
      <c r="DD177" s="38">
        <f t="shared" si="35"/>
        <v>100</v>
      </c>
      <c r="DE177" s="60"/>
      <c r="DF177" s="60"/>
      <c r="DG177" s="60"/>
      <c r="DH177" s="60"/>
    </row>
    <row r="178" s="1" customFormat="1" spans="1:112">
      <c r="A178" s="35">
        <v>176</v>
      </c>
      <c r="B178" s="40">
        <v>307</v>
      </c>
      <c r="C178" s="36" t="s">
        <v>232</v>
      </c>
      <c r="D178" s="36" t="s">
        <v>213</v>
      </c>
      <c r="E178" s="35">
        <v>8592</v>
      </c>
      <c r="F178" s="35" t="s">
        <v>557</v>
      </c>
      <c r="G178" s="42" t="s">
        <v>96</v>
      </c>
      <c r="H178" s="39"/>
      <c r="I178" s="39"/>
      <c r="J178" s="39"/>
      <c r="K178" s="39"/>
      <c r="L178" s="39"/>
      <c r="M178" s="52"/>
      <c r="N178" s="39"/>
      <c r="O178" s="39"/>
      <c r="P178" s="39"/>
      <c r="Q178" s="57"/>
      <c r="R178" s="39"/>
      <c r="S178" s="38"/>
      <c r="T178" s="54"/>
      <c r="U178" s="56">
        <f t="shared" si="24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25"/>
        <v>0</v>
      </c>
      <c r="AH178" s="39"/>
      <c r="AI178" s="39"/>
      <c r="AJ178" s="39"/>
      <c r="AK178" s="39"/>
      <c r="AL178" s="39"/>
      <c r="AM178" s="39"/>
      <c r="AN178" s="39"/>
      <c r="AO178" s="63"/>
      <c r="AP178" s="64"/>
      <c r="AQ178" s="62">
        <f t="shared" si="26"/>
        <v>0</v>
      </c>
      <c r="AR178" s="60"/>
      <c r="AS178" s="60">
        <v>20</v>
      </c>
      <c r="AT178" s="60">
        <v>20</v>
      </c>
      <c r="AU178" s="60"/>
      <c r="AV178" s="62">
        <f t="shared" si="27"/>
        <v>40</v>
      </c>
      <c r="AW178" s="60"/>
      <c r="AX178" s="57"/>
      <c r="AY178" s="39"/>
      <c r="AZ178" s="39">
        <v>20</v>
      </c>
      <c r="BA178" s="60">
        <f t="shared" si="28"/>
        <v>60</v>
      </c>
      <c r="BB178" s="54"/>
      <c r="BC178" s="66"/>
      <c r="BD178" s="39"/>
      <c r="BE178" s="39">
        <v>20</v>
      </c>
      <c r="BF178" s="39">
        <v>0</v>
      </c>
      <c r="BG178" s="39"/>
      <c r="BH178" s="54"/>
      <c r="BI178" s="60"/>
      <c r="BJ178" s="39"/>
      <c r="BK178" s="39"/>
      <c r="BL178" s="39"/>
      <c r="BM178" s="39"/>
      <c r="BN178" s="38"/>
      <c r="BO178" s="57"/>
      <c r="BP178" s="59">
        <f t="shared" si="29"/>
        <v>80</v>
      </c>
      <c r="BQ178" s="64"/>
      <c r="BR178" s="64"/>
      <c r="BS178" s="39"/>
      <c r="BT178" s="39"/>
      <c r="BU178" s="39"/>
      <c r="BV178" s="60">
        <f t="shared" si="30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31"/>
        <v>100</v>
      </c>
      <c r="CG178" s="60"/>
      <c r="CH178" s="68"/>
      <c r="CI178" s="52">
        <v>20</v>
      </c>
      <c r="CJ178" s="52"/>
      <c r="CK178" s="60">
        <f t="shared" si="32"/>
        <v>120</v>
      </c>
      <c r="CL178" s="60"/>
      <c r="CM178" s="57"/>
      <c r="CN178" s="52"/>
      <c r="CO178" s="70"/>
      <c r="CP178" s="39"/>
      <c r="CQ178" s="39"/>
      <c r="CR178" s="54"/>
      <c r="CS178" s="60"/>
      <c r="CT178" s="51">
        <f t="shared" si="33"/>
        <v>120</v>
      </c>
      <c r="CU178" s="39">
        <v>20</v>
      </c>
      <c r="CV178" s="39"/>
      <c r="CW178" s="52"/>
      <c r="CX178" s="39"/>
      <c r="CY178" s="60">
        <f t="shared" si="34"/>
        <v>140</v>
      </c>
      <c r="CZ178" s="54"/>
      <c r="DA178" s="60"/>
      <c r="DB178" s="39"/>
      <c r="DC178" s="39"/>
      <c r="DD178" s="38">
        <f t="shared" si="35"/>
        <v>140</v>
      </c>
      <c r="DE178" s="60"/>
      <c r="DF178" s="60"/>
      <c r="DG178" s="60"/>
      <c r="DH178" s="60"/>
    </row>
    <row r="179" s="1" customFormat="1" ht="18" customHeight="1" spans="1:112">
      <c r="A179" s="35">
        <v>177</v>
      </c>
      <c r="B179" s="40">
        <v>307</v>
      </c>
      <c r="C179" s="36" t="s">
        <v>232</v>
      </c>
      <c r="D179" s="36" t="s">
        <v>213</v>
      </c>
      <c r="E179" s="35">
        <v>9563</v>
      </c>
      <c r="F179" s="35" t="s">
        <v>558</v>
      </c>
      <c r="G179" s="42" t="s">
        <v>96</v>
      </c>
      <c r="H179" s="39"/>
      <c r="I179" s="39"/>
      <c r="J179" s="39"/>
      <c r="K179" s="39"/>
      <c r="L179" s="39"/>
      <c r="M179" s="52"/>
      <c r="N179" s="39"/>
      <c r="O179" s="39"/>
      <c r="P179" s="39"/>
      <c r="Q179" s="57"/>
      <c r="R179" s="39"/>
      <c r="S179" s="38"/>
      <c r="T179" s="54"/>
      <c r="U179" s="56">
        <f t="shared" si="24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25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63"/>
      <c r="AP179" s="64"/>
      <c r="AQ179" s="62">
        <f t="shared" si="26"/>
        <v>79</v>
      </c>
      <c r="AR179" s="60"/>
      <c r="AS179" s="60">
        <v>20</v>
      </c>
      <c r="AT179" s="60">
        <v>20</v>
      </c>
      <c r="AU179" s="60"/>
      <c r="AV179" s="62">
        <f t="shared" si="27"/>
        <v>119</v>
      </c>
      <c r="AW179" s="60">
        <v>-82</v>
      </c>
      <c r="AX179" s="57" t="s">
        <v>559</v>
      </c>
      <c r="AY179" s="39"/>
      <c r="AZ179" s="39"/>
      <c r="BA179" s="60">
        <f t="shared" si="28"/>
        <v>37</v>
      </c>
      <c r="BB179" s="54"/>
      <c r="BC179" s="66"/>
      <c r="BD179" s="39"/>
      <c r="BE179" s="39">
        <v>20</v>
      </c>
      <c r="BF179" s="39">
        <v>4</v>
      </c>
      <c r="BG179" s="39"/>
      <c r="BH179" s="54"/>
      <c r="BI179" s="60"/>
      <c r="BJ179" s="39"/>
      <c r="BK179" s="39"/>
      <c r="BL179" s="39"/>
      <c r="BM179" s="39"/>
      <c r="BN179" s="38"/>
      <c r="BO179" s="57"/>
      <c r="BP179" s="59">
        <f t="shared" si="29"/>
        <v>61</v>
      </c>
      <c r="BQ179" s="64"/>
      <c r="BR179" s="64"/>
      <c r="BS179" s="39"/>
      <c r="BT179" s="39">
        <v>4</v>
      </c>
      <c r="BU179" s="39"/>
      <c r="BV179" s="60">
        <f t="shared" si="30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190</v>
      </c>
      <c r="CF179" s="54">
        <f t="shared" si="31"/>
        <v>53</v>
      </c>
      <c r="CG179" s="60"/>
      <c r="CH179" s="68"/>
      <c r="CI179" s="52">
        <v>20</v>
      </c>
      <c r="CJ179" s="52"/>
      <c r="CK179" s="60">
        <f t="shared" si="32"/>
        <v>73</v>
      </c>
      <c r="CL179" s="60">
        <v>-22.5</v>
      </c>
      <c r="CM179" s="57" t="s">
        <v>560</v>
      </c>
      <c r="CN179" s="52"/>
      <c r="CO179" s="70"/>
      <c r="CP179" s="39"/>
      <c r="CQ179" s="39"/>
      <c r="CR179" s="54">
        <v>-20</v>
      </c>
      <c r="CS179" s="60" t="s">
        <v>561</v>
      </c>
      <c r="CT179" s="51">
        <f t="shared" si="33"/>
        <v>30.5</v>
      </c>
      <c r="CU179" s="39">
        <v>20</v>
      </c>
      <c r="CV179" s="39"/>
      <c r="CW179" s="52"/>
      <c r="CX179" s="39"/>
      <c r="CY179" s="60">
        <f t="shared" si="34"/>
        <v>50.5</v>
      </c>
      <c r="CZ179" s="54"/>
      <c r="DA179" s="60"/>
      <c r="DB179" s="39"/>
      <c r="DC179" s="39">
        <v>-2</v>
      </c>
      <c r="DD179" s="38">
        <f t="shared" si="35"/>
        <v>48.5</v>
      </c>
      <c r="DE179" s="60"/>
      <c r="DF179" s="60"/>
      <c r="DG179" s="60"/>
      <c r="DH179" s="60"/>
    </row>
    <row r="180" s="1" customFormat="1" spans="1:112">
      <c r="A180" s="35">
        <v>178</v>
      </c>
      <c r="B180" s="35">
        <v>307</v>
      </c>
      <c r="C180" s="36" t="s">
        <v>232</v>
      </c>
      <c r="D180" s="36" t="s">
        <v>213</v>
      </c>
      <c r="E180" s="35">
        <v>9190</v>
      </c>
      <c r="F180" s="35" t="s">
        <v>562</v>
      </c>
      <c r="G180" s="41" t="s">
        <v>96</v>
      </c>
      <c r="H180" s="39"/>
      <c r="I180" s="39"/>
      <c r="J180" s="39"/>
      <c r="K180" s="39"/>
      <c r="L180" s="39"/>
      <c r="M180" s="52"/>
      <c r="N180" s="39"/>
      <c r="O180" s="39"/>
      <c r="P180" s="39"/>
      <c r="Q180" s="57"/>
      <c r="R180" s="39"/>
      <c r="S180" s="38"/>
      <c r="T180" s="54"/>
      <c r="U180" s="56">
        <f t="shared" si="24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25"/>
        <v>0</v>
      </c>
      <c r="AH180" s="39"/>
      <c r="AI180" s="39"/>
      <c r="AJ180" s="39"/>
      <c r="AK180" s="39"/>
      <c r="AL180" s="39"/>
      <c r="AM180" s="39"/>
      <c r="AN180" s="39"/>
      <c r="AO180" s="63"/>
      <c r="AP180" s="64"/>
      <c r="AQ180" s="62">
        <f t="shared" si="26"/>
        <v>0</v>
      </c>
      <c r="AR180" s="60"/>
      <c r="AS180" s="60"/>
      <c r="AT180" s="60">
        <v>20</v>
      </c>
      <c r="AU180" s="60"/>
      <c r="AV180" s="62">
        <f t="shared" si="27"/>
        <v>20</v>
      </c>
      <c r="AW180" s="60"/>
      <c r="AX180" s="57"/>
      <c r="AY180" s="39"/>
      <c r="AZ180" s="39"/>
      <c r="BA180" s="60">
        <f t="shared" si="28"/>
        <v>20</v>
      </c>
      <c r="BB180" s="54"/>
      <c r="BC180" s="66"/>
      <c r="BD180" s="39"/>
      <c r="BE180" s="39">
        <v>20</v>
      </c>
      <c r="BF180" s="39">
        <v>0</v>
      </c>
      <c r="BG180" s="39"/>
      <c r="BH180" s="54"/>
      <c r="BI180" s="60"/>
      <c r="BJ180" s="39"/>
      <c r="BK180" s="39"/>
      <c r="BL180" s="39"/>
      <c r="BM180" s="39"/>
      <c r="BN180" s="38"/>
      <c r="BO180" s="57"/>
      <c r="BP180" s="59">
        <f t="shared" si="29"/>
        <v>40</v>
      </c>
      <c r="BQ180" s="64"/>
      <c r="BR180" s="64"/>
      <c r="BS180" s="39"/>
      <c r="BT180" s="39"/>
      <c r="BU180" s="39"/>
      <c r="BV180" s="60">
        <f t="shared" si="30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31"/>
        <v>60</v>
      </c>
      <c r="CG180" s="60"/>
      <c r="CH180" s="68"/>
      <c r="CI180" s="52">
        <v>20</v>
      </c>
      <c r="CJ180" s="52"/>
      <c r="CK180" s="60">
        <f t="shared" si="32"/>
        <v>80</v>
      </c>
      <c r="CL180" s="60"/>
      <c r="CM180" s="57"/>
      <c r="CN180" s="52"/>
      <c r="CO180" s="70"/>
      <c r="CP180" s="39"/>
      <c r="CQ180" s="39"/>
      <c r="CR180" s="54"/>
      <c r="CS180" s="60"/>
      <c r="CT180" s="51">
        <f t="shared" si="33"/>
        <v>80</v>
      </c>
      <c r="CU180" s="39">
        <v>20</v>
      </c>
      <c r="CV180" s="39"/>
      <c r="CW180" s="52"/>
      <c r="CX180" s="39"/>
      <c r="CY180" s="60">
        <f t="shared" si="34"/>
        <v>100</v>
      </c>
      <c r="CZ180" s="54"/>
      <c r="DA180" s="60"/>
      <c r="DB180" s="39"/>
      <c r="DC180" s="39"/>
      <c r="DD180" s="38">
        <f t="shared" si="35"/>
        <v>100</v>
      </c>
      <c r="DE180" s="60"/>
      <c r="DF180" s="60"/>
      <c r="DG180" s="60"/>
      <c r="DH180" s="60"/>
    </row>
    <row r="181" s="1" customFormat="1" spans="1:112">
      <c r="A181" s="35">
        <v>179</v>
      </c>
      <c r="B181" s="35">
        <v>307</v>
      </c>
      <c r="C181" s="36" t="s">
        <v>232</v>
      </c>
      <c r="D181" s="36" t="s">
        <v>213</v>
      </c>
      <c r="E181" s="35">
        <v>8527</v>
      </c>
      <c r="F181" s="35" t="s">
        <v>563</v>
      </c>
      <c r="G181" s="41" t="s">
        <v>96</v>
      </c>
      <c r="H181" s="39"/>
      <c r="I181" s="39"/>
      <c r="J181" s="39"/>
      <c r="K181" s="39"/>
      <c r="L181" s="39"/>
      <c r="M181" s="52"/>
      <c r="N181" s="39"/>
      <c r="O181" s="39"/>
      <c r="P181" s="39"/>
      <c r="Q181" s="57"/>
      <c r="R181" s="39"/>
      <c r="S181" s="38"/>
      <c r="T181" s="54"/>
      <c r="U181" s="56">
        <f t="shared" si="24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25"/>
        <v>0</v>
      </c>
      <c r="AH181" s="39"/>
      <c r="AI181" s="39"/>
      <c r="AJ181" s="39"/>
      <c r="AK181" s="39"/>
      <c r="AL181" s="39"/>
      <c r="AM181" s="39"/>
      <c r="AN181" s="39"/>
      <c r="AO181" s="63"/>
      <c r="AP181" s="64"/>
      <c r="AQ181" s="62">
        <f t="shared" si="26"/>
        <v>0</v>
      </c>
      <c r="AR181" s="60"/>
      <c r="AS181" s="60"/>
      <c r="AT181" s="60"/>
      <c r="AU181" s="60"/>
      <c r="AV181" s="62">
        <f t="shared" si="27"/>
        <v>0</v>
      </c>
      <c r="AW181" s="60"/>
      <c r="AX181" s="57"/>
      <c r="AY181" s="39"/>
      <c r="AZ181" s="39"/>
      <c r="BA181" s="60">
        <f t="shared" si="28"/>
        <v>0</v>
      </c>
      <c r="BB181" s="54"/>
      <c r="BC181" s="66"/>
      <c r="BD181" s="39"/>
      <c r="BE181" s="39"/>
      <c r="BF181" s="39">
        <v>0</v>
      </c>
      <c r="BG181" s="39"/>
      <c r="BH181" s="54"/>
      <c r="BI181" s="60"/>
      <c r="BJ181" s="39"/>
      <c r="BK181" s="39"/>
      <c r="BL181" s="39"/>
      <c r="BM181" s="39"/>
      <c r="BN181" s="38"/>
      <c r="BO181" s="57"/>
      <c r="BP181" s="59">
        <f t="shared" si="29"/>
        <v>0</v>
      </c>
      <c r="BQ181" s="64"/>
      <c r="BR181" s="64"/>
      <c r="BS181" s="39"/>
      <c r="BT181" s="39"/>
      <c r="BU181" s="39"/>
      <c r="BV181" s="60">
        <f t="shared" si="30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31"/>
        <v>0</v>
      </c>
      <c r="CG181" s="60"/>
      <c r="CH181" s="68"/>
      <c r="CI181" s="52"/>
      <c r="CJ181" s="52"/>
      <c r="CK181" s="60">
        <f t="shared" si="32"/>
        <v>0</v>
      </c>
      <c r="CL181" s="60"/>
      <c r="CM181" s="57"/>
      <c r="CN181" s="52"/>
      <c r="CO181" s="70"/>
      <c r="CP181" s="39"/>
      <c r="CQ181" s="39"/>
      <c r="CR181" s="54"/>
      <c r="CS181" s="60"/>
      <c r="CT181" s="51">
        <f t="shared" si="33"/>
        <v>0</v>
      </c>
      <c r="CU181" s="39"/>
      <c r="CV181" s="39"/>
      <c r="CW181" s="52"/>
      <c r="CX181" s="39"/>
      <c r="CY181" s="60">
        <f t="shared" si="34"/>
        <v>0</v>
      </c>
      <c r="CZ181" s="54"/>
      <c r="DA181" s="60"/>
      <c r="DB181" s="39"/>
      <c r="DC181" s="39"/>
      <c r="DD181" s="38">
        <f t="shared" si="35"/>
        <v>0</v>
      </c>
      <c r="DE181" s="60"/>
      <c r="DF181" s="60"/>
      <c r="DG181" s="60"/>
      <c r="DH181" s="60"/>
    </row>
    <row r="182" s="1" customFormat="1" spans="1:112">
      <c r="A182" s="35">
        <v>180</v>
      </c>
      <c r="B182" s="40">
        <v>307</v>
      </c>
      <c r="C182" s="36" t="s">
        <v>232</v>
      </c>
      <c r="D182" s="36" t="s">
        <v>213</v>
      </c>
      <c r="E182" s="35">
        <v>10902</v>
      </c>
      <c r="F182" s="35" t="s">
        <v>564</v>
      </c>
      <c r="G182" s="36" t="s">
        <v>96</v>
      </c>
      <c r="H182" s="39"/>
      <c r="I182" s="39"/>
      <c r="J182" s="39"/>
      <c r="K182" s="39"/>
      <c r="L182" s="39"/>
      <c r="M182" s="52"/>
      <c r="N182" s="39"/>
      <c r="O182" s="39"/>
      <c r="P182" s="39"/>
      <c r="Q182" s="57"/>
      <c r="R182" s="39"/>
      <c r="S182" s="38"/>
      <c r="T182" s="54"/>
      <c r="U182" s="56">
        <f t="shared" si="24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25"/>
        <v>0</v>
      </c>
      <c r="AH182" s="39"/>
      <c r="AI182" s="39"/>
      <c r="AJ182" s="39"/>
      <c r="AK182" s="39"/>
      <c r="AL182" s="39"/>
      <c r="AM182" s="39"/>
      <c r="AN182" s="39"/>
      <c r="AO182" s="63"/>
      <c r="AP182" s="64"/>
      <c r="AQ182" s="62">
        <f t="shared" si="26"/>
        <v>0</v>
      </c>
      <c r="AR182" s="60"/>
      <c r="AS182" s="60"/>
      <c r="AT182" s="60">
        <v>20</v>
      </c>
      <c r="AU182" s="60"/>
      <c r="AV182" s="62">
        <f t="shared" si="27"/>
        <v>20</v>
      </c>
      <c r="AW182" s="60"/>
      <c r="AX182" s="57"/>
      <c r="AY182" s="39"/>
      <c r="AZ182" s="39"/>
      <c r="BA182" s="60">
        <f t="shared" si="28"/>
        <v>20</v>
      </c>
      <c r="BB182" s="54"/>
      <c r="BC182" s="66"/>
      <c r="BD182" s="39"/>
      <c r="BE182" s="39">
        <v>20</v>
      </c>
      <c r="BF182" s="39">
        <v>0</v>
      </c>
      <c r="BG182" s="39"/>
      <c r="BH182" s="54"/>
      <c r="BI182" s="60"/>
      <c r="BJ182" s="39"/>
      <c r="BK182" s="39"/>
      <c r="BL182" s="39"/>
      <c r="BM182" s="39"/>
      <c r="BN182" s="38"/>
      <c r="BO182" s="57"/>
      <c r="BP182" s="59">
        <f t="shared" si="29"/>
        <v>40</v>
      </c>
      <c r="BQ182" s="64"/>
      <c r="BR182" s="64"/>
      <c r="BS182" s="39"/>
      <c r="BT182" s="39"/>
      <c r="BU182" s="39"/>
      <c r="BV182" s="60">
        <f t="shared" si="30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31"/>
        <v>60</v>
      </c>
      <c r="CG182" s="60"/>
      <c r="CH182" s="68"/>
      <c r="CI182" s="52">
        <v>20</v>
      </c>
      <c r="CJ182" s="52"/>
      <c r="CK182" s="60">
        <f t="shared" si="32"/>
        <v>80</v>
      </c>
      <c r="CL182" s="60"/>
      <c r="CM182" s="57"/>
      <c r="CN182" s="52"/>
      <c r="CO182" s="70"/>
      <c r="CP182" s="39"/>
      <c r="CQ182" s="39"/>
      <c r="CR182" s="54"/>
      <c r="CS182" s="60"/>
      <c r="CT182" s="51">
        <f t="shared" si="33"/>
        <v>80</v>
      </c>
      <c r="CU182" s="39">
        <v>20</v>
      </c>
      <c r="CV182" s="39"/>
      <c r="CW182" s="52"/>
      <c r="CX182" s="39"/>
      <c r="CY182" s="60">
        <f t="shared" si="34"/>
        <v>100</v>
      </c>
      <c r="CZ182" s="54"/>
      <c r="DA182" s="60"/>
      <c r="DB182" s="39"/>
      <c r="DC182" s="39"/>
      <c r="DD182" s="38">
        <f t="shared" si="35"/>
        <v>100</v>
      </c>
      <c r="DE182" s="60"/>
      <c r="DF182" s="60"/>
      <c r="DG182" s="60"/>
      <c r="DH182" s="60"/>
    </row>
    <row r="183" s="1" customFormat="1" spans="1:112">
      <c r="A183" s="35">
        <v>181</v>
      </c>
      <c r="B183" s="40">
        <v>307</v>
      </c>
      <c r="C183" s="36" t="s">
        <v>232</v>
      </c>
      <c r="D183" s="36" t="s">
        <v>213</v>
      </c>
      <c r="E183" s="35">
        <v>10890</v>
      </c>
      <c r="F183" s="35" t="s">
        <v>565</v>
      </c>
      <c r="G183" s="36" t="s">
        <v>96</v>
      </c>
      <c r="H183" s="39"/>
      <c r="I183" s="39"/>
      <c r="J183" s="39"/>
      <c r="K183" s="39"/>
      <c r="L183" s="39"/>
      <c r="M183" s="52"/>
      <c r="N183" s="39"/>
      <c r="O183" s="39"/>
      <c r="P183" s="39"/>
      <c r="Q183" s="57"/>
      <c r="R183" s="39"/>
      <c r="S183" s="38"/>
      <c r="T183" s="54"/>
      <c r="U183" s="56">
        <f t="shared" si="24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25"/>
        <v>0</v>
      </c>
      <c r="AH183" s="39"/>
      <c r="AI183" s="39"/>
      <c r="AJ183" s="39"/>
      <c r="AK183" s="39"/>
      <c r="AL183" s="39"/>
      <c r="AM183" s="39"/>
      <c r="AN183" s="39"/>
      <c r="AO183" s="63"/>
      <c r="AP183" s="64"/>
      <c r="AQ183" s="62">
        <f t="shared" si="26"/>
        <v>0</v>
      </c>
      <c r="AR183" s="60"/>
      <c r="AS183" s="60"/>
      <c r="AT183" s="60">
        <v>20</v>
      </c>
      <c r="AU183" s="60"/>
      <c r="AV183" s="62">
        <f t="shared" si="27"/>
        <v>20</v>
      </c>
      <c r="AW183" s="60"/>
      <c r="AX183" s="57"/>
      <c r="AY183" s="39"/>
      <c r="AZ183" s="39"/>
      <c r="BA183" s="60">
        <f t="shared" si="28"/>
        <v>20</v>
      </c>
      <c r="BB183" s="54"/>
      <c r="BC183" s="66"/>
      <c r="BD183" s="39"/>
      <c r="BE183" s="39">
        <v>20</v>
      </c>
      <c r="BF183" s="39">
        <v>0</v>
      </c>
      <c r="BG183" s="39"/>
      <c r="BH183" s="54"/>
      <c r="BI183" s="60"/>
      <c r="BJ183" s="39"/>
      <c r="BK183" s="39"/>
      <c r="BL183" s="39"/>
      <c r="BM183" s="39"/>
      <c r="BN183" s="38"/>
      <c r="BO183" s="57"/>
      <c r="BP183" s="59">
        <f t="shared" si="29"/>
        <v>40</v>
      </c>
      <c r="BQ183" s="64"/>
      <c r="BR183" s="64"/>
      <c r="BS183" s="39"/>
      <c r="BT183" s="39"/>
      <c r="BU183" s="39"/>
      <c r="BV183" s="60">
        <f t="shared" si="30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31"/>
        <v>60</v>
      </c>
      <c r="CG183" s="60"/>
      <c r="CH183" s="68"/>
      <c r="CI183" s="52">
        <v>20</v>
      </c>
      <c r="CJ183" s="52"/>
      <c r="CK183" s="60">
        <f t="shared" si="32"/>
        <v>80</v>
      </c>
      <c r="CL183" s="60"/>
      <c r="CM183" s="57"/>
      <c r="CN183" s="52"/>
      <c r="CO183" s="70"/>
      <c r="CP183" s="39"/>
      <c r="CQ183" s="39"/>
      <c r="CR183" s="54"/>
      <c r="CS183" s="60"/>
      <c r="CT183" s="51">
        <f t="shared" si="33"/>
        <v>80</v>
      </c>
      <c r="CU183" s="39">
        <v>20</v>
      </c>
      <c r="CV183" s="39"/>
      <c r="CW183" s="52"/>
      <c r="CX183" s="39"/>
      <c r="CY183" s="60">
        <f t="shared" si="34"/>
        <v>100</v>
      </c>
      <c r="CZ183" s="54"/>
      <c r="DA183" s="60"/>
      <c r="DB183" s="39"/>
      <c r="DC183" s="39"/>
      <c r="DD183" s="38">
        <f t="shared" si="35"/>
        <v>100</v>
      </c>
      <c r="DE183" s="60"/>
      <c r="DF183" s="60"/>
      <c r="DG183" s="60"/>
      <c r="DH183" s="60"/>
    </row>
    <row r="184" s="1" customFormat="1" spans="1:112">
      <c r="A184" s="35">
        <v>182</v>
      </c>
      <c r="B184" s="40">
        <v>307</v>
      </c>
      <c r="C184" s="36" t="s">
        <v>232</v>
      </c>
      <c r="D184" s="36" t="s">
        <v>213</v>
      </c>
      <c r="E184" s="35">
        <v>10892</v>
      </c>
      <c r="F184" s="35" t="s">
        <v>566</v>
      </c>
      <c r="G184" s="36" t="s">
        <v>96</v>
      </c>
      <c r="H184" s="39"/>
      <c r="I184" s="39"/>
      <c r="J184" s="39"/>
      <c r="K184" s="39"/>
      <c r="L184" s="39"/>
      <c r="M184" s="52"/>
      <c r="N184" s="39"/>
      <c r="O184" s="39"/>
      <c r="P184" s="39"/>
      <c r="Q184" s="57"/>
      <c r="R184" s="39"/>
      <c r="S184" s="38"/>
      <c r="T184" s="54"/>
      <c r="U184" s="56">
        <f t="shared" si="24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25"/>
        <v>0</v>
      </c>
      <c r="AH184" s="39"/>
      <c r="AI184" s="39"/>
      <c r="AJ184" s="39">
        <v>20</v>
      </c>
      <c r="AK184" s="39"/>
      <c r="AL184" s="39"/>
      <c r="AM184" s="39"/>
      <c r="AN184" s="39"/>
      <c r="AO184" s="63"/>
      <c r="AP184" s="64"/>
      <c r="AQ184" s="62">
        <f t="shared" si="26"/>
        <v>20</v>
      </c>
      <c r="AR184" s="60"/>
      <c r="AS184" s="60"/>
      <c r="AT184" s="60">
        <v>20</v>
      </c>
      <c r="AU184" s="60"/>
      <c r="AV184" s="62">
        <f t="shared" si="27"/>
        <v>40</v>
      </c>
      <c r="AW184" s="60"/>
      <c r="AX184" s="57"/>
      <c r="AY184" s="39"/>
      <c r="AZ184" s="39"/>
      <c r="BA184" s="60">
        <f t="shared" si="28"/>
        <v>40</v>
      </c>
      <c r="BB184" s="54"/>
      <c r="BC184" s="66"/>
      <c r="BD184" s="39"/>
      <c r="BE184" s="39">
        <v>20</v>
      </c>
      <c r="BF184" s="39">
        <v>0</v>
      </c>
      <c r="BG184" s="39"/>
      <c r="BH184" s="54"/>
      <c r="BI184" s="60"/>
      <c r="BJ184" s="39"/>
      <c r="BK184" s="39"/>
      <c r="BL184" s="39"/>
      <c r="BM184" s="39"/>
      <c r="BN184" s="38"/>
      <c r="BO184" s="57"/>
      <c r="BP184" s="59">
        <f t="shared" si="29"/>
        <v>60</v>
      </c>
      <c r="BQ184" s="64"/>
      <c r="BR184" s="64"/>
      <c r="BS184" s="39"/>
      <c r="BT184" s="39">
        <v>-2</v>
      </c>
      <c r="BU184" s="39"/>
      <c r="BV184" s="60">
        <f t="shared" si="30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31"/>
        <v>56</v>
      </c>
      <c r="CG184" s="60"/>
      <c r="CH184" s="68"/>
      <c r="CI184" s="52"/>
      <c r="CJ184" s="52"/>
      <c r="CK184" s="60">
        <f t="shared" si="32"/>
        <v>56</v>
      </c>
      <c r="CL184" s="60"/>
      <c r="CM184" s="57"/>
      <c r="CN184" s="52"/>
      <c r="CO184" s="70"/>
      <c r="CP184" s="39"/>
      <c r="CQ184" s="39"/>
      <c r="CR184" s="54"/>
      <c r="CS184" s="60"/>
      <c r="CT184" s="51">
        <f t="shared" si="33"/>
        <v>56</v>
      </c>
      <c r="CU184" s="39"/>
      <c r="CV184" s="39"/>
      <c r="CW184" s="52"/>
      <c r="CX184" s="39"/>
      <c r="CY184" s="60">
        <f t="shared" si="34"/>
        <v>56</v>
      </c>
      <c r="CZ184" s="54"/>
      <c r="DA184" s="60"/>
      <c r="DB184" s="39"/>
      <c r="DC184" s="39"/>
      <c r="DD184" s="38">
        <f t="shared" si="35"/>
        <v>56</v>
      </c>
      <c r="DE184" s="60"/>
      <c r="DF184" s="60"/>
      <c r="DG184" s="60"/>
      <c r="DH184" s="60"/>
    </row>
    <row r="185" s="1" customFormat="1" spans="1:112">
      <c r="A185" s="35">
        <v>183</v>
      </c>
      <c r="B185" s="40">
        <v>307</v>
      </c>
      <c r="C185" s="36" t="s">
        <v>232</v>
      </c>
      <c r="D185" s="36" t="s">
        <v>213</v>
      </c>
      <c r="E185" s="37">
        <v>11393</v>
      </c>
      <c r="F185" s="35" t="s">
        <v>567</v>
      </c>
      <c r="G185" s="44" t="s">
        <v>96</v>
      </c>
      <c r="H185" s="39"/>
      <c r="I185" s="39"/>
      <c r="J185" s="39"/>
      <c r="K185" s="39"/>
      <c r="L185" s="39"/>
      <c r="M185" s="52"/>
      <c r="N185" s="39"/>
      <c r="O185" s="39"/>
      <c r="P185" s="39"/>
      <c r="Q185" s="57"/>
      <c r="R185" s="39"/>
      <c r="S185" s="38"/>
      <c r="T185" s="54"/>
      <c r="U185" s="56">
        <f t="shared" si="24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25"/>
        <v>0</v>
      </c>
      <c r="AH185" s="39"/>
      <c r="AI185" s="39"/>
      <c r="AJ185" s="39"/>
      <c r="AK185" s="39"/>
      <c r="AL185" s="39"/>
      <c r="AM185" s="39"/>
      <c r="AN185" s="39"/>
      <c r="AO185" s="63"/>
      <c r="AP185" s="64"/>
      <c r="AQ185" s="62">
        <f t="shared" si="26"/>
        <v>0</v>
      </c>
      <c r="AR185" s="60"/>
      <c r="AS185" s="60"/>
      <c r="AT185" s="60"/>
      <c r="AU185" s="60"/>
      <c r="AV185" s="62">
        <f t="shared" si="27"/>
        <v>0</v>
      </c>
      <c r="AW185" s="60"/>
      <c r="AX185" s="57"/>
      <c r="AY185" s="39"/>
      <c r="AZ185" s="39"/>
      <c r="BA185" s="60">
        <f t="shared" si="28"/>
        <v>0</v>
      </c>
      <c r="BB185" s="54"/>
      <c r="BC185" s="66"/>
      <c r="BD185" s="39"/>
      <c r="BE185" s="39"/>
      <c r="BF185" s="39">
        <v>0</v>
      </c>
      <c r="BG185" s="39"/>
      <c r="BH185" s="54"/>
      <c r="BI185" s="60"/>
      <c r="BJ185" s="39"/>
      <c r="BK185" s="39"/>
      <c r="BL185" s="39"/>
      <c r="BM185" s="39"/>
      <c r="BN185" s="38"/>
      <c r="BO185" s="57"/>
      <c r="BP185" s="59">
        <f t="shared" si="29"/>
        <v>0</v>
      </c>
      <c r="BQ185" s="64"/>
      <c r="BR185" s="64"/>
      <c r="BS185" s="39"/>
      <c r="BT185" s="39"/>
      <c r="BU185" s="39"/>
      <c r="BV185" s="60">
        <f t="shared" si="30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31"/>
        <v>0</v>
      </c>
      <c r="CG185" s="60"/>
      <c r="CH185" s="68"/>
      <c r="CI185" s="52"/>
      <c r="CJ185" s="52"/>
      <c r="CK185" s="60">
        <f t="shared" si="32"/>
        <v>0</v>
      </c>
      <c r="CL185" s="60"/>
      <c r="CM185" s="57"/>
      <c r="CN185" s="52"/>
      <c r="CO185" s="70"/>
      <c r="CP185" s="39"/>
      <c r="CQ185" s="39"/>
      <c r="CR185" s="54"/>
      <c r="CS185" s="60"/>
      <c r="CT185" s="51">
        <f t="shared" si="33"/>
        <v>0</v>
      </c>
      <c r="CU185" s="39"/>
      <c r="CV185" s="39"/>
      <c r="CW185" s="52"/>
      <c r="CX185" s="39"/>
      <c r="CY185" s="60">
        <f t="shared" si="34"/>
        <v>0</v>
      </c>
      <c r="CZ185" s="54"/>
      <c r="DA185" s="60"/>
      <c r="DB185" s="39"/>
      <c r="DC185" s="39"/>
      <c r="DD185" s="38">
        <f t="shared" si="35"/>
        <v>0</v>
      </c>
      <c r="DE185" s="60"/>
      <c r="DF185" s="60"/>
      <c r="DG185" s="60"/>
      <c r="DH185" s="60"/>
    </row>
    <row r="186" s="1" customFormat="1" ht="17" customHeight="1" spans="1:112">
      <c r="A186" s="35">
        <v>184</v>
      </c>
      <c r="B186" s="40">
        <v>307</v>
      </c>
      <c r="C186" s="36" t="s">
        <v>232</v>
      </c>
      <c r="D186" s="36" t="s">
        <v>213</v>
      </c>
      <c r="E186" s="35">
        <v>11117</v>
      </c>
      <c r="F186" s="35" t="s">
        <v>568</v>
      </c>
      <c r="G186" s="36" t="s">
        <v>96</v>
      </c>
      <c r="H186" s="39"/>
      <c r="I186" s="39"/>
      <c r="J186" s="39"/>
      <c r="K186" s="39"/>
      <c r="L186" s="39"/>
      <c r="M186" s="52"/>
      <c r="N186" s="39"/>
      <c r="O186" s="39"/>
      <c r="P186" s="39"/>
      <c r="Q186" s="57"/>
      <c r="R186" s="39"/>
      <c r="S186" s="38"/>
      <c r="T186" s="54"/>
      <c r="U186" s="56">
        <f t="shared" si="24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25"/>
        <v>0</v>
      </c>
      <c r="AH186" s="39"/>
      <c r="AI186" s="39"/>
      <c r="AJ186" s="39">
        <v>25</v>
      </c>
      <c r="AK186" s="39"/>
      <c r="AL186" s="39"/>
      <c r="AM186" s="39"/>
      <c r="AN186" s="39"/>
      <c r="AO186" s="63"/>
      <c r="AP186" s="64"/>
      <c r="AQ186" s="62">
        <f t="shared" si="26"/>
        <v>25</v>
      </c>
      <c r="AR186" s="60"/>
      <c r="AS186" s="60"/>
      <c r="AT186" s="60">
        <v>20</v>
      </c>
      <c r="AU186" s="60"/>
      <c r="AV186" s="62">
        <f t="shared" si="27"/>
        <v>45</v>
      </c>
      <c r="AW186" s="60"/>
      <c r="AX186" s="57"/>
      <c r="AY186" s="39"/>
      <c r="AZ186" s="39"/>
      <c r="BA186" s="60">
        <f t="shared" si="28"/>
        <v>45</v>
      </c>
      <c r="BB186" s="54"/>
      <c r="BC186" s="66"/>
      <c r="BD186" s="39"/>
      <c r="BE186" s="39">
        <v>20</v>
      </c>
      <c r="BF186" s="39">
        <v>0</v>
      </c>
      <c r="BG186" s="39"/>
      <c r="BH186" s="54">
        <v>-50</v>
      </c>
      <c r="BI186" s="60" t="s">
        <v>354</v>
      </c>
      <c r="BJ186" s="39"/>
      <c r="BK186" s="39"/>
      <c r="BL186" s="39"/>
      <c r="BM186" s="39"/>
      <c r="BN186" s="38"/>
      <c r="BO186" s="57"/>
      <c r="BP186" s="59">
        <f t="shared" si="29"/>
        <v>15</v>
      </c>
      <c r="BQ186" s="64">
        <v>-10</v>
      </c>
      <c r="BR186" s="64" t="s">
        <v>569</v>
      </c>
      <c r="BS186" s="39"/>
      <c r="BT186" s="39"/>
      <c r="BU186" s="39"/>
      <c r="BV186" s="60">
        <f t="shared" si="30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31"/>
        <v>25</v>
      </c>
      <c r="CG186" s="60"/>
      <c r="CH186" s="68"/>
      <c r="CI186" s="52">
        <v>20</v>
      </c>
      <c r="CJ186" s="52"/>
      <c r="CK186" s="60">
        <f t="shared" si="32"/>
        <v>45</v>
      </c>
      <c r="CL186" s="60"/>
      <c r="CM186" s="57"/>
      <c r="CN186" s="52"/>
      <c r="CO186" s="70"/>
      <c r="CP186" s="39"/>
      <c r="CQ186" s="39"/>
      <c r="CR186" s="54"/>
      <c r="CS186" s="60"/>
      <c r="CT186" s="51">
        <f t="shared" si="33"/>
        <v>45</v>
      </c>
      <c r="CU186" s="39"/>
      <c r="CV186" s="39"/>
      <c r="CW186" s="52"/>
      <c r="CX186" s="39"/>
      <c r="CY186" s="60">
        <f t="shared" si="34"/>
        <v>45</v>
      </c>
      <c r="CZ186" s="54"/>
      <c r="DA186" s="60"/>
      <c r="DB186" s="39"/>
      <c r="DC186" s="39">
        <v>-2</v>
      </c>
      <c r="DD186" s="38">
        <f t="shared" si="35"/>
        <v>43</v>
      </c>
      <c r="DE186" s="60"/>
      <c r="DF186" s="60"/>
      <c r="DG186" s="60"/>
      <c r="DH186" s="60"/>
    </row>
    <row r="187" s="1" customFormat="1" ht="17" customHeight="1" spans="1:112">
      <c r="A187" s="35">
        <v>185</v>
      </c>
      <c r="B187" s="40">
        <v>307</v>
      </c>
      <c r="C187" s="36" t="s">
        <v>232</v>
      </c>
      <c r="D187" s="36" t="s">
        <v>213</v>
      </c>
      <c r="E187" s="37">
        <v>9679</v>
      </c>
      <c r="F187" s="35" t="s">
        <v>570</v>
      </c>
      <c r="G187" s="41" t="s">
        <v>96</v>
      </c>
      <c r="H187" s="39"/>
      <c r="I187" s="39"/>
      <c r="J187" s="39"/>
      <c r="K187" s="39"/>
      <c r="L187" s="39"/>
      <c r="M187" s="52"/>
      <c r="N187" s="39"/>
      <c r="O187" s="39"/>
      <c r="P187" s="39"/>
      <c r="Q187" s="57"/>
      <c r="R187" s="39"/>
      <c r="S187" s="38"/>
      <c r="T187" s="54"/>
      <c r="U187" s="56">
        <f t="shared" si="24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25"/>
        <v>0</v>
      </c>
      <c r="AH187" s="39"/>
      <c r="AI187" s="39"/>
      <c r="AJ187" s="39">
        <v>25</v>
      </c>
      <c r="AK187" s="39"/>
      <c r="AL187" s="39"/>
      <c r="AM187" s="39"/>
      <c r="AN187" s="39"/>
      <c r="AO187" s="63"/>
      <c r="AP187" s="64"/>
      <c r="AQ187" s="62">
        <f t="shared" si="26"/>
        <v>25</v>
      </c>
      <c r="AR187" s="60"/>
      <c r="AS187" s="60">
        <v>20</v>
      </c>
      <c r="AT187" s="60">
        <v>20</v>
      </c>
      <c r="AU187" s="60"/>
      <c r="AV187" s="62">
        <f t="shared" si="27"/>
        <v>65</v>
      </c>
      <c r="AW187" s="60"/>
      <c r="AX187" s="57"/>
      <c r="AY187" s="39"/>
      <c r="AZ187" s="39"/>
      <c r="BA187" s="60">
        <f t="shared" si="28"/>
        <v>65</v>
      </c>
      <c r="BB187" s="54"/>
      <c r="BC187" s="66"/>
      <c r="BD187" s="39"/>
      <c r="BE187" s="39">
        <v>20</v>
      </c>
      <c r="BF187" s="39">
        <v>0</v>
      </c>
      <c r="BG187" s="39"/>
      <c r="BH187" s="54">
        <v>-20</v>
      </c>
      <c r="BI187" s="60" t="s">
        <v>354</v>
      </c>
      <c r="BJ187" s="39"/>
      <c r="BK187" s="39"/>
      <c r="BL187" s="39"/>
      <c r="BM187" s="39"/>
      <c r="BN187" s="38"/>
      <c r="BO187" s="57"/>
      <c r="BP187" s="59">
        <f t="shared" si="29"/>
        <v>65</v>
      </c>
      <c r="BQ187" s="64"/>
      <c r="BR187" s="64"/>
      <c r="BS187" s="39"/>
      <c r="BT187" s="39"/>
      <c r="BU187" s="39"/>
      <c r="BV187" s="60">
        <f t="shared" si="30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31"/>
        <v>85</v>
      </c>
      <c r="CG187" s="60"/>
      <c r="CH187" s="68"/>
      <c r="CI187" s="52">
        <v>20</v>
      </c>
      <c r="CJ187" s="52"/>
      <c r="CK187" s="60">
        <f t="shared" si="32"/>
        <v>105</v>
      </c>
      <c r="CL187" s="60"/>
      <c r="CM187" s="57"/>
      <c r="CN187" s="52"/>
      <c r="CO187" s="70"/>
      <c r="CP187" s="39"/>
      <c r="CQ187" s="39">
        <v>60</v>
      </c>
      <c r="CR187" s="54"/>
      <c r="CS187" s="60"/>
      <c r="CT187" s="51">
        <f t="shared" si="33"/>
        <v>165</v>
      </c>
      <c r="CU187" s="39">
        <v>20</v>
      </c>
      <c r="CV187" s="39"/>
      <c r="CW187" s="52"/>
      <c r="CX187" s="39"/>
      <c r="CY187" s="60">
        <f t="shared" si="34"/>
        <v>185</v>
      </c>
      <c r="CZ187" s="54"/>
      <c r="DA187" s="60"/>
      <c r="DB187" s="39"/>
      <c r="DC187" s="39"/>
      <c r="DD187" s="38">
        <f t="shared" si="35"/>
        <v>185</v>
      </c>
      <c r="DE187" s="60"/>
      <c r="DF187" s="60">
        <v>20</v>
      </c>
      <c r="DG187" s="60"/>
      <c r="DH187" s="60"/>
    </row>
    <row r="188" s="1" customFormat="1" ht="17" customHeight="1" spans="1:112">
      <c r="A188" s="35">
        <v>186</v>
      </c>
      <c r="B188" s="40">
        <v>307</v>
      </c>
      <c r="C188" s="36" t="s">
        <v>232</v>
      </c>
      <c r="D188" s="36" t="s">
        <v>213</v>
      </c>
      <c r="E188" s="38">
        <v>11752</v>
      </c>
      <c r="F188" s="35" t="s">
        <v>571</v>
      </c>
      <c r="G188" s="36" t="s">
        <v>89</v>
      </c>
      <c r="H188" s="39"/>
      <c r="I188" s="39"/>
      <c r="J188" s="39"/>
      <c r="K188" s="39"/>
      <c r="L188" s="39"/>
      <c r="M188" s="52"/>
      <c r="N188" s="39"/>
      <c r="O188" s="39"/>
      <c r="P188" s="39"/>
      <c r="Q188" s="57"/>
      <c r="R188" s="39"/>
      <c r="S188" s="38"/>
      <c r="T188" s="54"/>
      <c r="U188" s="56">
        <f t="shared" si="24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25"/>
        <v>0</v>
      </c>
      <c r="AH188" s="39"/>
      <c r="AI188" s="39"/>
      <c r="AJ188" s="39">
        <v>20</v>
      </c>
      <c r="AK188" s="39"/>
      <c r="AL188" s="39"/>
      <c r="AM188" s="39"/>
      <c r="AN188" s="39"/>
      <c r="AO188" s="63"/>
      <c r="AP188" s="64"/>
      <c r="AQ188" s="62">
        <f t="shared" si="26"/>
        <v>20</v>
      </c>
      <c r="AR188" s="60"/>
      <c r="AS188" s="60">
        <v>50</v>
      </c>
      <c r="AT188" s="60">
        <v>20</v>
      </c>
      <c r="AU188" s="60"/>
      <c r="AV188" s="62">
        <f t="shared" si="27"/>
        <v>90</v>
      </c>
      <c r="AW188" s="60"/>
      <c r="AX188" s="57"/>
      <c r="AY188" s="39"/>
      <c r="AZ188" s="39"/>
      <c r="BA188" s="60">
        <f t="shared" si="28"/>
        <v>90</v>
      </c>
      <c r="BB188" s="54"/>
      <c r="BC188" s="66"/>
      <c r="BD188" s="39"/>
      <c r="BE188" s="39">
        <v>20</v>
      </c>
      <c r="BF188" s="39">
        <v>0</v>
      </c>
      <c r="BG188" s="39"/>
      <c r="BH188" s="54"/>
      <c r="BI188" s="60"/>
      <c r="BJ188" s="39"/>
      <c r="BK188" s="39"/>
      <c r="BL188" s="39"/>
      <c r="BM188" s="39"/>
      <c r="BN188" s="38"/>
      <c r="BO188" s="57"/>
      <c r="BP188" s="59">
        <f t="shared" si="29"/>
        <v>110</v>
      </c>
      <c r="BQ188" s="60">
        <v>-25</v>
      </c>
      <c r="BR188" s="60" t="s">
        <v>569</v>
      </c>
      <c r="BS188" s="39"/>
      <c r="BT188" s="39"/>
      <c r="BU188" s="39"/>
      <c r="BV188" s="60">
        <f t="shared" si="30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31"/>
        <v>105</v>
      </c>
      <c r="CG188" s="60"/>
      <c r="CH188" s="68"/>
      <c r="CI188" s="52">
        <v>20</v>
      </c>
      <c r="CJ188" s="52"/>
      <c r="CK188" s="60">
        <f t="shared" si="32"/>
        <v>125</v>
      </c>
      <c r="CL188" s="60"/>
      <c r="CM188" s="57"/>
      <c r="CN188" s="52"/>
      <c r="CO188" s="70"/>
      <c r="CP188" s="39"/>
      <c r="CQ188" s="39"/>
      <c r="CR188" s="54"/>
      <c r="CS188" s="60"/>
      <c r="CT188" s="51">
        <f t="shared" si="33"/>
        <v>125</v>
      </c>
      <c r="CU188" s="39">
        <v>20</v>
      </c>
      <c r="CV188" s="39"/>
      <c r="CW188" s="52"/>
      <c r="CX188" s="39"/>
      <c r="CY188" s="60">
        <f t="shared" si="34"/>
        <v>145</v>
      </c>
      <c r="CZ188" s="54"/>
      <c r="DA188" s="60"/>
      <c r="DB188" s="39"/>
      <c r="DC188" s="39"/>
      <c r="DD188" s="38">
        <f t="shared" si="35"/>
        <v>145</v>
      </c>
      <c r="DE188" s="60"/>
      <c r="DF188" s="60"/>
      <c r="DG188" s="60"/>
      <c r="DH188" s="60"/>
    </row>
    <row r="189" s="1" customFormat="1" spans="1:112">
      <c r="A189" s="35">
        <v>187</v>
      </c>
      <c r="B189" s="40">
        <v>307</v>
      </c>
      <c r="C189" s="36" t="s">
        <v>232</v>
      </c>
      <c r="D189" s="36" t="s">
        <v>213</v>
      </c>
      <c r="E189" s="37">
        <v>11986</v>
      </c>
      <c r="F189" s="35" t="s">
        <v>572</v>
      </c>
      <c r="G189" s="44" t="s">
        <v>573</v>
      </c>
      <c r="H189" s="39"/>
      <c r="I189" s="39"/>
      <c r="J189" s="39"/>
      <c r="K189" s="39"/>
      <c r="L189" s="39"/>
      <c r="M189" s="52"/>
      <c r="N189" s="39"/>
      <c r="O189" s="39"/>
      <c r="P189" s="39"/>
      <c r="Q189" s="57"/>
      <c r="R189" s="39"/>
      <c r="S189" s="38"/>
      <c r="T189" s="54"/>
      <c r="U189" s="56">
        <f t="shared" si="24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25"/>
        <v>0</v>
      </c>
      <c r="AH189" s="39"/>
      <c r="AI189" s="39"/>
      <c r="AJ189" s="39"/>
      <c r="AK189" s="39"/>
      <c r="AL189" s="39"/>
      <c r="AM189" s="39"/>
      <c r="AN189" s="39"/>
      <c r="AO189" s="63"/>
      <c r="AP189" s="64"/>
      <c r="AQ189" s="62">
        <f t="shared" si="26"/>
        <v>0</v>
      </c>
      <c r="AR189" s="60"/>
      <c r="AS189" s="60"/>
      <c r="AT189" s="60">
        <v>20</v>
      </c>
      <c r="AU189" s="60"/>
      <c r="AV189" s="62">
        <f t="shared" si="27"/>
        <v>20</v>
      </c>
      <c r="AW189" s="60"/>
      <c r="AX189" s="57"/>
      <c r="AY189" s="39"/>
      <c r="AZ189" s="39"/>
      <c r="BA189" s="60">
        <f t="shared" si="28"/>
        <v>20</v>
      </c>
      <c r="BB189" s="54"/>
      <c r="BC189" s="66"/>
      <c r="BD189" s="39"/>
      <c r="BE189" s="39">
        <v>20</v>
      </c>
      <c r="BF189" s="39">
        <v>0</v>
      </c>
      <c r="BG189" s="39"/>
      <c r="BH189" s="54"/>
      <c r="BI189" s="60"/>
      <c r="BJ189" s="39"/>
      <c r="BK189" s="39"/>
      <c r="BL189" s="39"/>
      <c r="BM189" s="39"/>
      <c r="BN189" s="38"/>
      <c r="BO189" s="57"/>
      <c r="BP189" s="59">
        <f t="shared" si="29"/>
        <v>40</v>
      </c>
      <c r="BQ189" s="64"/>
      <c r="BR189" s="64"/>
      <c r="BS189" s="39"/>
      <c r="BT189" s="39"/>
      <c r="BU189" s="39"/>
      <c r="BV189" s="60">
        <f t="shared" si="30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31"/>
        <v>38</v>
      </c>
      <c r="CG189" s="60"/>
      <c r="CH189" s="68"/>
      <c r="CI189" s="52"/>
      <c r="CJ189" s="52">
        <v>-6</v>
      </c>
      <c r="CK189" s="60">
        <f t="shared" si="32"/>
        <v>32</v>
      </c>
      <c r="CL189" s="60"/>
      <c r="CM189" s="57"/>
      <c r="CN189" s="52"/>
      <c r="CO189" s="70"/>
      <c r="CP189" s="39"/>
      <c r="CQ189" s="39"/>
      <c r="CR189" s="54"/>
      <c r="CS189" s="60"/>
      <c r="CT189" s="51">
        <f t="shared" si="33"/>
        <v>32</v>
      </c>
      <c r="CU189" s="39"/>
      <c r="CV189" s="39"/>
      <c r="CW189" s="52"/>
      <c r="CX189" s="39"/>
      <c r="CY189" s="60">
        <f t="shared" si="34"/>
        <v>32</v>
      </c>
      <c r="CZ189" s="54"/>
      <c r="DA189" s="60"/>
      <c r="DB189" s="39"/>
      <c r="DC189" s="39"/>
      <c r="DD189" s="38">
        <f t="shared" si="35"/>
        <v>32</v>
      </c>
      <c r="DE189" s="60"/>
      <c r="DF189" s="60"/>
      <c r="DG189" s="60"/>
      <c r="DH189" s="60"/>
    </row>
    <row r="190" s="1" customFormat="1" spans="1:112">
      <c r="A190" s="35">
        <v>188</v>
      </c>
      <c r="B190" s="40">
        <v>307</v>
      </c>
      <c r="C190" s="36" t="s">
        <v>232</v>
      </c>
      <c r="D190" s="36" t="s">
        <v>213</v>
      </c>
      <c r="E190" s="77">
        <v>12140</v>
      </c>
      <c r="F190" s="77" t="s">
        <v>574</v>
      </c>
      <c r="G190" s="36" t="s">
        <v>575</v>
      </c>
      <c r="H190" s="39"/>
      <c r="I190" s="39"/>
      <c r="J190" s="39"/>
      <c r="K190" s="39"/>
      <c r="L190" s="39"/>
      <c r="M190" s="52"/>
      <c r="N190" s="39"/>
      <c r="O190" s="39"/>
      <c r="P190" s="39"/>
      <c r="Q190" s="57"/>
      <c r="R190" s="39"/>
      <c r="S190" s="38"/>
      <c r="T190" s="54"/>
      <c r="U190" s="56">
        <f t="shared" si="24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25"/>
        <v>0</v>
      </c>
      <c r="AH190" s="39"/>
      <c r="AI190" s="39"/>
      <c r="AJ190" s="39"/>
      <c r="AK190" s="39"/>
      <c r="AL190" s="39"/>
      <c r="AM190" s="39"/>
      <c r="AN190" s="39"/>
      <c r="AO190" s="63"/>
      <c r="AP190" s="64"/>
      <c r="AQ190" s="62">
        <f t="shared" si="26"/>
        <v>0</v>
      </c>
      <c r="AR190" s="60"/>
      <c r="AS190" s="60"/>
      <c r="AT190" s="60">
        <v>20</v>
      </c>
      <c r="AU190" s="60"/>
      <c r="AV190" s="62">
        <f t="shared" si="27"/>
        <v>20</v>
      </c>
      <c r="AW190" s="60"/>
      <c r="AX190" s="57"/>
      <c r="AY190" s="39"/>
      <c r="AZ190" s="39"/>
      <c r="BA190" s="60">
        <f t="shared" si="28"/>
        <v>20</v>
      </c>
      <c r="BB190" s="54"/>
      <c r="BC190" s="66"/>
      <c r="BD190" s="39"/>
      <c r="BE190" s="39">
        <v>20</v>
      </c>
      <c r="BF190" s="39">
        <v>0</v>
      </c>
      <c r="BG190" s="39"/>
      <c r="BH190" s="54"/>
      <c r="BI190" s="60"/>
      <c r="BJ190" s="39"/>
      <c r="BK190" s="39"/>
      <c r="BL190" s="39"/>
      <c r="BM190" s="39"/>
      <c r="BN190" s="38"/>
      <c r="BO190" s="57"/>
      <c r="BP190" s="59">
        <f t="shared" si="29"/>
        <v>40</v>
      </c>
      <c r="BQ190" s="64"/>
      <c r="BR190" s="64"/>
      <c r="BS190" s="39"/>
      <c r="BT190" s="39"/>
      <c r="BU190" s="39"/>
      <c r="BV190" s="60">
        <f t="shared" si="30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31"/>
        <v>60</v>
      </c>
      <c r="CG190" s="60"/>
      <c r="CH190" s="68"/>
      <c r="CI190" s="52">
        <v>20</v>
      </c>
      <c r="CJ190" s="52"/>
      <c r="CK190" s="60">
        <f t="shared" si="32"/>
        <v>80</v>
      </c>
      <c r="CL190" s="60"/>
      <c r="CM190" s="57"/>
      <c r="CN190" s="52"/>
      <c r="CO190" s="70"/>
      <c r="CP190" s="39"/>
      <c r="CQ190" s="39"/>
      <c r="CR190" s="54"/>
      <c r="CS190" s="60"/>
      <c r="CT190" s="51">
        <f t="shared" si="33"/>
        <v>80</v>
      </c>
      <c r="CU190" s="39">
        <v>20</v>
      </c>
      <c r="CV190" s="39"/>
      <c r="CW190" s="52"/>
      <c r="CX190" s="39"/>
      <c r="CY190" s="60">
        <f t="shared" si="34"/>
        <v>100</v>
      </c>
      <c r="CZ190" s="54"/>
      <c r="DA190" s="60"/>
      <c r="DB190" s="39"/>
      <c r="DC190" s="39"/>
      <c r="DD190" s="38">
        <f t="shared" si="35"/>
        <v>100</v>
      </c>
      <c r="DE190" s="60"/>
      <c r="DF190" s="60"/>
      <c r="DG190" s="60"/>
      <c r="DH190" s="60"/>
    </row>
    <row r="191" s="1" customFormat="1" ht="48" spans="1:112">
      <c r="A191" s="35">
        <v>189</v>
      </c>
      <c r="B191" s="40">
        <v>308</v>
      </c>
      <c r="C191" s="43" t="s">
        <v>160</v>
      </c>
      <c r="D191" s="36" t="s">
        <v>104</v>
      </c>
      <c r="E191" s="35">
        <v>9200</v>
      </c>
      <c r="F191" s="35" t="s">
        <v>576</v>
      </c>
      <c r="G191" s="41" t="s">
        <v>96</v>
      </c>
      <c r="H191" s="39"/>
      <c r="I191" s="39"/>
      <c r="J191" s="39"/>
      <c r="K191" s="39"/>
      <c r="L191" s="39"/>
      <c r="M191" s="52">
        <v>-2</v>
      </c>
      <c r="N191" s="39"/>
      <c r="O191" s="39"/>
      <c r="P191" s="39"/>
      <c r="Q191" s="57"/>
      <c r="R191" s="39"/>
      <c r="S191" s="38"/>
      <c r="T191" s="54"/>
      <c r="U191" s="56">
        <f t="shared" si="24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25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63"/>
      <c r="AP191" s="64"/>
      <c r="AQ191" s="62">
        <f t="shared" si="26"/>
        <v>78</v>
      </c>
      <c r="AR191" s="60"/>
      <c r="AS191" s="60"/>
      <c r="AT191" s="60"/>
      <c r="AU191" s="60"/>
      <c r="AV191" s="62">
        <f t="shared" si="27"/>
        <v>78</v>
      </c>
      <c r="AW191" s="60"/>
      <c r="AX191" s="57"/>
      <c r="AY191" s="39"/>
      <c r="AZ191" s="39"/>
      <c r="BA191" s="60">
        <f t="shared" si="28"/>
        <v>78</v>
      </c>
      <c r="BB191" s="54"/>
      <c r="BC191" s="66"/>
      <c r="BD191" s="39"/>
      <c r="BE191" s="39"/>
      <c r="BF191" s="39">
        <v>0</v>
      </c>
      <c r="BG191" s="39"/>
      <c r="BH191" s="54"/>
      <c r="BI191" s="60"/>
      <c r="BJ191" s="39"/>
      <c r="BK191" s="39"/>
      <c r="BL191" s="39"/>
      <c r="BM191" s="39"/>
      <c r="BN191" s="38"/>
      <c r="BO191" s="57"/>
      <c r="BP191" s="59">
        <f t="shared" si="29"/>
        <v>78</v>
      </c>
      <c r="BQ191" s="64"/>
      <c r="BR191" s="64"/>
      <c r="BS191" s="39"/>
      <c r="BT191" s="39"/>
      <c r="BU191" s="39"/>
      <c r="BV191" s="60">
        <f t="shared" si="30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577</v>
      </c>
      <c r="CF191" s="54">
        <f t="shared" si="31"/>
        <v>20</v>
      </c>
      <c r="CG191" s="60"/>
      <c r="CH191" s="68"/>
      <c r="CI191" s="52"/>
      <c r="CJ191" s="52"/>
      <c r="CK191" s="60">
        <f t="shared" si="32"/>
        <v>20</v>
      </c>
      <c r="CL191" s="60"/>
      <c r="CM191" s="57"/>
      <c r="CN191" s="52"/>
      <c r="CO191" s="70"/>
      <c r="CP191" s="39"/>
      <c r="CQ191" s="39"/>
      <c r="CR191" s="54"/>
      <c r="CS191" s="60"/>
      <c r="CT191" s="51">
        <f t="shared" si="33"/>
        <v>20</v>
      </c>
      <c r="CU191" s="39"/>
      <c r="CV191" s="39"/>
      <c r="CW191" s="52"/>
      <c r="CX191" s="39"/>
      <c r="CY191" s="60">
        <f t="shared" si="34"/>
        <v>20</v>
      </c>
      <c r="CZ191" s="54"/>
      <c r="DA191" s="60"/>
      <c r="DB191" s="39"/>
      <c r="DC191" s="39"/>
      <c r="DD191" s="38">
        <f t="shared" si="35"/>
        <v>20</v>
      </c>
      <c r="DE191" s="60"/>
      <c r="DF191" s="60"/>
      <c r="DG191" s="60"/>
      <c r="DH191" s="60"/>
    </row>
    <row r="192" s="1" customFormat="1" ht="36" spans="1:112">
      <c r="A192" s="35">
        <v>190</v>
      </c>
      <c r="B192" s="40">
        <v>106865</v>
      </c>
      <c r="C192" s="36" t="s">
        <v>243</v>
      </c>
      <c r="D192" s="36" t="s">
        <v>104</v>
      </c>
      <c r="E192" s="75">
        <v>12203</v>
      </c>
      <c r="F192" s="76" t="s">
        <v>578</v>
      </c>
      <c r="G192" s="36" t="s">
        <v>89</v>
      </c>
      <c r="H192" s="39"/>
      <c r="I192" s="39"/>
      <c r="J192" s="39"/>
      <c r="K192" s="39"/>
      <c r="L192" s="39"/>
      <c r="M192" s="52"/>
      <c r="N192" s="39"/>
      <c r="O192" s="39"/>
      <c r="P192" s="39"/>
      <c r="Q192" s="57"/>
      <c r="R192" s="39"/>
      <c r="S192" s="38"/>
      <c r="T192" s="54"/>
      <c r="U192" s="56">
        <f t="shared" si="24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25"/>
        <v>0</v>
      </c>
      <c r="AH192" s="39"/>
      <c r="AI192" s="39"/>
      <c r="AJ192" s="39"/>
      <c r="AK192" s="39"/>
      <c r="AL192" s="39"/>
      <c r="AM192" s="39"/>
      <c r="AN192" s="39"/>
      <c r="AO192" s="63"/>
      <c r="AP192" s="64"/>
      <c r="AQ192" s="62">
        <f t="shared" si="26"/>
        <v>0</v>
      </c>
      <c r="AR192" s="60"/>
      <c r="AS192" s="60">
        <v>20</v>
      </c>
      <c r="AT192" s="60">
        <v>20</v>
      </c>
      <c r="AU192" s="60"/>
      <c r="AV192" s="62">
        <f t="shared" si="27"/>
        <v>40</v>
      </c>
      <c r="AW192" s="60"/>
      <c r="AX192" s="57"/>
      <c r="AY192" s="39"/>
      <c r="AZ192" s="39"/>
      <c r="BA192" s="60">
        <f t="shared" si="28"/>
        <v>40</v>
      </c>
      <c r="BB192" s="54"/>
      <c r="BC192" s="66"/>
      <c r="BD192" s="39">
        <v>20</v>
      </c>
      <c r="BE192" s="39">
        <v>20</v>
      </c>
      <c r="BF192" s="39">
        <v>0</v>
      </c>
      <c r="BG192" s="39">
        <v>30</v>
      </c>
      <c r="BH192" s="54"/>
      <c r="BI192" s="60"/>
      <c r="BJ192" s="39">
        <v>1</v>
      </c>
      <c r="BK192" s="39"/>
      <c r="BL192" s="39"/>
      <c r="BM192" s="39"/>
      <c r="BN192" s="38">
        <v>-22.5</v>
      </c>
      <c r="BO192" s="57" t="s">
        <v>579</v>
      </c>
      <c r="BP192" s="59">
        <f t="shared" si="29"/>
        <v>88.5</v>
      </c>
      <c r="BQ192" s="64"/>
      <c r="BR192" s="64"/>
      <c r="BS192" s="39"/>
      <c r="BT192" s="39"/>
      <c r="BU192" s="39"/>
      <c r="BV192" s="60">
        <f t="shared" si="30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246</v>
      </c>
      <c r="CF192" s="54">
        <f t="shared" si="31"/>
        <v>102</v>
      </c>
      <c r="CG192" s="60">
        <v>-6.5</v>
      </c>
      <c r="CH192" s="68" t="s">
        <v>247</v>
      </c>
      <c r="CI192" s="52"/>
      <c r="CJ192" s="52"/>
      <c r="CK192" s="60">
        <f t="shared" si="32"/>
        <v>95.5</v>
      </c>
      <c r="CL192" s="60">
        <v>-13.5</v>
      </c>
      <c r="CM192" s="57" t="s">
        <v>580</v>
      </c>
      <c r="CN192" s="52"/>
      <c r="CO192" s="70"/>
      <c r="CP192" s="39">
        <v>20</v>
      </c>
      <c r="CQ192" s="39"/>
      <c r="CR192" s="54"/>
      <c r="CS192" s="60"/>
      <c r="CT192" s="51">
        <f t="shared" si="33"/>
        <v>102</v>
      </c>
      <c r="CU192" s="39"/>
      <c r="CV192" s="39"/>
      <c r="CW192" s="52"/>
      <c r="CX192" s="39">
        <v>2</v>
      </c>
      <c r="CY192" s="60">
        <f t="shared" si="34"/>
        <v>104</v>
      </c>
      <c r="CZ192" s="54">
        <v>-14.5</v>
      </c>
      <c r="DA192" s="60" t="s">
        <v>581</v>
      </c>
      <c r="DB192" s="39"/>
      <c r="DC192" s="39">
        <v>-2</v>
      </c>
      <c r="DD192" s="38">
        <f t="shared" si="35"/>
        <v>87.5</v>
      </c>
      <c r="DE192" s="60"/>
      <c r="DF192" s="60"/>
      <c r="DG192" s="60">
        <v>-19</v>
      </c>
      <c r="DH192" s="60" t="s">
        <v>250</v>
      </c>
    </row>
    <row r="193" s="1" customFormat="1" ht="33" customHeight="1" spans="1:112">
      <c r="A193" s="35">
        <v>191</v>
      </c>
      <c r="B193" s="35">
        <v>337</v>
      </c>
      <c r="C193" s="36" t="s">
        <v>103</v>
      </c>
      <c r="D193" s="36" t="s">
        <v>104</v>
      </c>
      <c r="E193" s="75">
        <v>12210</v>
      </c>
      <c r="F193" s="76" t="s">
        <v>582</v>
      </c>
      <c r="G193" s="36" t="s">
        <v>89</v>
      </c>
      <c r="H193" s="39"/>
      <c r="I193" s="39"/>
      <c r="J193" s="39"/>
      <c r="K193" s="39"/>
      <c r="L193" s="39"/>
      <c r="M193" s="52">
        <v>4</v>
      </c>
      <c r="N193" s="39"/>
      <c r="O193" s="39"/>
      <c r="P193" s="39"/>
      <c r="Q193" s="57"/>
      <c r="R193" s="39"/>
      <c r="S193" s="38">
        <v>20</v>
      </c>
      <c r="T193" s="54"/>
      <c r="U193" s="56">
        <f t="shared" si="24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25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63"/>
      <c r="AP193" s="64"/>
      <c r="AQ193" s="62">
        <f t="shared" si="26"/>
        <v>94</v>
      </c>
      <c r="AR193" s="60"/>
      <c r="AS193" s="60">
        <v>20</v>
      </c>
      <c r="AT193" s="60"/>
      <c r="AU193" s="60"/>
      <c r="AV193" s="62">
        <f t="shared" si="27"/>
        <v>114</v>
      </c>
      <c r="AW193" s="60">
        <v>-12.5</v>
      </c>
      <c r="AX193" s="57" t="s">
        <v>583</v>
      </c>
      <c r="AY193" s="39"/>
      <c r="AZ193" s="39"/>
      <c r="BA193" s="60">
        <f t="shared" si="28"/>
        <v>101.5</v>
      </c>
      <c r="BB193" s="54"/>
      <c r="BC193" s="66"/>
      <c r="BD193" s="39">
        <v>20</v>
      </c>
      <c r="BE193" s="39">
        <v>20</v>
      </c>
      <c r="BF193" s="39">
        <v>0</v>
      </c>
      <c r="BG193" s="39"/>
      <c r="BH193" s="54">
        <v>-48.5</v>
      </c>
      <c r="BI193" s="60" t="s">
        <v>584</v>
      </c>
      <c r="BJ193" s="39">
        <v>-2</v>
      </c>
      <c r="BK193" s="39"/>
      <c r="BL193" s="39"/>
      <c r="BM193" s="39">
        <v>20</v>
      </c>
      <c r="BN193" s="38"/>
      <c r="BO193" s="57"/>
      <c r="BP193" s="59">
        <f t="shared" si="29"/>
        <v>111</v>
      </c>
      <c r="BQ193" s="60">
        <v>-80</v>
      </c>
      <c r="BR193" s="64" t="s">
        <v>585</v>
      </c>
      <c r="BS193" s="39"/>
      <c r="BT193" s="39">
        <v>-2</v>
      </c>
      <c r="BU193" s="39"/>
      <c r="BV193" s="60">
        <f t="shared" si="30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31"/>
        <v>71</v>
      </c>
      <c r="CG193" s="60"/>
      <c r="CH193" s="68"/>
      <c r="CI193" s="52"/>
      <c r="CJ193" s="52"/>
      <c r="CK193" s="60">
        <f t="shared" si="32"/>
        <v>71</v>
      </c>
      <c r="CL193" s="60"/>
      <c r="CM193" s="64"/>
      <c r="CN193" s="52"/>
      <c r="CO193" s="70"/>
      <c r="CP193" s="39"/>
      <c r="CQ193" s="39"/>
      <c r="CR193" s="54"/>
      <c r="CS193" s="60"/>
      <c r="CT193" s="51">
        <f t="shared" si="33"/>
        <v>71</v>
      </c>
      <c r="CU193" s="39"/>
      <c r="CV193" s="39"/>
      <c r="CW193" s="52"/>
      <c r="CX193" s="39"/>
      <c r="CY193" s="60">
        <f t="shared" si="34"/>
        <v>71</v>
      </c>
      <c r="CZ193" s="54"/>
      <c r="DA193" s="60"/>
      <c r="DB193" s="39"/>
      <c r="DC193" s="39"/>
      <c r="DD193" s="38">
        <f t="shared" si="35"/>
        <v>71</v>
      </c>
      <c r="DE193" s="60"/>
      <c r="DF193" s="60"/>
      <c r="DG193" s="60"/>
      <c r="DH193" s="60"/>
    </row>
    <row r="194" s="1" customFormat="1" spans="1:112">
      <c r="A194" s="35">
        <v>192</v>
      </c>
      <c r="B194" s="35">
        <v>339</v>
      </c>
      <c r="C194" s="36" t="s">
        <v>391</v>
      </c>
      <c r="D194" s="36" t="s">
        <v>99</v>
      </c>
      <c r="E194" s="37">
        <v>12118</v>
      </c>
      <c r="F194" s="35" t="s">
        <v>586</v>
      </c>
      <c r="G194" s="44" t="s">
        <v>573</v>
      </c>
      <c r="H194" s="39"/>
      <c r="I194" s="39"/>
      <c r="J194" s="39"/>
      <c r="K194" s="39"/>
      <c r="L194" s="39"/>
      <c r="M194" s="52"/>
      <c r="N194" s="39"/>
      <c r="O194" s="39"/>
      <c r="P194" s="39"/>
      <c r="Q194" s="57"/>
      <c r="R194" s="39"/>
      <c r="S194" s="38"/>
      <c r="T194" s="54"/>
      <c r="U194" s="56">
        <f t="shared" si="24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25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63"/>
      <c r="AP194" s="64"/>
      <c r="AQ194" s="62">
        <f t="shared" si="26"/>
        <v>29</v>
      </c>
      <c r="AR194" s="60"/>
      <c r="AS194" s="60"/>
      <c r="AT194" s="60"/>
      <c r="AU194" s="60"/>
      <c r="AV194" s="62">
        <f t="shared" si="27"/>
        <v>29</v>
      </c>
      <c r="AW194" s="60"/>
      <c r="AX194" s="57"/>
      <c r="AY194" s="39"/>
      <c r="AZ194" s="39"/>
      <c r="BA194" s="60">
        <f t="shared" si="28"/>
        <v>29</v>
      </c>
      <c r="BB194" s="54"/>
      <c r="BC194" s="66"/>
      <c r="BD194" s="39"/>
      <c r="BE194" s="39"/>
      <c r="BF194" s="39">
        <v>0</v>
      </c>
      <c r="BG194" s="39"/>
      <c r="BH194" s="54"/>
      <c r="BI194" s="60"/>
      <c r="BJ194" s="39"/>
      <c r="BK194" s="39"/>
      <c r="BL194" s="39"/>
      <c r="BM194" s="39"/>
      <c r="BN194" s="38"/>
      <c r="BO194" s="57"/>
      <c r="BP194" s="59">
        <f t="shared" si="29"/>
        <v>29</v>
      </c>
      <c r="BQ194" s="64"/>
      <c r="BR194" s="64"/>
      <c r="BS194" s="39"/>
      <c r="BT194" s="39"/>
      <c r="BU194" s="39"/>
      <c r="BV194" s="60">
        <f t="shared" si="30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31"/>
        <v>29</v>
      </c>
      <c r="CG194" s="60"/>
      <c r="CH194" s="68"/>
      <c r="CI194" s="52"/>
      <c r="CJ194" s="52"/>
      <c r="CK194" s="60">
        <f t="shared" si="32"/>
        <v>29</v>
      </c>
      <c r="CL194" s="60"/>
      <c r="CM194" s="57"/>
      <c r="CN194" s="52"/>
      <c r="CO194" s="70"/>
      <c r="CP194" s="39"/>
      <c r="CQ194" s="39"/>
      <c r="CR194" s="54"/>
      <c r="CS194" s="60"/>
      <c r="CT194" s="51">
        <f t="shared" si="33"/>
        <v>29</v>
      </c>
      <c r="CU194" s="39"/>
      <c r="CV194" s="39"/>
      <c r="CW194" s="52"/>
      <c r="CX194" s="39"/>
      <c r="CY194" s="60">
        <f t="shared" si="34"/>
        <v>29</v>
      </c>
      <c r="CZ194" s="54"/>
      <c r="DA194" s="60"/>
      <c r="DB194" s="39"/>
      <c r="DC194" s="39"/>
      <c r="DD194" s="38">
        <f t="shared" si="35"/>
        <v>29</v>
      </c>
      <c r="DE194" s="60"/>
      <c r="DF194" s="60"/>
      <c r="DG194" s="60"/>
      <c r="DH194" s="60"/>
    </row>
    <row r="195" s="1" customFormat="1" ht="35" customHeight="1" spans="1:112">
      <c r="A195" s="35">
        <v>193</v>
      </c>
      <c r="B195" s="40">
        <v>746</v>
      </c>
      <c r="C195" s="36" t="s">
        <v>361</v>
      </c>
      <c r="D195" s="36" t="s">
        <v>94</v>
      </c>
      <c r="E195" s="37">
        <v>12113</v>
      </c>
      <c r="F195" s="35" t="s">
        <v>587</v>
      </c>
      <c r="G195" s="41" t="s">
        <v>96</v>
      </c>
      <c r="H195" s="39"/>
      <c r="I195" s="39"/>
      <c r="J195" s="39"/>
      <c r="K195" s="39"/>
      <c r="L195" s="39"/>
      <c r="M195" s="52"/>
      <c r="N195" s="39">
        <v>20</v>
      </c>
      <c r="O195" s="39"/>
      <c r="P195" s="39"/>
      <c r="Q195" s="57"/>
      <c r="R195" s="39"/>
      <c r="S195" s="38"/>
      <c r="T195" s="54"/>
      <c r="U195" s="56">
        <f t="shared" si="24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25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63"/>
      <c r="AP195" s="64"/>
      <c r="AQ195" s="62">
        <f t="shared" si="26"/>
        <v>120</v>
      </c>
      <c r="AR195" s="60"/>
      <c r="AS195" s="60"/>
      <c r="AT195" s="60"/>
      <c r="AU195" s="60"/>
      <c r="AV195" s="62">
        <f t="shared" si="27"/>
        <v>120</v>
      </c>
      <c r="AW195" s="60"/>
      <c r="AX195" s="57"/>
      <c r="AY195" s="39"/>
      <c r="AZ195" s="39"/>
      <c r="BA195" s="60">
        <f t="shared" si="28"/>
        <v>120</v>
      </c>
      <c r="BB195" s="54"/>
      <c r="BC195" s="66"/>
      <c r="BD195" s="39">
        <v>20</v>
      </c>
      <c r="BE195" s="39"/>
      <c r="BF195" s="39">
        <v>7</v>
      </c>
      <c r="BG195" s="39"/>
      <c r="BH195" s="54"/>
      <c r="BI195" s="60"/>
      <c r="BJ195" s="39"/>
      <c r="BK195" s="39"/>
      <c r="BL195" s="39"/>
      <c r="BM195" s="39"/>
      <c r="BN195" s="38"/>
      <c r="BO195" s="57"/>
      <c r="BP195" s="59">
        <f t="shared" si="29"/>
        <v>147</v>
      </c>
      <c r="BQ195" s="64"/>
      <c r="BR195" s="64"/>
      <c r="BS195" s="39">
        <v>70</v>
      </c>
      <c r="BT195" s="39"/>
      <c r="BU195" s="39"/>
      <c r="BV195" s="60">
        <f t="shared" si="30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31"/>
        <v>237</v>
      </c>
      <c r="CG195" s="60"/>
      <c r="CH195" s="68"/>
      <c r="CI195" s="52"/>
      <c r="CJ195" s="52"/>
      <c r="CK195" s="60">
        <f t="shared" si="32"/>
        <v>237</v>
      </c>
      <c r="CL195" s="60"/>
      <c r="CM195" s="57"/>
      <c r="CN195" s="52">
        <v>1</v>
      </c>
      <c r="CO195" s="70"/>
      <c r="CP195" s="39">
        <v>20</v>
      </c>
      <c r="CQ195" s="39"/>
      <c r="CR195" s="54">
        <v>-50</v>
      </c>
      <c r="CS195" s="60" t="s">
        <v>197</v>
      </c>
      <c r="CT195" s="51">
        <f t="shared" si="33"/>
        <v>208</v>
      </c>
      <c r="CU195" s="39"/>
      <c r="CV195" s="39"/>
      <c r="CW195" s="52"/>
      <c r="CX195" s="39"/>
      <c r="CY195" s="60">
        <f t="shared" si="34"/>
        <v>208</v>
      </c>
      <c r="CZ195" s="54"/>
      <c r="DA195" s="60"/>
      <c r="DB195" s="39"/>
      <c r="DC195" s="39">
        <v>-2</v>
      </c>
      <c r="DD195" s="38">
        <f t="shared" si="35"/>
        <v>206</v>
      </c>
      <c r="DE195" s="60"/>
      <c r="DF195" s="60"/>
      <c r="DG195" s="60">
        <v>-46</v>
      </c>
      <c r="DH195" s="60" t="s">
        <v>363</v>
      </c>
    </row>
    <row r="196" s="1" customFormat="1" ht="28" customHeight="1" spans="1:112">
      <c r="A196" s="35">
        <v>194</v>
      </c>
      <c r="B196" s="40">
        <v>341</v>
      </c>
      <c r="C196" s="36" t="s">
        <v>144</v>
      </c>
      <c r="D196" s="36" t="s">
        <v>94</v>
      </c>
      <c r="E196" s="77">
        <v>12143</v>
      </c>
      <c r="F196" s="77" t="s">
        <v>588</v>
      </c>
      <c r="G196" s="41" t="s">
        <v>96</v>
      </c>
      <c r="H196" s="39"/>
      <c r="I196" s="39"/>
      <c r="J196" s="39"/>
      <c r="K196" s="39"/>
      <c r="L196" s="39"/>
      <c r="M196" s="52"/>
      <c r="N196" s="39">
        <v>20</v>
      </c>
      <c r="O196" s="39"/>
      <c r="P196" s="39"/>
      <c r="Q196" s="57"/>
      <c r="R196" s="39"/>
      <c r="S196" s="38"/>
      <c r="T196" s="54"/>
      <c r="U196" s="56">
        <f t="shared" ref="U196:U259" si="36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37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63"/>
      <c r="AP196" s="64"/>
      <c r="AQ196" s="62">
        <f t="shared" ref="AQ196:AQ259" si="38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39">AQ196+AR196+AS196+AT196+AU196</f>
        <v>125</v>
      </c>
      <c r="AW196" s="60"/>
      <c r="AX196" s="57"/>
      <c r="AY196" s="39"/>
      <c r="AZ196" s="39"/>
      <c r="BA196" s="60">
        <f t="shared" ref="BA196:BA259" si="40">AV196+AW196+AY196+AZ196</f>
        <v>125</v>
      </c>
      <c r="BB196" s="54"/>
      <c r="BC196" s="66"/>
      <c r="BD196" s="39">
        <v>20</v>
      </c>
      <c r="BE196" s="39">
        <v>20</v>
      </c>
      <c r="BF196" s="39">
        <v>2</v>
      </c>
      <c r="BG196" s="39"/>
      <c r="BH196" s="54"/>
      <c r="BI196" s="60"/>
      <c r="BJ196" s="39">
        <v>5</v>
      </c>
      <c r="BK196" s="39"/>
      <c r="BL196" s="39"/>
      <c r="BM196" s="39"/>
      <c r="BN196" s="38"/>
      <c r="BO196" s="57"/>
      <c r="BP196" s="59">
        <f t="shared" ref="BP196:BP259" si="41">BA196+BB196+BD196+BE196+BF196+BG196+BH196+BJ196+BK196+BL196+BM196+BN196</f>
        <v>172</v>
      </c>
      <c r="BQ196" s="64"/>
      <c r="BR196" s="64"/>
      <c r="BS196" s="39"/>
      <c r="BT196" s="39">
        <v>-2</v>
      </c>
      <c r="BU196" s="39"/>
      <c r="BV196" s="60">
        <f t="shared" ref="BV196:BV259" si="42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43">BV196+BW196+BX196+BY196+BZ196+CA196+CB196+CC196+CD196</f>
        <v>170</v>
      </c>
      <c r="CG196" s="60"/>
      <c r="CH196" s="68"/>
      <c r="CI196" s="52"/>
      <c r="CJ196" s="52"/>
      <c r="CK196" s="60">
        <f t="shared" ref="CK196:CK259" si="44">CF196+CG196+CI196+CJ196</f>
        <v>170</v>
      </c>
      <c r="CL196" s="60">
        <v>-39</v>
      </c>
      <c r="CM196" s="57" t="s">
        <v>589</v>
      </c>
      <c r="CN196" s="52"/>
      <c r="CO196" s="70"/>
      <c r="CP196" s="39"/>
      <c r="CQ196" s="39"/>
      <c r="CR196" s="54"/>
      <c r="CS196" s="60"/>
      <c r="CT196" s="51">
        <f t="shared" ref="CT196:CT259" si="45">CK196+CL196+CN196+CO196+CP196+CQ196+CR196</f>
        <v>131</v>
      </c>
      <c r="CU196" s="39"/>
      <c r="CV196" s="39"/>
      <c r="CW196" s="52"/>
      <c r="CX196" s="39"/>
      <c r="CY196" s="60">
        <f t="shared" ref="CY196:CY259" si="46">CT196+CU196+CV196+CW196+CX196</f>
        <v>131</v>
      </c>
      <c r="CZ196" s="54"/>
      <c r="DA196" s="60"/>
      <c r="DB196" s="39">
        <v>20</v>
      </c>
      <c r="DC196" s="39"/>
      <c r="DD196" s="38">
        <f t="shared" ref="DD196:DD259" si="47">CY196+CZ196+DB196+DC196</f>
        <v>151</v>
      </c>
      <c r="DE196" s="60"/>
      <c r="DF196" s="60"/>
      <c r="DG196" s="60"/>
      <c r="DH196" s="60"/>
    </row>
    <row r="197" s="1" customFormat="1" ht="24" spans="1:112">
      <c r="A197" s="35">
        <v>195</v>
      </c>
      <c r="B197" s="35">
        <v>357</v>
      </c>
      <c r="C197" s="36" t="s">
        <v>130</v>
      </c>
      <c r="D197" s="36" t="s">
        <v>99</v>
      </c>
      <c r="E197" s="75">
        <v>12224</v>
      </c>
      <c r="F197" s="76" t="s">
        <v>590</v>
      </c>
      <c r="G197" s="36" t="s">
        <v>89</v>
      </c>
      <c r="H197" s="39"/>
      <c r="I197" s="39"/>
      <c r="J197" s="39"/>
      <c r="K197" s="39"/>
      <c r="L197" s="39"/>
      <c r="M197" s="52">
        <v>-20</v>
      </c>
      <c r="N197" s="39">
        <v>20</v>
      </c>
      <c r="O197" s="39"/>
      <c r="P197" s="39"/>
      <c r="Q197" s="57"/>
      <c r="R197" s="39">
        <v>20</v>
      </c>
      <c r="S197" s="38"/>
      <c r="T197" s="54"/>
      <c r="U197" s="56">
        <f t="shared" si="36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37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63"/>
      <c r="AP197" s="64"/>
      <c r="AQ197" s="62">
        <f t="shared" si="38"/>
        <v>46</v>
      </c>
      <c r="AR197" s="60">
        <v>-33.5</v>
      </c>
      <c r="AS197" s="60"/>
      <c r="AT197" s="60"/>
      <c r="AU197" s="60"/>
      <c r="AV197" s="62">
        <f t="shared" si="39"/>
        <v>12.5</v>
      </c>
      <c r="AW197" s="60"/>
      <c r="AX197" s="57" t="s">
        <v>591</v>
      </c>
      <c r="AY197" s="39"/>
      <c r="AZ197" s="39"/>
      <c r="BA197" s="60">
        <f t="shared" si="40"/>
        <v>12.5</v>
      </c>
      <c r="BB197" s="54"/>
      <c r="BC197" s="66"/>
      <c r="BD197" s="39"/>
      <c r="BE197" s="39"/>
      <c r="BF197" s="39">
        <v>-10</v>
      </c>
      <c r="BG197" s="39"/>
      <c r="BH197" s="54"/>
      <c r="BI197" s="60"/>
      <c r="BJ197" s="39">
        <v>-14</v>
      </c>
      <c r="BK197" s="39"/>
      <c r="BL197" s="39"/>
      <c r="BM197" s="39"/>
      <c r="BN197" s="38"/>
      <c r="BO197" s="57"/>
      <c r="BP197" s="59">
        <f t="shared" si="41"/>
        <v>-11.5</v>
      </c>
      <c r="BQ197" s="64"/>
      <c r="BR197" s="64"/>
      <c r="BS197" s="39"/>
      <c r="BT197" s="39">
        <v>-14</v>
      </c>
      <c r="BU197" s="39"/>
      <c r="BV197" s="60">
        <f t="shared" si="42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43"/>
        <v>-7.5</v>
      </c>
      <c r="CG197" s="60"/>
      <c r="CH197" s="68"/>
      <c r="CI197" s="52"/>
      <c r="CJ197" s="52"/>
      <c r="CK197" s="60">
        <f t="shared" si="44"/>
        <v>-7.5</v>
      </c>
      <c r="CL197" s="60"/>
      <c r="CM197" s="57"/>
      <c r="CN197" s="52"/>
      <c r="CO197" s="70"/>
      <c r="CP197" s="39"/>
      <c r="CQ197" s="39"/>
      <c r="CR197" s="54"/>
      <c r="CS197" s="60"/>
      <c r="CT197" s="51">
        <f t="shared" si="45"/>
        <v>-7.5</v>
      </c>
      <c r="CU197" s="39"/>
      <c r="CV197" s="39"/>
      <c r="CW197" s="52"/>
      <c r="CX197" s="39"/>
      <c r="CY197" s="60">
        <f t="shared" si="46"/>
        <v>-7.5</v>
      </c>
      <c r="CZ197" s="54"/>
      <c r="DA197" s="60"/>
      <c r="DB197" s="39"/>
      <c r="DC197" s="39"/>
      <c r="DD197" s="38">
        <f t="shared" si="47"/>
        <v>-7.5</v>
      </c>
      <c r="DE197" s="60"/>
      <c r="DF197" s="60"/>
      <c r="DG197" s="60"/>
      <c r="DH197" s="60"/>
    </row>
    <row r="198" s="1" customFormat="1" spans="1:112">
      <c r="A198" s="35">
        <v>196</v>
      </c>
      <c r="B198" s="35">
        <v>349</v>
      </c>
      <c r="C198" s="36" t="s">
        <v>179</v>
      </c>
      <c r="D198" s="36" t="s">
        <v>104</v>
      </c>
      <c r="E198" s="37">
        <v>12117</v>
      </c>
      <c r="F198" s="35" t="s">
        <v>592</v>
      </c>
      <c r="G198" s="41" t="s">
        <v>96</v>
      </c>
      <c r="H198" s="39"/>
      <c r="I198" s="39"/>
      <c r="J198" s="39"/>
      <c r="K198" s="39"/>
      <c r="L198" s="39"/>
      <c r="M198" s="52"/>
      <c r="N198" s="39"/>
      <c r="O198" s="39"/>
      <c r="P198" s="39"/>
      <c r="Q198" s="57"/>
      <c r="R198" s="39"/>
      <c r="S198" s="38"/>
      <c r="T198" s="54"/>
      <c r="U198" s="56">
        <f t="shared" si="36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37"/>
        <v>0</v>
      </c>
      <c r="AH198" s="39"/>
      <c r="AI198" s="39"/>
      <c r="AJ198" s="39"/>
      <c r="AK198" s="39"/>
      <c r="AL198" s="39"/>
      <c r="AM198" s="39"/>
      <c r="AN198" s="39"/>
      <c r="AO198" s="63"/>
      <c r="AP198" s="64"/>
      <c r="AQ198" s="62">
        <f t="shared" si="38"/>
        <v>0</v>
      </c>
      <c r="AR198" s="60"/>
      <c r="AS198" s="60"/>
      <c r="AT198" s="60"/>
      <c r="AU198" s="60"/>
      <c r="AV198" s="62">
        <f t="shared" si="39"/>
        <v>0</v>
      </c>
      <c r="AW198" s="60"/>
      <c r="AX198" s="57"/>
      <c r="AY198" s="39"/>
      <c r="AZ198" s="39"/>
      <c r="BA198" s="60">
        <f t="shared" si="40"/>
        <v>0</v>
      </c>
      <c r="BB198" s="54"/>
      <c r="BC198" s="66"/>
      <c r="BD198" s="39"/>
      <c r="BE198" s="39"/>
      <c r="BF198" s="39">
        <v>0</v>
      </c>
      <c r="BG198" s="39"/>
      <c r="BH198" s="54"/>
      <c r="BI198" s="60"/>
      <c r="BJ198" s="39"/>
      <c r="BK198" s="39"/>
      <c r="BL198" s="39"/>
      <c r="BM198" s="39"/>
      <c r="BN198" s="38"/>
      <c r="BO198" s="57"/>
      <c r="BP198" s="59">
        <f t="shared" si="41"/>
        <v>0</v>
      </c>
      <c r="BQ198" s="64"/>
      <c r="BR198" s="64"/>
      <c r="BS198" s="39"/>
      <c r="BT198" s="39"/>
      <c r="BU198" s="39"/>
      <c r="BV198" s="60">
        <f t="shared" si="42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43"/>
        <v>0</v>
      </c>
      <c r="CG198" s="60"/>
      <c r="CH198" s="68"/>
      <c r="CI198" s="52"/>
      <c r="CJ198" s="52"/>
      <c r="CK198" s="60">
        <f t="shared" si="44"/>
        <v>0</v>
      </c>
      <c r="CL198" s="60"/>
      <c r="CM198" s="57"/>
      <c r="CN198" s="52"/>
      <c r="CO198" s="70"/>
      <c r="CP198" s="39"/>
      <c r="CQ198" s="39"/>
      <c r="CR198" s="54"/>
      <c r="CS198" s="60"/>
      <c r="CT198" s="51">
        <f t="shared" si="45"/>
        <v>0</v>
      </c>
      <c r="CU198" s="39"/>
      <c r="CV198" s="39"/>
      <c r="CW198" s="52"/>
      <c r="CX198" s="39"/>
      <c r="CY198" s="60">
        <f t="shared" si="46"/>
        <v>0</v>
      </c>
      <c r="CZ198" s="54"/>
      <c r="DA198" s="60"/>
      <c r="DB198" s="39"/>
      <c r="DC198" s="39"/>
      <c r="DD198" s="38">
        <f t="shared" si="47"/>
        <v>0</v>
      </c>
      <c r="DE198" s="60"/>
      <c r="DF198" s="60"/>
      <c r="DG198" s="60"/>
      <c r="DH198" s="60"/>
    </row>
    <row r="199" s="1" customFormat="1" spans="1:112">
      <c r="A199" s="35">
        <v>197</v>
      </c>
      <c r="B199" s="40">
        <v>351</v>
      </c>
      <c r="C199" s="36" t="s">
        <v>472</v>
      </c>
      <c r="D199" s="36" t="s">
        <v>87</v>
      </c>
      <c r="E199" s="35">
        <v>8606</v>
      </c>
      <c r="F199" s="35" t="s">
        <v>593</v>
      </c>
      <c r="G199" s="36" t="s">
        <v>96</v>
      </c>
      <c r="H199" s="39"/>
      <c r="I199" s="39"/>
      <c r="J199" s="39"/>
      <c r="K199" s="39"/>
      <c r="L199" s="39"/>
      <c r="M199" s="52"/>
      <c r="N199" s="39"/>
      <c r="O199" s="39"/>
      <c r="P199" s="39"/>
      <c r="Q199" s="57"/>
      <c r="R199" s="39"/>
      <c r="S199" s="38"/>
      <c r="T199" s="54"/>
      <c r="U199" s="56">
        <f t="shared" si="36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37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63"/>
      <c r="AP199" s="64"/>
      <c r="AQ199" s="62">
        <f t="shared" si="38"/>
        <v>80</v>
      </c>
      <c r="AR199" s="60"/>
      <c r="AS199" s="60"/>
      <c r="AT199" s="60"/>
      <c r="AU199" s="60"/>
      <c r="AV199" s="62">
        <f t="shared" si="39"/>
        <v>80</v>
      </c>
      <c r="AW199" s="60"/>
      <c r="AX199" s="57"/>
      <c r="AY199" s="39"/>
      <c r="AZ199" s="39"/>
      <c r="BA199" s="60">
        <f t="shared" si="40"/>
        <v>80</v>
      </c>
      <c r="BB199" s="54"/>
      <c r="BC199" s="66"/>
      <c r="BD199" s="39"/>
      <c r="BE199" s="39"/>
      <c r="BF199" s="39">
        <v>0</v>
      </c>
      <c r="BG199" s="39"/>
      <c r="BH199" s="54"/>
      <c r="BI199" s="60"/>
      <c r="BJ199" s="39"/>
      <c r="BK199" s="39"/>
      <c r="BL199" s="39"/>
      <c r="BM199" s="39"/>
      <c r="BN199" s="38"/>
      <c r="BO199" s="57"/>
      <c r="BP199" s="59">
        <f t="shared" si="41"/>
        <v>80</v>
      </c>
      <c r="BQ199" s="64"/>
      <c r="BR199" s="64"/>
      <c r="BS199" s="39"/>
      <c r="BT199" s="39"/>
      <c r="BU199" s="39"/>
      <c r="BV199" s="60">
        <f t="shared" si="42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43"/>
        <v>98</v>
      </c>
      <c r="CG199" s="60"/>
      <c r="CH199" s="68"/>
      <c r="CI199" s="52"/>
      <c r="CJ199" s="52"/>
      <c r="CK199" s="60">
        <f t="shared" si="44"/>
        <v>98</v>
      </c>
      <c r="CL199" s="60"/>
      <c r="CM199" s="57"/>
      <c r="CN199" s="52">
        <v>-2</v>
      </c>
      <c r="CO199" s="70"/>
      <c r="CP199" s="39"/>
      <c r="CQ199" s="39"/>
      <c r="CR199" s="54"/>
      <c r="CS199" s="60"/>
      <c r="CT199" s="51">
        <f t="shared" si="45"/>
        <v>96</v>
      </c>
      <c r="CU199" s="39"/>
      <c r="CV199" s="39"/>
      <c r="CW199" s="52"/>
      <c r="CX199" s="39"/>
      <c r="CY199" s="60">
        <f t="shared" si="46"/>
        <v>96</v>
      </c>
      <c r="CZ199" s="54"/>
      <c r="DA199" s="60"/>
      <c r="DB199" s="39"/>
      <c r="DC199" s="39"/>
      <c r="DD199" s="38">
        <f t="shared" si="47"/>
        <v>96</v>
      </c>
      <c r="DE199" s="60"/>
      <c r="DF199" s="60"/>
      <c r="DG199" s="60"/>
      <c r="DH199" s="60"/>
    </row>
    <row r="200" s="1" customFormat="1" spans="1:112">
      <c r="A200" s="35">
        <v>198</v>
      </c>
      <c r="B200" s="40">
        <v>351</v>
      </c>
      <c r="C200" s="36" t="s">
        <v>472</v>
      </c>
      <c r="D200" s="36" t="s">
        <v>87</v>
      </c>
      <c r="E200" s="37">
        <v>11256</v>
      </c>
      <c r="F200" s="35" t="s">
        <v>594</v>
      </c>
      <c r="G200" s="36" t="s">
        <v>96</v>
      </c>
      <c r="H200" s="39"/>
      <c r="I200" s="39"/>
      <c r="J200" s="39"/>
      <c r="K200" s="39"/>
      <c r="L200" s="39"/>
      <c r="M200" s="52"/>
      <c r="N200" s="39"/>
      <c r="O200" s="39"/>
      <c r="P200" s="39"/>
      <c r="Q200" s="57"/>
      <c r="R200" s="39"/>
      <c r="S200" s="38"/>
      <c r="T200" s="54"/>
      <c r="U200" s="56">
        <f t="shared" si="36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37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63"/>
      <c r="AP200" s="64"/>
      <c r="AQ200" s="62">
        <f t="shared" si="38"/>
        <v>80</v>
      </c>
      <c r="AR200" s="60"/>
      <c r="AS200" s="60"/>
      <c r="AT200" s="60"/>
      <c r="AU200" s="60"/>
      <c r="AV200" s="62">
        <f t="shared" si="39"/>
        <v>80</v>
      </c>
      <c r="AW200" s="60"/>
      <c r="AX200" s="57"/>
      <c r="AY200" s="39"/>
      <c r="AZ200" s="39"/>
      <c r="BA200" s="60">
        <f t="shared" si="40"/>
        <v>80</v>
      </c>
      <c r="BB200" s="54"/>
      <c r="BC200" s="66"/>
      <c r="BD200" s="39"/>
      <c r="BE200" s="39"/>
      <c r="BF200" s="39">
        <v>0</v>
      </c>
      <c r="BG200" s="39"/>
      <c r="BH200" s="54"/>
      <c r="BI200" s="60"/>
      <c r="BJ200" s="39"/>
      <c r="BK200" s="39"/>
      <c r="BL200" s="39"/>
      <c r="BM200" s="39"/>
      <c r="BN200" s="38"/>
      <c r="BO200" s="57"/>
      <c r="BP200" s="59">
        <f t="shared" si="41"/>
        <v>80</v>
      </c>
      <c r="BQ200" s="64"/>
      <c r="BR200" s="64"/>
      <c r="BS200" s="39"/>
      <c r="BT200" s="39">
        <v>3</v>
      </c>
      <c r="BU200" s="39"/>
      <c r="BV200" s="60">
        <f t="shared" si="42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43"/>
        <v>103</v>
      </c>
      <c r="CG200" s="60"/>
      <c r="CH200" s="68"/>
      <c r="CI200" s="52"/>
      <c r="CJ200" s="52"/>
      <c r="CK200" s="60">
        <f t="shared" si="44"/>
        <v>103</v>
      </c>
      <c r="CL200" s="60"/>
      <c r="CM200" s="57"/>
      <c r="CN200" s="52"/>
      <c r="CO200" s="70"/>
      <c r="CP200" s="39"/>
      <c r="CQ200" s="39"/>
      <c r="CR200" s="54"/>
      <c r="CS200" s="60"/>
      <c r="CT200" s="51">
        <f t="shared" si="45"/>
        <v>103</v>
      </c>
      <c r="CU200" s="39"/>
      <c r="CV200" s="39"/>
      <c r="CW200" s="52"/>
      <c r="CX200" s="39"/>
      <c r="CY200" s="60">
        <f t="shared" si="46"/>
        <v>103</v>
      </c>
      <c r="CZ200" s="54"/>
      <c r="DA200" s="60"/>
      <c r="DB200" s="39"/>
      <c r="DC200" s="39">
        <v>-2</v>
      </c>
      <c r="DD200" s="38">
        <f t="shared" si="47"/>
        <v>101</v>
      </c>
      <c r="DE200" s="60"/>
      <c r="DF200" s="60"/>
      <c r="DG200" s="60"/>
      <c r="DH200" s="60"/>
    </row>
    <row r="201" s="1" customFormat="1" spans="1:112">
      <c r="A201" s="35">
        <v>199</v>
      </c>
      <c r="B201" s="40">
        <v>355</v>
      </c>
      <c r="C201" s="36" t="s">
        <v>474</v>
      </c>
      <c r="D201" s="36" t="s">
        <v>104</v>
      </c>
      <c r="E201" s="35">
        <v>9895</v>
      </c>
      <c r="F201" s="35" t="s">
        <v>595</v>
      </c>
      <c r="G201" s="36" t="s">
        <v>101</v>
      </c>
      <c r="H201" s="39"/>
      <c r="I201" s="39"/>
      <c r="J201" s="39"/>
      <c r="K201" s="39"/>
      <c r="L201" s="39"/>
      <c r="M201" s="52"/>
      <c r="N201" s="39"/>
      <c r="O201" s="39"/>
      <c r="P201" s="39"/>
      <c r="Q201" s="57"/>
      <c r="R201" s="39"/>
      <c r="S201" s="38"/>
      <c r="T201" s="54"/>
      <c r="U201" s="56">
        <f t="shared" si="36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37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63"/>
      <c r="AP201" s="64"/>
      <c r="AQ201" s="62">
        <f t="shared" si="38"/>
        <v>84</v>
      </c>
      <c r="AR201" s="60"/>
      <c r="AS201" s="60"/>
      <c r="AT201" s="60"/>
      <c r="AU201" s="60"/>
      <c r="AV201" s="62">
        <f t="shared" si="39"/>
        <v>84</v>
      </c>
      <c r="AW201" s="60"/>
      <c r="AX201" s="57"/>
      <c r="AY201" s="39"/>
      <c r="AZ201" s="39"/>
      <c r="BA201" s="60">
        <f t="shared" si="40"/>
        <v>84</v>
      </c>
      <c r="BB201" s="54"/>
      <c r="BC201" s="66"/>
      <c r="BD201" s="39"/>
      <c r="BE201" s="39"/>
      <c r="BF201" s="39">
        <v>0</v>
      </c>
      <c r="BG201" s="39"/>
      <c r="BH201" s="54"/>
      <c r="BI201" s="60"/>
      <c r="BJ201" s="39">
        <v>4</v>
      </c>
      <c r="BK201" s="39"/>
      <c r="BL201" s="39"/>
      <c r="BM201" s="39"/>
      <c r="BN201" s="38"/>
      <c r="BO201" s="57"/>
      <c r="BP201" s="59">
        <f t="shared" si="41"/>
        <v>88</v>
      </c>
      <c r="BQ201" s="64"/>
      <c r="BR201" s="64"/>
      <c r="BS201" s="39"/>
      <c r="BT201" s="39"/>
      <c r="BU201" s="39"/>
      <c r="BV201" s="60">
        <f t="shared" si="42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43"/>
        <v>152</v>
      </c>
      <c r="CG201" s="60"/>
      <c r="CH201" s="68"/>
      <c r="CI201" s="52">
        <v>5</v>
      </c>
      <c r="CJ201" s="52">
        <v>6</v>
      </c>
      <c r="CK201" s="60">
        <f t="shared" si="44"/>
        <v>163</v>
      </c>
      <c r="CL201" s="60"/>
      <c r="CM201" s="57"/>
      <c r="CN201" s="52">
        <v>-2</v>
      </c>
      <c r="CO201" s="70"/>
      <c r="CP201" s="39"/>
      <c r="CQ201" s="39">
        <v>60</v>
      </c>
      <c r="CR201" s="54"/>
      <c r="CS201" s="60"/>
      <c r="CT201" s="51">
        <f t="shared" si="45"/>
        <v>221</v>
      </c>
      <c r="CU201" s="39"/>
      <c r="CV201" s="39"/>
      <c r="CW201" s="52"/>
      <c r="CX201" s="39"/>
      <c r="CY201" s="60">
        <f t="shared" si="46"/>
        <v>221</v>
      </c>
      <c r="CZ201" s="54"/>
      <c r="DA201" s="60"/>
      <c r="DB201" s="39"/>
      <c r="DC201" s="39"/>
      <c r="DD201" s="38">
        <f t="shared" si="47"/>
        <v>221</v>
      </c>
      <c r="DE201" s="60"/>
      <c r="DF201" s="60"/>
      <c r="DG201" s="60"/>
      <c r="DH201" s="60"/>
    </row>
    <row r="202" s="1" customFormat="1" spans="1:112">
      <c r="A202" s="35">
        <v>200</v>
      </c>
      <c r="B202" s="78">
        <v>355</v>
      </c>
      <c r="C202" s="79" t="s">
        <v>474</v>
      </c>
      <c r="D202" s="79" t="s">
        <v>104</v>
      </c>
      <c r="E202" s="75">
        <v>11396</v>
      </c>
      <c r="F202" s="80" t="s">
        <v>596</v>
      </c>
      <c r="G202" s="81" t="s">
        <v>96</v>
      </c>
      <c r="H202" s="39"/>
      <c r="I202" s="39"/>
      <c r="J202" s="39"/>
      <c r="K202" s="39"/>
      <c r="L202" s="39"/>
      <c r="M202" s="52"/>
      <c r="N202" s="39"/>
      <c r="O202" s="39"/>
      <c r="P202" s="39"/>
      <c r="Q202" s="57"/>
      <c r="R202" s="39"/>
      <c r="S202" s="38"/>
      <c r="T202" s="54"/>
      <c r="U202" s="56">
        <f t="shared" si="36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37"/>
        <v>0</v>
      </c>
      <c r="AH202" s="39"/>
      <c r="AI202" s="39"/>
      <c r="AJ202" s="39"/>
      <c r="AK202" s="39"/>
      <c r="AL202" s="39"/>
      <c r="AM202" s="39"/>
      <c r="AN202" s="39"/>
      <c r="AO202" s="63"/>
      <c r="AP202" s="64"/>
      <c r="AQ202" s="62">
        <f t="shared" si="38"/>
        <v>0</v>
      </c>
      <c r="AR202" s="60"/>
      <c r="AS202" s="60"/>
      <c r="AT202" s="60"/>
      <c r="AU202" s="60"/>
      <c r="AV202" s="62">
        <f t="shared" si="39"/>
        <v>0</v>
      </c>
      <c r="AW202" s="60"/>
      <c r="AX202" s="57"/>
      <c r="AY202" s="39"/>
      <c r="AZ202" s="39"/>
      <c r="BA202" s="60">
        <f t="shared" si="40"/>
        <v>0</v>
      </c>
      <c r="BB202" s="54"/>
      <c r="BC202" s="66"/>
      <c r="BD202" s="39"/>
      <c r="BE202" s="39"/>
      <c r="BF202" s="39">
        <v>0</v>
      </c>
      <c r="BG202" s="39"/>
      <c r="BH202" s="54"/>
      <c r="BI202" s="60"/>
      <c r="BJ202" s="39"/>
      <c r="BK202" s="39"/>
      <c r="BL202" s="39"/>
      <c r="BM202" s="39"/>
      <c r="BN202" s="38"/>
      <c r="BO202" s="57"/>
      <c r="BP202" s="59">
        <f t="shared" si="41"/>
        <v>0</v>
      </c>
      <c r="BQ202" s="64"/>
      <c r="BR202" s="64"/>
      <c r="BS202" s="39"/>
      <c r="BT202" s="39"/>
      <c r="BU202" s="39"/>
      <c r="BV202" s="60">
        <f t="shared" si="42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43"/>
        <v>0</v>
      </c>
      <c r="CG202" s="60"/>
      <c r="CH202" s="68"/>
      <c r="CI202" s="52"/>
      <c r="CJ202" s="52"/>
      <c r="CK202" s="60">
        <f t="shared" si="44"/>
        <v>0</v>
      </c>
      <c r="CL202" s="60"/>
      <c r="CM202" s="57"/>
      <c r="CN202" s="52"/>
      <c r="CO202" s="70"/>
      <c r="CP202" s="39"/>
      <c r="CQ202" s="39"/>
      <c r="CR202" s="54"/>
      <c r="CS202" s="60"/>
      <c r="CT202" s="51">
        <f t="shared" si="45"/>
        <v>0</v>
      </c>
      <c r="CU202" s="39"/>
      <c r="CV202" s="39"/>
      <c r="CW202" s="52"/>
      <c r="CX202" s="39"/>
      <c r="CY202" s="60">
        <f t="shared" si="46"/>
        <v>0</v>
      </c>
      <c r="CZ202" s="54"/>
      <c r="DA202" s="60"/>
      <c r="DB202" s="39"/>
      <c r="DC202" s="39"/>
      <c r="DD202" s="38">
        <f t="shared" si="47"/>
        <v>0</v>
      </c>
      <c r="DE202" s="60"/>
      <c r="DF202" s="60"/>
      <c r="DG202" s="60"/>
      <c r="DH202" s="60"/>
    </row>
    <row r="203" s="1" customFormat="1" spans="1:112">
      <c r="A203" s="35">
        <v>201</v>
      </c>
      <c r="B203" s="40">
        <v>359</v>
      </c>
      <c r="C203" s="43" t="s">
        <v>135</v>
      </c>
      <c r="D203" s="36" t="s">
        <v>99</v>
      </c>
      <c r="E203" s="35">
        <v>5623</v>
      </c>
      <c r="F203" s="35" t="s">
        <v>597</v>
      </c>
      <c r="G203" s="36" t="s">
        <v>96</v>
      </c>
      <c r="H203" s="39"/>
      <c r="I203" s="39"/>
      <c r="J203" s="39"/>
      <c r="K203" s="39"/>
      <c r="L203" s="39"/>
      <c r="M203" s="52"/>
      <c r="N203" s="39"/>
      <c r="O203" s="39"/>
      <c r="P203" s="39"/>
      <c r="Q203" s="57"/>
      <c r="R203" s="39"/>
      <c r="S203" s="38"/>
      <c r="T203" s="54"/>
      <c r="U203" s="56">
        <f t="shared" si="36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37"/>
        <v>0</v>
      </c>
      <c r="AH203" s="39"/>
      <c r="AI203" s="39"/>
      <c r="AJ203" s="39"/>
      <c r="AK203" s="39"/>
      <c r="AL203" s="39"/>
      <c r="AM203" s="39"/>
      <c r="AN203" s="39"/>
      <c r="AO203" s="63"/>
      <c r="AP203" s="64"/>
      <c r="AQ203" s="62">
        <f t="shared" si="38"/>
        <v>0</v>
      </c>
      <c r="AR203" s="60"/>
      <c r="AS203" s="60"/>
      <c r="AT203" s="60"/>
      <c r="AU203" s="60"/>
      <c r="AV203" s="62">
        <f t="shared" si="39"/>
        <v>0</v>
      </c>
      <c r="AW203" s="60"/>
      <c r="AX203" s="57"/>
      <c r="AY203" s="39"/>
      <c r="AZ203" s="39"/>
      <c r="BA203" s="60">
        <f t="shared" si="40"/>
        <v>0</v>
      </c>
      <c r="BB203" s="54"/>
      <c r="BC203" s="66"/>
      <c r="BD203" s="39"/>
      <c r="BE203" s="39"/>
      <c r="BF203" s="39">
        <v>0</v>
      </c>
      <c r="BG203" s="39"/>
      <c r="BH203" s="54"/>
      <c r="BI203" s="60"/>
      <c r="BJ203" s="39"/>
      <c r="BK203" s="39"/>
      <c r="BL203" s="39"/>
      <c r="BM203" s="39"/>
      <c r="BN203" s="38"/>
      <c r="BO203" s="57"/>
      <c r="BP203" s="59">
        <f t="shared" si="41"/>
        <v>0</v>
      </c>
      <c r="BQ203" s="64"/>
      <c r="BR203" s="64"/>
      <c r="BS203" s="39"/>
      <c r="BT203" s="39"/>
      <c r="BU203" s="39"/>
      <c r="BV203" s="60">
        <f t="shared" si="42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43"/>
        <v>0</v>
      </c>
      <c r="CG203" s="60"/>
      <c r="CH203" s="68"/>
      <c r="CI203" s="52"/>
      <c r="CJ203" s="52"/>
      <c r="CK203" s="60">
        <f t="shared" si="44"/>
        <v>0</v>
      </c>
      <c r="CL203" s="60"/>
      <c r="CM203" s="57"/>
      <c r="CN203" s="52"/>
      <c r="CO203" s="70"/>
      <c r="CP203" s="39"/>
      <c r="CQ203" s="39"/>
      <c r="CR203" s="54"/>
      <c r="CS203" s="60"/>
      <c r="CT203" s="51">
        <f t="shared" si="45"/>
        <v>0</v>
      </c>
      <c r="CU203" s="39"/>
      <c r="CV203" s="39"/>
      <c r="CW203" s="52"/>
      <c r="CX203" s="39"/>
      <c r="CY203" s="60">
        <f t="shared" si="46"/>
        <v>0</v>
      </c>
      <c r="CZ203" s="54"/>
      <c r="DA203" s="60"/>
      <c r="DB203" s="39"/>
      <c r="DC203" s="39"/>
      <c r="DD203" s="38">
        <f t="shared" si="47"/>
        <v>0</v>
      </c>
      <c r="DE203" s="60"/>
      <c r="DF203" s="60"/>
      <c r="DG203" s="60"/>
      <c r="DH203" s="60"/>
    </row>
    <row r="204" s="1" customFormat="1" spans="1:112">
      <c r="A204" s="35">
        <v>202</v>
      </c>
      <c r="B204" s="40">
        <v>359</v>
      </c>
      <c r="C204" s="43" t="s">
        <v>135</v>
      </c>
      <c r="D204" s="36" t="s">
        <v>99</v>
      </c>
      <c r="E204" s="77">
        <v>12137</v>
      </c>
      <c r="F204" s="77" t="s">
        <v>598</v>
      </c>
      <c r="G204" s="36" t="s">
        <v>575</v>
      </c>
      <c r="H204" s="39"/>
      <c r="I204" s="39"/>
      <c r="J204" s="39"/>
      <c r="K204" s="39"/>
      <c r="L204" s="39"/>
      <c r="M204" s="52"/>
      <c r="N204" s="39"/>
      <c r="O204" s="39"/>
      <c r="P204" s="39"/>
      <c r="Q204" s="57"/>
      <c r="R204" s="39"/>
      <c r="S204" s="38"/>
      <c r="T204" s="54"/>
      <c r="U204" s="56">
        <f t="shared" si="36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37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63"/>
      <c r="AP204" s="64"/>
      <c r="AQ204" s="62">
        <f t="shared" si="38"/>
        <v>10</v>
      </c>
      <c r="AR204" s="60"/>
      <c r="AS204" s="60"/>
      <c r="AT204" s="60"/>
      <c r="AU204" s="60"/>
      <c r="AV204" s="62">
        <f t="shared" si="39"/>
        <v>10</v>
      </c>
      <c r="AW204" s="60"/>
      <c r="AX204" s="57"/>
      <c r="AY204" s="39"/>
      <c r="AZ204" s="39"/>
      <c r="BA204" s="60">
        <f t="shared" si="40"/>
        <v>10</v>
      </c>
      <c r="BB204" s="54"/>
      <c r="BC204" s="66"/>
      <c r="BD204" s="39"/>
      <c r="BE204" s="39"/>
      <c r="BF204" s="39">
        <v>0</v>
      </c>
      <c r="BG204" s="39"/>
      <c r="BH204" s="54"/>
      <c r="BI204" s="60"/>
      <c r="BJ204" s="39"/>
      <c r="BK204" s="39"/>
      <c r="BL204" s="39"/>
      <c r="BM204" s="39"/>
      <c r="BN204" s="38"/>
      <c r="BO204" s="57"/>
      <c r="BP204" s="59">
        <f t="shared" si="41"/>
        <v>10</v>
      </c>
      <c r="BQ204" s="64"/>
      <c r="BR204" s="64"/>
      <c r="BS204" s="39"/>
      <c r="BT204" s="39"/>
      <c r="BU204" s="39"/>
      <c r="BV204" s="60">
        <f t="shared" si="42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43"/>
        <v>10</v>
      </c>
      <c r="CG204" s="60"/>
      <c r="CH204" s="68"/>
      <c r="CI204" s="52"/>
      <c r="CJ204" s="52"/>
      <c r="CK204" s="60">
        <f t="shared" si="44"/>
        <v>10</v>
      </c>
      <c r="CL204" s="60"/>
      <c r="CM204" s="57"/>
      <c r="CN204" s="52"/>
      <c r="CO204" s="70"/>
      <c r="CP204" s="39"/>
      <c r="CQ204" s="39"/>
      <c r="CR204" s="54"/>
      <c r="CS204" s="60"/>
      <c r="CT204" s="51">
        <f t="shared" si="45"/>
        <v>10</v>
      </c>
      <c r="CU204" s="39"/>
      <c r="CV204" s="39"/>
      <c r="CW204" s="52"/>
      <c r="CX204" s="39"/>
      <c r="CY204" s="60">
        <f t="shared" si="46"/>
        <v>10</v>
      </c>
      <c r="CZ204" s="54"/>
      <c r="DA204" s="60"/>
      <c r="DB204" s="39"/>
      <c r="DC204" s="39"/>
      <c r="DD204" s="38">
        <f t="shared" si="47"/>
        <v>10</v>
      </c>
      <c r="DE204" s="60"/>
      <c r="DF204" s="60"/>
      <c r="DG204" s="60"/>
      <c r="DH204" s="60"/>
    </row>
    <row r="205" s="1" customFormat="1" spans="1:112">
      <c r="A205" s="35">
        <v>203</v>
      </c>
      <c r="B205" s="40">
        <v>359</v>
      </c>
      <c r="C205" s="43" t="s">
        <v>135</v>
      </c>
      <c r="D205" s="36" t="s">
        <v>99</v>
      </c>
      <c r="E205" s="75">
        <v>12223</v>
      </c>
      <c r="F205" s="76" t="s">
        <v>599</v>
      </c>
      <c r="G205" s="36" t="s">
        <v>89</v>
      </c>
      <c r="H205" s="39"/>
      <c r="I205" s="39"/>
      <c r="J205" s="39"/>
      <c r="K205" s="39"/>
      <c r="L205" s="39"/>
      <c r="M205" s="52"/>
      <c r="N205" s="39"/>
      <c r="O205" s="39"/>
      <c r="P205" s="39"/>
      <c r="Q205" s="57"/>
      <c r="R205" s="39"/>
      <c r="S205" s="38"/>
      <c r="T205" s="54"/>
      <c r="U205" s="56">
        <f t="shared" si="36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37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63"/>
      <c r="AP205" s="64"/>
      <c r="AQ205" s="62">
        <f t="shared" si="38"/>
        <v>10</v>
      </c>
      <c r="AR205" s="60"/>
      <c r="AS205" s="60"/>
      <c r="AT205" s="60"/>
      <c r="AU205" s="60"/>
      <c r="AV205" s="62">
        <f t="shared" si="39"/>
        <v>10</v>
      </c>
      <c r="AW205" s="60"/>
      <c r="AX205" s="57"/>
      <c r="AY205" s="39"/>
      <c r="AZ205" s="39"/>
      <c r="BA205" s="60">
        <f t="shared" si="40"/>
        <v>10</v>
      </c>
      <c r="BB205" s="54"/>
      <c r="BC205" s="66"/>
      <c r="BD205" s="39">
        <v>20</v>
      </c>
      <c r="BE205" s="39"/>
      <c r="BF205" s="39">
        <v>0</v>
      </c>
      <c r="BG205" s="39"/>
      <c r="BH205" s="54"/>
      <c r="BI205" s="60"/>
      <c r="BJ205" s="39"/>
      <c r="BK205" s="39"/>
      <c r="BL205" s="39"/>
      <c r="BM205" s="39"/>
      <c r="BN205" s="38"/>
      <c r="BO205" s="57"/>
      <c r="BP205" s="59">
        <f t="shared" si="41"/>
        <v>30</v>
      </c>
      <c r="BQ205" s="64"/>
      <c r="BR205" s="64"/>
      <c r="BS205" s="39"/>
      <c r="BT205" s="39"/>
      <c r="BU205" s="39"/>
      <c r="BV205" s="60">
        <f t="shared" si="42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43"/>
        <v>30</v>
      </c>
      <c r="CG205" s="60"/>
      <c r="CH205" s="68"/>
      <c r="CI205" s="52"/>
      <c r="CJ205" s="52"/>
      <c r="CK205" s="60">
        <f t="shared" si="44"/>
        <v>30</v>
      </c>
      <c r="CL205" s="60"/>
      <c r="CM205" s="57"/>
      <c r="CN205" s="52"/>
      <c r="CO205" s="70"/>
      <c r="CP205" s="39"/>
      <c r="CQ205" s="39"/>
      <c r="CR205" s="54"/>
      <c r="CS205" s="60"/>
      <c r="CT205" s="51">
        <f t="shared" si="45"/>
        <v>30</v>
      </c>
      <c r="CU205" s="39"/>
      <c r="CV205" s="39"/>
      <c r="CW205" s="52"/>
      <c r="CX205" s="39"/>
      <c r="CY205" s="60">
        <f t="shared" si="46"/>
        <v>30</v>
      </c>
      <c r="CZ205" s="54"/>
      <c r="DA205" s="60"/>
      <c r="DB205" s="39"/>
      <c r="DC205" s="39"/>
      <c r="DD205" s="38">
        <f t="shared" si="47"/>
        <v>30</v>
      </c>
      <c r="DE205" s="60"/>
      <c r="DF205" s="60"/>
      <c r="DG205" s="60"/>
      <c r="DH205" s="60"/>
    </row>
    <row r="206" s="1" customFormat="1" spans="1:112">
      <c r="A206" s="35">
        <v>204</v>
      </c>
      <c r="B206" s="40">
        <v>365</v>
      </c>
      <c r="C206" s="43" t="s">
        <v>98</v>
      </c>
      <c r="D206" s="36" t="s">
        <v>99</v>
      </c>
      <c r="E206" s="75">
        <v>12276</v>
      </c>
      <c r="F206" s="80" t="s">
        <v>600</v>
      </c>
      <c r="G206" s="36" t="s">
        <v>575</v>
      </c>
      <c r="H206" s="39"/>
      <c r="I206" s="39"/>
      <c r="J206" s="39"/>
      <c r="K206" s="39"/>
      <c r="L206" s="39"/>
      <c r="M206" s="52"/>
      <c r="N206" s="39"/>
      <c r="O206" s="39"/>
      <c r="P206" s="39"/>
      <c r="Q206" s="57"/>
      <c r="R206" s="39"/>
      <c r="S206" s="38"/>
      <c r="T206" s="54"/>
      <c r="U206" s="56">
        <f t="shared" si="36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37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63"/>
      <c r="AP206" s="64"/>
      <c r="AQ206" s="62">
        <f t="shared" si="38"/>
        <v>50</v>
      </c>
      <c r="AR206" s="60"/>
      <c r="AS206" s="60"/>
      <c r="AT206" s="60"/>
      <c r="AU206" s="60"/>
      <c r="AV206" s="62">
        <f t="shared" si="39"/>
        <v>50</v>
      </c>
      <c r="AW206" s="60"/>
      <c r="AX206" s="57"/>
      <c r="AY206" s="39"/>
      <c r="AZ206" s="39"/>
      <c r="BA206" s="60">
        <f t="shared" si="40"/>
        <v>50</v>
      </c>
      <c r="BB206" s="54"/>
      <c r="BC206" s="66"/>
      <c r="BD206" s="39"/>
      <c r="BE206" s="39"/>
      <c r="BF206" s="39">
        <v>-4</v>
      </c>
      <c r="BG206" s="39"/>
      <c r="BH206" s="54"/>
      <c r="BI206" s="60"/>
      <c r="BJ206" s="39">
        <v>-4</v>
      </c>
      <c r="BK206" s="39"/>
      <c r="BL206" s="39"/>
      <c r="BM206" s="39"/>
      <c r="BN206" s="38"/>
      <c r="BO206" s="57"/>
      <c r="BP206" s="59">
        <f t="shared" si="41"/>
        <v>42</v>
      </c>
      <c r="BQ206" s="64"/>
      <c r="BR206" s="64"/>
      <c r="BS206" s="39"/>
      <c r="BT206" s="39">
        <v>-2</v>
      </c>
      <c r="BU206" s="39"/>
      <c r="BV206" s="60">
        <f t="shared" si="42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43"/>
        <v>78</v>
      </c>
      <c r="CG206" s="60"/>
      <c r="CH206" s="68"/>
      <c r="CI206" s="52"/>
      <c r="CJ206" s="52"/>
      <c r="CK206" s="60">
        <f t="shared" si="44"/>
        <v>78</v>
      </c>
      <c r="CL206" s="60"/>
      <c r="CM206" s="57"/>
      <c r="CN206" s="52"/>
      <c r="CO206" s="70"/>
      <c r="CP206" s="39"/>
      <c r="CQ206" s="39"/>
      <c r="CR206" s="54"/>
      <c r="CS206" s="60"/>
      <c r="CT206" s="51">
        <f t="shared" si="45"/>
        <v>78</v>
      </c>
      <c r="CU206" s="39"/>
      <c r="CV206" s="39"/>
      <c r="CW206" s="52"/>
      <c r="CX206" s="39"/>
      <c r="CY206" s="60">
        <f t="shared" si="46"/>
        <v>78</v>
      </c>
      <c r="CZ206" s="54"/>
      <c r="DA206" s="60"/>
      <c r="DB206" s="39"/>
      <c r="DC206" s="39"/>
      <c r="DD206" s="38">
        <f t="shared" si="47"/>
        <v>78</v>
      </c>
      <c r="DE206" s="60"/>
      <c r="DF206" s="60"/>
      <c r="DG206" s="60"/>
      <c r="DH206" s="60"/>
    </row>
    <row r="207" s="1" customFormat="1" spans="1:112">
      <c r="A207" s="35">
        <v>205</v>
      </c>
      <c r="B207" s="40">
        <v>365</v>
      </c>
      <c r="C207" s="43" t="s">
        <v>98</v>
      </c>
      <c r="D207" s="36" t="s">
        <v>99</v>
      </c>
      <c r="E207" s="75">
        <v>12219</v>
      </c>
      <c r="F207" s="76" t="s">
        <v>601</v>
      </c>
      <c r="G207" s="36" t="s">
        <v>89</v>
      </c>
      <c r="H207" s="39"/>
      <c r="I207" s="39"/>
      <c r="J207" s="39"/>
      <c r="K207" s="39"/>
      <c r="L207" s="39"/>
      <c r="M207" s="52">
        <v>-4</v>
      </c>
      <c r="N207" s="39"/>
      <c r="O207" s="39"/>
      <c r="P207" s="39"/>
      <c r="Q207" s="57"/>
      <c r="R207" s="39"/>
      <c r="S207" s="38"/>
      <c r="T207" s="54"/>
      <c r="U207" s="56">
        <f t="shared" si="36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37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63"/>
      <c r="AP207" s="64"/>
      <c r="AQ207" s="62">
        <f t="shared" si="38"/>
        <v>36</v>
      </c>
      <c r="AR207" s="60"/>
      <c r="AS207" s="60"/>
      <c r="AT207" s="60"/>
      <c r="AU207" s="60"/>
      <c r="AV207" s="62">
        <f t="shared" si="39"/>
        <v>36</v>
      </c>
      <c r="AW207" s="60"/>
      <c r="AX207" s="57"/>
      <c r="AY207" s="39"/>
      <c r="AZ207" s="39"/>
      <c r="BA207" s="60">
        <f t="shared" si="40"/>
        <v>36</v>
      </c>
      <c r="BB207" s="54"/>
      <c r="BC207" s="66"/>
      <c r="BD207" s="39"/>
      <c r="BE207" s="39"/>
      <c r="BF207" s="39">
        <v>-2</v>
      </c>
      <c r="BG207" s="39"/>
      <c r="BH207" s="54"/>
      <c r="BI207" s="60"/>
      <c r="BJ207" s="39"/>
      <c r="BK207" s="39"/>
      <c r="BL207" s="39"/>
      <c r="BM207" s="39"/>
      <c r="BN207" s="38"/>
      <c r="BO207" s="57"/>
      <c r="BP207" s="59">
        <f t="shared" si="41"/>
        <v>34</v>
      </c>
      <c r="BQ207" s="64"/>
      <c r="BR207" s="64"/>
      <c r="BS207" s="39"/>
      <c r="BT207" s="39"/>
      <c r="BU207" s="39"/>
      <c r="BV207" s="60">
        <f t="shared" si="42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43"/>
        <v>75</v>
      </c>
      <c r="CG207" s="60"/>
      <c r="CH207" s="68"/>
      <c r="CI207" s="52"/>
      <c r="CJ207" s="52">
        <v>-2</v>
      </c>
      <c r="CK207" s="60">
        <f t="shared" si="44"/>
        <v>73</v>
      </c>
      <c r="CL207" s="60"/>
      <c r="CM207" s="57"/>
      <c r="CN207" s="52"/>
      <c r="CO207" s="70"/>
      <c r="CP207" s="39"/>
      <c r="CQ207" s="39"/>
      <c r="CR207" s="54"/>
      <c r="CS207" s="60"/>
      <c r="CT207" s="51">
        <f t="shared" si="45"/>
        <v>73</v>
      </c>
      <c r="CU207" s="39"/>
      <c r="CV207" s="39"/>
      <c r="CW207" s="52"/>
      <c r="CX207" s="39"/>
      <c r="CY207" s="60">
        <f t="shared" si="46"/>
        <v>73</v>
      </c>
      <c r="CZ207" s="54"/>
      <c r="DA207" s="60"/>
      <c r="DB207" s="39">
        <v>20</v>
      </c>
      <c r="DC207" s="39">
        <v>2</v>
      </c>
      <c r="DD207" s="38">
        <f t="shared" si="47"/>
        <v>95</v>
      </c>
      <c r="DE207" s="60"/>
      <c r="DF207" s="60"/>
      <c r="DG207" s="60"/>
      <c r="DH207" s="60"/>
    </row>
    <row r="208" s="1" customFormat="1" spans="1:112">
      <c r="A208" s="35">
        <v>206</v>
      </c>
      <c r="B208" s="35">
        <v>367</v>
      </c>
      <c r="C208" s="36" t="s">
        <v>323</v>
      </c>
      <c r="D208" s="36" t="s">
        <v>87</v>
      </c>
      <c r="E208" s="75">
        <v>12277</v>
      </c>
      <c r="F208" s="80" t="s">
        <v>602</v>
      </c>
      <c r="G208" s="36" t="s">
        <v>575</v>
      </c>
      <c r="H208" s="39"/>
      <c r="I208" s="39"/>
      <c r="J208" s="39"/>
      <c r="K208" s="39"/>
      <c r="L208" s="39"/>
      <c r="M208" s="52"/>
      <c r="N208" s="39"/>
      <c r="O208" s="39"/>
      <c r="P208" s="39"/>
      <c r="Q208" s="57"/>
      <c r="R208" s="39"/>
      <c r="S208" s="38"/>
      <c r="T208" s="54"/>
      <c r="U208" s="56">
        <f t="shared" si="36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37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63"/>
      <c r="AP208" s="64"/>
      <c r="AQ208" s="62">
        <f t="shared" si="38"/>
        <v>30</v>
      </c>
      <c r="AR208" s="60"/>
      <c r="AS208" s="60"/>
      <c r="AT208" s="60"/>
      <c r="AU208" s="60"/>
      <c r="AV208" s="62">
        <f t="shared" si="39"/>
        <v>30</v>
      </c>
      <c r="AW208" s="60"/>
      <c r="AX208" s="57"/>
      <c r="AY208" s="39"/>
      <c r="AZ208" s="39"/>
      <c r="BA208" s="60">
        <f t="shared" si="40"/>
        <v>30</v>
      </c>
      <c r="BB208" s="54"/>
      <c r="BC208" s="66"/>
      <c r="BD208" s="39"/>
      <c r="BE208" s="39"/>
      <c r="BF208" s="39">
        <v>0</v>
      </c>
      <c r="BG208" s="39"/>
      <c r="BH208" s="54"/>
      <c r="BI208" s="60"/>
      <c r="BJ208" s="39"/>
      <c r="BK208" s="39"/>
      <c r="BL208" s="39"/>
      <c r="BM208" s="39"/>
      <c r="BN208" s="38"/>
      <c r="BO208" s="57"/>
      <c r="BP208" s="59">
        <f t="shared" si="41"/>
        <v>30</v>
      </c>
      <c r="BQ208" s="64"/>
      <c r="BR208" s="64"/>
      <c r="BS208" s="39">
        <v>20</v>
      </c>
      <c r="BT208" s="39">
        <v>-2</v>
      </c>
      <c r="BU208" s="39"/>
      <c r="BV208" s="60">
        <f t="shared" si="42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43"/>
        <v>88</v>
      </c>
      <c r="CG208" s="60"/>
      <c r="CH208" s="68"/>
      <c r="CI208" s="52"/>
      <c r="CJ208" s="52">
        <v>-4</v>
      </c>
      <c r="CK208" s="60">
        <f t="shared" si="44"/>
        <v>84</v>
      </c>
      <c r="CL208" s="60"/>
      <c r="CM208" s="57"/>
      <c r="CN208" s="52"/>
      <c r="CO208" s="70"/>
      <c r="CP208" s="39">
        <v>20</v>
      </c>
      <c r="CQ208" s="39"/>
      <c r="CR208" s="54"/>
      <c r="CS208" s="60"/>
      <c r="CT208" s="51">
        <f t="shared" si="45"/>
        <v>104</v>
      </c>
      <c r="CU208" s="39">
        <v>20</v>
      </c>
      <c r="CV208" s="39"/>
      <c r="CW208" s="52"/>
      <c r="CX208" s="39"/>
      <c r="CY208" s="60">
        <f t="shared" si="46"/>
        <v>124</v>
      </c>
      <c r="CZ208" s="54"/>
      <c r="DA208" s="60"/>
      <c r="DB208" s="39"/>
      <c r="DC208" s="39"/>
      <c r="DD208" s="38">
        <f t="shared" si="47"/>
        <v>124</v>
      </c>
      <c r="DE208" s="60"/>
      <c r="DF208" s="60"/>
      <c r="DG208" s="60"/>
      <c r="DH208" s="60"/>
    </row>
    <row r="209" s="1" customFormat="1" ht="36" spans="1:112">
      <c r="A209" s="35">
        <v>207</v>
      </c>
      <c r="B209" s="40">
        <v>379</v>
      </c>
      <c r="C209" s="36" t="s">
        <v>181</v>
      </c>
      <c r="D209" s="36" t="s">
        <v>99</v>
      </c>
      <c r="E209" s="75">
        <v>12206</v>
      </c>
      <c r="F209" s="76" t="s">
        <v>603</v>
      </c>
      <c r="G209" s="36" t="s">
        <v>89</v>
      </c>
      <c r="H209" s="39"/>
      <c r="I209" s="39"/>
      <c r="J209" s="39"/>
      <c r="K209" s="39"/>
      <c r="L209" s="39"/>
      <c r="M209" s="52"/>
      <c r="N209" s="39"/>
      <c r="O209" s="39"/>
      <c r="P209" s="39"/>
      <c r="Q209" s="57"/>
      <c r="R209" s="39"/>
      <c r="S209" s="38"/>
      <c r="T209" s="54"/>
      <c r="U209" s="56">
        <f t="shared" si="36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37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63"/>
      <c r="AP209" s="64"/>
      <c r="AQ209" s="62">
        <f t="shared" si="38"/>
        <v>30</v>
      </c>
      <c r="AR209" s="60"/>
      <c r="AS209" s="60"/>
      <c r="AT209" s="60"/>
      <c r="AU209" s="60"/>
      <c r="AV209" s="62">
        <f t="shared" si="39"/>
        <v>30</v>
      </c>
      <c r="AW209" s="60"/>
      <c r="AX209" s="57"/>
      <c r="AY209" s="39"/>
      <c r="AZ209" s="39"/>
      <c r="BA209" s="60">
        <f t="shared" si="40"/>
        <v>30</v>
      </c>
      <c r="BB209" s="54"/>
      <c r="BC209" s="66"/>
      <c r="BD209" s="39">
        <v>20</v>
      </c>
      <c r="BE209" s="39"/>
      <c r="BF209" s="39">
        <v>0</v>
      </c>
      <c r="BG209" s="39"/>
      <c r="BH209" s="54"/>
      <c r="BI209" s="60"/>
      <c r="BJ209" s="39"/>
      <c r="BK209" s="39"/>
      <c r="BL209" s="39"/>
      <c r="BM209" s="39"/>
      <c r="BN209" s="38"/>
      <c r="BO209" s="57"/>
      <c r="BP209" s="59">
        <f t="shared" si="41"/>
        <v>50</v>
      </c>
      <c r="BQ209" s="60">
        <v>-6.5</v>
      </c>
      <c r="BR209" s="64" t="s">
        <v>604</v>
      </c>
      <c r="BS209" s="39">
        <v>20</v>
      </c>
      <c r="BT209" s="39">
        <v>1</v>
      </c>
      <c r="BU209" s="39"/>
      <c r="BV209" s="60">
        <f t="shared" si="42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43"/>
        <v>64.5</v>
      </c>
      <c r="CG209" s="60"/>
      <c r="CH209" s="68"/>
      <c r="CI209" s="52"/>
      <c r="CJ209" s="52"/>
      <c r="CK209" s="60">
        <f t="shared" si="44"/>
        <v>64.5</v>
      </c>
      <c r="CL209" s="60"/>
      <c r="CM209" s="57"/>
      <c r="CN209" s="52"/>
      <c r="CO209" s="70"/>
      <c r="CP209" s="39"/>
      <c r="CQ209" s="39"/>
      <c r="CR209" s="54"/>
      <c r="CS209" s="60"/>
      <c r="CT209" s="51">
        <f t="shared" si="45"/>
        <v>64.5</v>
      </c>
      <c r="CU209" s="39"/>
      <c r="CV209" s="39"/>
      <c r="CW209" s="52"/>
      <c r="CX209" s="39"/>
      <c r="CY209" s="60">
        <f t="shared" si="46"/>
        <v>64.5</v>
      </c>
      <c r="CZ209" s="54"/>
      <c r="DA209" s="60"/>
      <c r="DB209" s="39"/>
      <c r="DC209" s="39"/>
      <c r="DD209" s="38">
        <f t="shared" si="47"/>
        <v>64.5</v>
      </c>
      <c r="DE209" s="60"/>
      <c r="DF209" s="60"/>
      <c r="DG209" s="60"/>
      <c r="DH209" s="60"/>
    </row>
    <row r="210" s="1" customFormat="1" ht="48" spans="1:112">
      <c r="A210" s="35">
        <v>208</v>
      </c>
      <c r="B210" s="40">
        <v>379</v>
      </c>
      <c r="C210" s="36" t="s">
        <v>181</v>
      </c>
      <c r="D210" s="36" t="s">
        <v>99</v>
      </c>
      <c r="E210" s="75">
        <v>12207</v>
      </c>
      <c r="F210" s="76" t="s">
        <v>605</v>
      </c>
      <c r="G210" s="36" t="s">
        <v>89</v>
      </c>
      <c r="H210" s="39"/>
      <c r="I210" s="39"/>
      <c r="J210" s="39"/>
      <c r="K210" s="39"/>
      <c r="L210" s="39"/>
      <c r="M210" s="52"/>
      <c r="N210" s="39"/>
      <c r="O210" s="39"/>
      <c r="P210" s="39"/>
      <c r="Q210" s="57"/>
      <c r="R210" s="39"/>
      <c r="S210" s="38"/>
      <c r="T210" s="54"/>
      <c r="U210" s="56">
        <f t="shared" si="36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37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63"/>
      <c r="AP210" s="64"/>
      <c r="AQ210" s="62">
        <f t="shared" si="38"/>
        <v>22</v>
      </c>
      <c r="AR210" s="60"/>
      <c r="AS210" s="60"/>
      <c r="AT210" s="60"/>
      <c r="AU210" s="60"/>
      <c r="AV210" s="62">
        <f t="shared" si="39"/>
        <v>22</v>
      </c>
      <c r="AW210" s="60"/>
      <c r="AX210" s="57"/>
      <c r="AY210" s="39"/>
      <c r="AZ210" s="39"/>
      <c r="BA210" s="60">
        <f t="shared" si="40"/>
        <v>22</v>
      </c>
      <c r="BB210" s="54"/>
      <c r="BC210" s="66"/>
      <c r="BD210" s="39">
        <v>20</v>
      </c>
      <c r="BE210" s="39"/>
      <c r="BF210" s="39">
        <v>0</v>
      </c>
      <c r="BG210" s="39"/>
      <c r="BH210" s="54"/>
      <c r="BI210" s="60"/>
      <c r="BJ210" s="39"/>
      <c r="BK210" s="39">
        <v>20</v>
      </c>
      <c r="BL210" s="39"/>
      <c r="BM210" s="39"/>
      <c r="BN210" s="38"/>
      <c r="BO210" s="57"/>
      <c r="BP210" s="59">
        <f t="shared" si="41"/>
        <v>62</v>
      </c>
      <c r="BQ210" s="60">
        <v>-4</v>
      </c>
      <c r="BR210" s="64" t="s">
        <v>606</v>
      </c>
      <c r="BS210" s="39"/>
      <c r="BT210" s="39"/>
      <c r="BU210" s="39"/>
      <c r="BV210" s="60">
        <f t="shared" si="42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43"/>
        <v>58</v>
      </c>
      <c r="CG210" s="60"/>
      <c r="CH210" s="68"/>
      <c r="CI210" s="52"/>
      <c r="CJ210" s="52"/>
      <c r="CK210" s="60">
        <f t="shared" si="44"/>
        <v>58</v>
      </c>
      <c r="CL210" s="60"/>
      <c r="CM210" s="57"/>
      <c r="CN210" s="52"/>
      <c r="CO210" s="70"/>
      <c r="CP210" s="39"/>
      <c r="CQ210" s="39"/>
      <c r="CR210" s="54"/>
      <c r="CS210" s="60"/>
      <c r="CT210" s="51">
        <f t="shared" si="45"/>
        <v>58</v>
      </c>
      <c r="CU210" s="39"/>
      <c r="CV210" s="39"/>
      <c r="CW210" s="52"/>
      <c r="CX210" s="39"/>
      <c r="CY210" s="60">
        <f t="shared" si="46"/>
        <v>58</v>
      </c>
      <c r="CZ210" s="54"/>
      <c r="DA210" s="60"/>
      <c r="DB210" s="39"/>
      <c r="DC210" s="39"/>
      <c r="DD210" s="38">
        <f t="shared" si="47"/>
        <v>58</v>
      </c>
      <c r="DE210" s="60"/>
      <c r="DF210" s="60"/>
      <c r="DG210" s="60"/>
      <c r="DH210" s="60"/>
    </row>
    <row r="211" s="1" customFormat="1" spans="1:112">
      <c r="A211" s="35">
        <v>209</v>
      </c>
      <c r="B211" s="40">
        <v>387</v>
      </c>
      <c r="C211" s="36" t="s">
        <v>288</v>
      </c>
      <c r="D211" s="36" t="s">
        <v>125</v>
      </c>
      <c r="E211" s="75">
        <v>12214</v>
      </c>
      <c r="F211" s="76" t="s">
        <v>607</v>
      </c>
      <c r="G211" s="36" t="s">
        <v>89</v>
      </c>
      <c r="H211" s="39"/>
      <c r="I211" s="39"/>
      <c r="J211" s="39"/>
      <c r="K211" s="39"/>
      <c r="L211" s="39"/>
      <c r="M211" s="52">
        <v>3</v>
      </c>
      <c r="N211" s="39"/>
      <c r="O211" s="39"/>
      <c r="P211" s="39"/>
      <c r="Q211" s="57"/>
      <c r="R211" s="39">
        <v>20</v>
      </c>
      <c r="S211" s="38"/>
      <c r="T211" s="54"/>
      <c r="U211" s="56">
        <f t="shared" si="36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37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63"/>
      <c r="AP211" s="64"/>
      <c r="AQ211" s="62">
        <f t="shared" si="38"/>
        <v>54</v>
      </c>
      <c r="AR211" s="60"/>
      <c r="AS211" s="60"/>
      <c r="AT211" s="60"/>
      <c r="AU211" s="60"/>
      <c r="AV211" s="62">
        <f t="shared" si="39"/>
        <v>54</v>
      </c>
      <c r="AW211" s="60"/>
      <c r="AX211" s="57"/>
      <c r="AY211" s="39"/>
      <c r="AZ211" s="39"/>
      <c r="BA211" s="60">
        <f t="shared" si="40"/>
        <v>54</v>
      </c>
      <c r="BB211" s="54"/>
      <c r="BC211" s="66"/>
      <c r="BD211" s="39"/>
      <c r="BE211" s="39"/>
      <c r="BF211" s="39">
        <v>2</v>
      </c>
      <c r="BG211" s="39"/>
      <c r="BH211" s="54"/>
      <c r="BI211" s="60"/>
      <c r="BJ211" s="39">
        <v>-2</v>
      </c>
      <c r="BK211" s="39"/>
      <c r="BL211" s="39"/>
      <c r="BM211" s="39"/>
      <c r="BN211" s="38"/>
      <c r="BO211" s="57"/>
      <c r="BP211" s="59">
        <f t="shared" si="41"/>
        <v>54</v>
      </c>
      <c r="BQ211" s="64"/>
      <c r="BR211" s="64"/>
      <c r="BS211" s="39"/>
      <c r="BT211" s="39">
        <v>-2</v>
      </c>
      <c r="BU211" s="39"/>
      <c r="BV211" s="60">
        <f t="shared" si="42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43"/>
        <v>52</v>
      </c>
      <c r="CG211" s="60"/>
      <c r="CH211" s="68"/>
      <c r="CI211" s="52"/>
      <c r="CJ211" s="52"/>
      <c r="CK211" s="60">
        <f t="shared" si="44"/>
        <v>52</v>
      </c>
      <c r="CL211" s="60"/>
      <c r="CM211" s="57"/>
      <c r="CN211" s="52"/>
      <c r="CO211" s="70"/>
      <c r="CP211" s="39"/>
      <c r="CQ211" s="39"/>
      <c r="CR211" s="54"/>
      <c r="CS211" s="60"/>
      <c r="CT211" s="51">
        <f t="shared" si="45"/>
        <v>52</v>
      </c>
      <c r="CU211" s="39"/>
      <c r="CV211" s="39"/>
      <c r="CW211" s="52"/>
      <c r="CX211" s="39"/>
      <c r="CY211" s="60">
        <f t="shared" si="46"/>
        <v>52</v>
      </c>
      <c r="CZ211" s="54"/>
      <c r="DA211" s="60"/>
      <c r="DB211" s="39"/>
      <c r="DC211" s="39"/>
      <c r="DD211" s="38">
        <f t="shared" si="47"/>
        <v>52</v>
      </c>
      <c r="DE211" s="60"/>
      <c r="DF211" s="60"/>
      <c r="DG211" s="60"/>
      <c r="DH211" s="60"/>
    </row>
    <row r="212" s="1" customFormat="1" spans="1:112">
      <c r="A212" s="35">
        <v>210</v>
      </c>
      <c r="B212" s="40">
        <v>391</v>
      </c>
      <c r="C212" s="36" t="s">
        <v>405</v>
      </c>
      <c r="D212" s="36" t="s">
        <v>104</v>
      </c>
      <c r="E212" s="37">
        <v>12127</v>
      </c>
      <c r="F212" s="35" t="s">
        <v>608</v>
      </c>
      <c r="G212" s="41" t="s">
        <v>96</v>
      </c>
      <c r="H212" s="39"/>
      <c r="I212" s="39"/>
      <c r="J212" s="39"/>
      <c r="K212" s="39"/>
      <c r="L212" s="39"/>
      <c r="M212" s="52">
        <v>2</v>
      </c>
      <c r="N212" s="39"/>
      <c r="O212" s="39"/>
      <c r="P212" s="39"/>
      <c r="Q212" s="57"/>
      <c r="R212" s="39">
        <v>20</v>
      </c>
      <c r="S212" s="38"/>
      <c r="T212" s="54"/>
      <c r="U212" s="56">
        <f t="shared" si="36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37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63"/>
      <c r="AP212" s="64"/>
      <c r="AQ212" s="62">
        <f t="shared" si="38"/>
        <v>28</v>
      </c>
      <c r="AR212" s="60"/>
      <c r="AS212" s="60"/>
      <c r="AT212" s="60"/>
      <c r="AU212" s="60"/>
      <c r="AV212" s="62">
        <f t="shared" si="39"/>
        <v>28</v>
      </c>
      <c r="AW212" s="60"/>
      <c r="AX212" s="57"/>
      <c r="AY212" s="39"/>
      <c r="AZ212" s="39"/>
      <c r="BA212" s="60">
        <f t="shared" si="40"/>
        <v>28</v>
      </c>
      <c r="BB212" s="54"/>
      <c r="BC212" s="66"/>
      <c r="BD212" s="39"/>
      <c r="BE212" s="39"/>
      <c r="BF212" s="39">
        <v>0</v>
      </c>
      <c r="BG212" s="39"/>
      <c r="BH212" s="54"/>
      <c r="BI212" s="60"/>
      <c r="BJ212" s="39"/>
      <c r="BK212" s="39"/>
      <c r="BL212" s="39"/>
      <c r="BM212" s="39"/>
      <c r="BN212" s="38"/>
      <c r="BO212" s="57"/>
      <c r="BP212" s="59">
        <f t="shared" si="41"/>
        <v>28</v>
      </c>
      <c r="BQ212" s="64"/>
      <c r="BR212" s="64"/>
      <c r="BS212" s="39"/>
      <c r="BT212" s="39"/>
      <c r="BU212" s="39"/>
      <c r="BV212" s="60">
        <f t="shared" si="42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43"/>
        <v>28</v>
      </c>
      <c r="CG212" s="60"/>
      <c r="CH212" s="68"/>
      <c r="CI212" s="52"/>
      <c r="CJ212" s="52"/>
      <c r="CK212" s="60">
        <f t="shared" si="44"/>
        <v>28</v>
      </c>
      <c r="CL212" s="60"/>
      <c r="CM212" s="57"/>
      <c r="CN212" s="52"/>
      <c r="CO212" s="70"/>
      <c r="CP212" s="39"/>
      <c r="CQ212" s="39"/>
      <c r="CR212" s="54"/>
      <c r="CS212" s="60"/>
      <c r="CT212" s="51">
        <f t="shared" si="45"/>
        <v>28</v>
      </c>
      <c r="CU212" s="39"/>
      <c r="CV212" s="39"/>
      <c r="CW212" s="52"/>
      <c r="CX212" s="39"/>
      <c r="CY212" s="60">
        <f t="shared" si="46"/>
        <v>28</v>
      </c>
      <c r="CZ212" s="54"/>
      <c r="DA212" s="60"/>
      <c r="DB212" s="39"/>
      <c r="DC212" s="39"/>
      <c r="DD212" s="38">
        <f t="shared" si="47"/>
        <v>28</v>
      </c>
      <c r="DE212" s="60"/>
      <c r="DF212" s="60"/>
      <c r="DG212" s="60"/>
      <c r="DH212" s="60"/>
    </row>
    <row r="213" s="1" customFormat="1" spans="1:112">
      <c r="A213" s="35">
        <v>211</v>
      </c>
      <c r="B213" s="40">
        <v>399</v>
      </c>
      <c r="C213" s="36" t="s">
        <v>267</v>
      </c>
      <c r="D213" s="36" t="s">
        <v>125</v>
      </c>
      <c r="E213" s="35">
        <v>7369</v>
      </c>
      <c r="F213" s="35" t="s">
        <v>609</v>
      </c>
      <c r="G213" s="36" t="s">
        <v>610</v>
      </c>
      <c r="H213" s="39"/>
      <c r="I213" s="39"/>
      <c r="J213" s="39"/>
      <c r="K213" s="39"/>
      <c r="L213" s="39"/>
      <c r="M213" s="52"/>
      <c r="N213" s="39"/>
      <c r="O213" s="39"/>
      <c r="P213" s="39"/>
      <c r="Q213" s="57"/>
      <c r="R213" s="39"/>
      <c r="S213" s="38"/>
      <c r="T213" s="54"/>
      <c r="U213" s="56">
        <f t="shared" si="36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37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63"/>
      <c r="AP213" s="64"/>
      <c r="AQ213" s="62">
        <f t="shared" si="38"/>
        <v>20</v>
      </c>
      <c r="AR213" s="60"/>
      <c r="AS213" s="60">
        <v>20</v>
      </c>
      <c r="AT213" s="60"/>
      <c r="AU213" s="60"/>
      <c r="AV213" s="62">
        <f t="shared" si="39"/>
        <v>40</v>
      </c>
      <c r="AW213" s="60"/>
      <c r="AX213" s="57"/>
      <c r="AY213" s="39"/>
      <c r="AZ213" s="39"/>
      <c r="BA213" s="60">
        <f t="shared" si="40"/>
        <v>40</v>
      </c>
      <c r="BB213" s="54"/>
      <c r="BC213" s="66"/>
      <c r="BD213" s="39">
        <v>20</v>
      </c>
      <c r="BE213" s="39"/>
      <c r="BF213" s="39">
        <v>0</v>
      </c>
      <c r="BG213" s="39"/>
      <c r="BH213" s="54"/>
      <c r="BI213" s="60"/>
      <c r="BJ213" s="39"/>
      <c r="BK213" s="39"/>
      <c r="BL213" s="39"/>
      <c r="BM213" s="39"/>
      <c r="BN213" s="38"/>
      <c r="BO213" s="57"/>
      <c r="BP213" s="59">
        <f t="shared" si="41"/>
        <v>60</v>
      </c>
      <c r="BQ213" s="64"/>
      <c r="BR213" s="64"/>
      <c r="BS213" s="39"/>
      <c r="BT213" s="39">
        <v>-4</v>
      </c>
      <c r="BU213" s="39"/>
      <c r="BV213" s="60">
        <f t="shared" si="42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43"/>
        <v>80</v>
      </c>
      <c r="CG213" s="60"/>
      <c r="CH213" s="68"/>
      <c r="CI213" s="52"/>
      <c r="CJ213" s="52"/>
      <c r="CK213" s="60">
        <f t="shared" si="44"/>
        <v>80</v>
      </c>
      <c r="CL213" s="60"/>
      <c r="CM213" s="57"/>
      <c r="CN213" s="52">
        <v>-2</v>
      </c>
      <c r="CO213" s="70"/>
      <c r="CP213" s="39"/>
      <c r="CQ213" s="39">
        <v>50</v>
      </c>
      <c r="CR213" s="54"/>
      <c r="CS213" s="60"/>
      <c r="CT213" s="51">
        <f t="shared" si="45"/>
        <v>128</v>
      </c>
      <c r="CU213" s="39"/>
      <c r="CV213" s="39"/>
      <c r="CW213" s="52"/>
      <c r="CX213" s="39"/>
      <c r="CY213" s="60">
        <f t="shared" si="46"/>
        <v>128</v>
      </c>
      <c r="CZ213" s="54"/>
      <c r="DA213" s="60"/>
      <c r="DB213" s="39"/>
      <c r="DC213" s="39"/>
      <c r="DD213" s="38">
        <f t="shared" si="47"/>
        <v>128</v>
      </c>
      <c r="DE213" s="60"/>
      <c r="DF213" s="60"/>
      <c r="DG213" s="60"/>
      <c r="DH213" s="60"/>
    </row>
    <row r="214" s="1" customFormat="1" spans="1:112">
      <c r="A214" s="35">
        <v>212</v>
      </c>
      <c r="B214" s="40">
        <v>399</v>
      </c>
      <c r="C214" s="36" t="s">
        <v>267</v>
      </c>
      <c r="D214" s="36" t="s">
        <v>125</v>
      </c>
      <c r="E214" s="75">
        <v>12205</v>
      </c>
      <c r="F214" s="76" t="s">
        <v>611</v>
      </c>
      <c r="G214" s="36" t="s">
        <v>89</v>
      </c>
      <c r="H214" s="39"/>
      <c r="I214" s="39"/>
      <c r="J214" s="39"/>
      <c r="K214" s="39"/>
      <c r="L214" s="39"/>
      <c r="M214" s="52">
        <v>-9</v>
      </c>
      <c r="N214" s="39"/>
      <c r="O214" s="39"/>
      <c r="P214" s="39"/>
      <c r="Q214" s="57"/>
      <c r="R214" s="39"/>
      <c r="S214" s="38"/>
      <c r="T214" s="54"/>
      <c r="U214" s="56">
        <f t="shared" si="36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37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63"/>
      <c r="AP214" s="64"/>
      <c r="AQ214" s="62">
        <f t="shared" si="38"/>
        <v>-1</v>
      </c>
      <c r="AR214" s="60"/>
      <c r="AS214" s="60"/>
      <c r="AT214" s="60"/>
      <c r="AU214" s="60"/>
      <c r="AV214" s="62">
        <f t="shared" si="39"/>
        <v>-1</v>
      </c>
      <c r="AW214" s="60"/>
      <c r="AX214" s="57"/>
      <c r="AY214" s="39"/>
      <c r="AZ214" s="39"/>
      <c r="BA214" s="60">
        <f t="shared" si="40"/>
        <v>-1</v>
      </c>
      <c r="BB214" s="54"/>
      <c r="BC214" s="66"/>
      <c r="BD214" s="39">
        <v>20</v>
      </c>
      <c r="BE214" s="39"/>
      <c r="BF214" s="39">
        <v>1</v>
      </c>
      <c r="BG214" s="39"/>
      <c r="BH214" s="54"/>
      <c r="BI214" s="60"/>
      <c r="BJ214" s="39">
        <v>-2</v>
      </c>
      <c r="BK214" s="39"/>
      <c r="BL214" s="39"/>
      <c r="BM214" s="39"/>
      <c r="BN214" s="38"/>
      <c r="BO214" s="57"/>
      <c r="BP214" s="59">
        <f t="shared" si="41"/>
        <v>18</v>
      </c>
      <c r="BQ214" s="64"/>
      <c r="BR214" s="64"/>
      <c r="BS214" s="39">
        <v>20</v>
      </c>
      <c r="BT214" s="39">
        <v>-2</v>
      </c>
      <c r="BU214" s="39"/>
      <c r="BV214" s="60">
        <f t="shared" si="42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43"/>
        <v>34</v>
      </c>
      <c r="CG214" s="60"/>
      <c r="CH214" s="68"/>
      <c r="CI214" s="52"/>
      <c r="CJ214" s="52"/>
      <c r="CK214" s="60">
        <f t="shared" si="44"/>
        <v>34</v>
      </c>
      <c r="CL214" s="60"/>
      <c r="CM214" s="57"/>
      <c r="CN214" s="52"/>
      <c r="CO214" s="70"/>
      <c r="CP214" s="39"/>
      <c r="CQ214" s="39"/>
      <c r="CR214" s="54"/>
      <c r="CS214" s="60"/>
      <c r="CT214" s="51">
        <f t="shared" si="45"/>
        <v>34</v>
      </c>
      <c r="CU214" s="39"/>
      <c r="CV214" s="39"/>
      <c r="CW214" s="52"/>
      <c r="CX214" s="39"/>
      <c r="CY214" s="60">
        <f t="shared" si="46"/>
        <v>34</v>
      </c>
      <c r="CZ214" s="54"/>
      <c r="DA214" s="60"/>
      <c r="DB214" s="39"/>
      <c r="DC214" s="39"/>
      <c r="DD214" s="38">
        <f t="shared" si="47"/>
        <v>34</v>
      </c>
      <c r="DE214" s="60"/>
      <c r="DF214" s="60"/>
      <c r="DG214" s="60"/>
      <c r="DH214" s="60"/>
    </row>
    <row r="215" s="1" customFormat="1" ht="36" spans="1:112">
      <c r="A215" s="35">
        <v>213</v>
      </c>
      <c r="B215" s="35">
        <v>513</v>
      </c>
      <c r="C215" s="36" t="s">
        <v>612</v>
      </c>
      <c r="D215" s="36" t="s">
        <v>99</v>
      </c>
      <c r="E215" s="35">
        <v>5457</v>
      </c>
      <c r="F215" s="82" t="s">
        <v>613</v>
      </c>
      <c r="G215" s="36" t="s">
        <v>96</v>
      </c>
      <c r="H215" s="39"/>
      <c r="I215" s="39"/>
      <c r="J215" s="39"/>
      <c r="K215" s="39"/>
      <c r="L215" s="39"/>
      <c r="M215" s="52"/>
      <c r="N215" s="39"/>
      <c r="O215" s="39"/>
      <c r="P215" s="39"/>
      <c r="Q215" s="57"/>
      <c r="R215" s="39"/>
      <c r="S215" s="38"/>
      <c r="T215" s="54"/>
      <c r="U215" s="56">
        <f t="shared" si="36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37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63"/>
      <c r="AP215" s="64"/>
      <c r="AQ215" s="62">
        <f t="shared" si="38"/>
        <v>11</v>
      </c>
      <c r="AR215" s="60"/>
      <c r="AS215" s="60"/>
      <c r="AT215" s="60"/>
      <c r="AU215" s="60"/>
      <c r="AV215" s="62">
        <f t="shared" si="39"/>
        <v>11</v>
      </c>
      <c r="AW215" s="60"/>
      <c r="AX215" s="57"/>
      <c r="AY215" s="39"/>
      <c r="AZ215" s="39"/>
      <c r="BA215" s="60">
        <f t="shared" si="40"/>
        <v>11</v>
      </c>
      <c r="BB215" s="54"/>
      <c r="BC215" s="66"/>
      <c r="BD215" s="39"/>
      <c r="BE215" s="39"/>
      <c r="BF215" s="39">
        <v>-1</v>
      </c>
      <c r="BG215" s="39"/>
      <c r="BH215" s="54"/>
      <c r="BI215" s="60"/>
      <c r="BJ215" s="39">
        <v>2</v>
      </c>
      <c r="BK215" s="39"/>
      <c r="BL215" s="39"/>
      <c r="BM215" s="39"/>
      <c r="BN215" s="38"/>
      <c r="BO215" s="57"/>
      <c r="BP215" s="59">
        <f t="shared" si="41"/>
        <v>12</v>
      </c>
      <c r="BQ215" s="64"/>
      <c r="BR215" s="64"/>
      <c r="BS215" s="39"/>
      <c r="BT215" s="39"/>
      <c r="BU215" s="39"/>
      <c r="BV215" s="60">
        <f t="shared" si="42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43"/>
        <v>56</v>
      </c>
      <c r="CG215" s="60"/>
      <c r="CH215" s="68"/>
      <c r="CI215" s="52"/>
      <c r="CJ215" s="52"/>
      <c r="CK215" s="60">
        <f t="shared" si="44"/>
        <v>56</v>
      </c>
      <c r="CL215" s="60">
        <v>-55</v>
      </c>
      <c r="CM215" s="57" t="s">
        <v>614</v>
      </c>
      <c r="CN215" s="52">
        <v>5</v>
      </c>
      <c r="CO215" s="70">
        <v>10</v>
      </c>
      <c r="CP215" s="39">
        <v>20</v>
      </c>
      <c r="CQ215" s="39"/>
      <c r="CR215" s="54"/>
      <c r="CS215" s="60"/>
      <c r="CT215" s="51">
        <f t="shared" si="45"/>
        <v>36</v>
      </c>
      <c r="CU215" s="39">
        <v>20</v>
      </c>
      <c r="CV215" s="39"/>
      <c r="CW215" s="52">
        <v>10</v>
      </c>
      <c r="CX215" s="39">
        <v>5</v>
      </c>
      <c r="CY215" s="60">
        <f t="shared" si="46"/>
        <v>71</v>
      </c>
      <c r="CZ215" s="54"/>
      <c r="DA215" s="60"/>
      <c r="DB215" s="39">
        <v>20</v>
      </c>
      <c r="DC215" s="39"/>
      <c r="DD215" s="38">
        <f t="shared" si="47"/>
        <v>91</v>
      </c>
      <c r="DE215" s="60"/>
      <c r="DF215" s="60">
        <v>20</v>
      </c>
      <c r="DG215" s="60"/>
      <c r="DH215" s="60"/>
    </row>
    <row r="216" s="1" customFormat="1" spans="1:112">
      <c r="A216" s="35">
        <v>214</v>
      </c>
      <c r="B216" s="35">
        <v>513</v>
      </c>
      <c r="C216" s="36" t="s">
        <v>612</v>
      </c>
      <c r="D216" s="36" t="s">
        <v>99</v>
      </c>
      <c r="E216" s="75">
        <v>12217</v>
      </c>
      <c r="F216" s="76" t="s">
        <v>615</v>
      </c>
      <c r="G216" s="36" t="s">
        <v>89</v>
      </c>
      <c r="H216" s="39"/>
      <c r="I216" s="39"/>
      <c r="J216" s="39"/>
      <c r="K216" s="39"/>
      <c r="L216" s="39"/>
      <c r="M216" s="52">
        <v>-10</v>
      </c>
      <c r="N216" s="39"/>
      <c r="O216" s="39"/>
      <c r="P216" s="39"/>
      <c r="Q216" s="57"/>
      <c r="R216" s="39"/>
      <c r="S216" s="38"/>
      <c r="T216" s="54"/>
      <c r="U216" s="56">
        <f t="shared" si="36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37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63"/>
      <c r="AP216" s="64"/>
      <c r="AQ216" s="62">
        <f t="shared" si="38"/>
        <v>-10</v>
      </c>
      <c r="AR216" s="60"/>
      <c r="AS216" s="60"/>
      <c r="AT216" s="60"/>
      <c r="AU216" s="60"/>
      <c r="AV216" s="62">
        <f t="shared" si="39"/>
        <v>-10</v>
      </c>
      <c r="AW216" s="60"/>
      <c r="AX216" s="57"/>
      <c r="AY216" s="39"/>
      <c r="AZ216" s="39"/>
      <c r="BA216" s="60">
        <f t="shared" si="40"/>
        <v>-10</v>
      </c>
      <c r="BB216" s="54"/>
      <c r="BC216" s="66"/>
      <c r="BD216" s="39"/>
      <c r="BE216" s="39"/>
      <c r="BF216" s="39">
        <v>0</v>
      </c>
      <c r="BG216" s="39"/>
      <c r="BH216" s="54"/>
      <c r="BI216" s="60"/>
      <c r="BJ216" s="39">
        <v>-2</v>
      </c>
      <c r="BK216" s="39"/>
      <c r="BL216" s="39"/>
      <c r="BM216" s="39"/>
      <c r="BN216" s="38"/>
      <c r="BO216" s="57"/>
      <c r="BP216" s="59">
        <f t="shared" si="41"/>
        <v>-12</v>
      </c>
      <c r="BQ216" s="64"/>
      <c r="BR216" s="64"/>
      <c r="BS216" s="39"/>
      <c r="BT216" s="39">
        <v>-2</v>
      </c>
      <c r="BU216" s="39"/>
      <c r="BV216" s="60">
        <f t="shared" si="42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43"/>
        <v>26</v>
      </c>
      <c r="CG216" s="60"/>
      <c r="CH216" s="68"/>
      <c r="CI216" s="52"/>
      <c r="CJ216" s="52"/>
      <c r="CK216" s="60">
        <f t="shared" si="44"/>
        <v>26</v>
      </c>
      <c r="CL216" s="60"/>
      <c r="CM216" s="57"/>
      <c r="CN216" s="52"/>
      <c r="CO216" s="70"/>
      <c r="CP216" s="39"/>
      <c r="CQ216" s="39"/>
      <c r="CR216" s="54"/>
      <c r="CS216" s="60"/>
      <c r="CT216" s="51">
        <f t="shared" si="45"/>
        <v>26</v>
      </c>
      <c r="CU216" s="39"/>
      <c r="CV216" s="39"/>
      <c r="CW216" s="52"/>
      <c r="CX216" s="39"/>
      <c r="CY216" s="60">
        <f t="shared" si="46"/>
        <v>26</v>
      </c>
      <c r="CZ216" s="54"/>
      <c r="DA216" s="60"/>
      <c r="DB216" s="39"/>
      <c r="DC216" s="39"/>
      <c r="DD216" s="38">
        <f t="shared" si="47"/>
        <v>26</v>
      </c>
      <c r="DE216" s="60"/>
      <c r="DF216" s="60"/>
      <c r="DG216" s="60"/>
      <c r="DH216" s="60"/>
    </row>
    <row r="217" s="1" customFormat="1" spans="1:112">
      <c r="A217" s="35">
        <v>215</v>
      </c>
      <c r="B217" s="40">
        <v>514</v>
      </c>
      <c r="C217" s="36" t="s">
        <v>616</v>
      </c>
      <c r="D217" s="36" t="s">
        <v>94</v>
      </c>
      <c r="E217" s="35">
        <v>5406</v>
      </c>
      <c r="F217" s="35" t="s">
        <v>617</v>
      </c>
      <c r="G217" s="42" t="s">
        <v>101</v>
      </c>
      <c r="H217" s="39"/>
      <c r="I217" s="39"/>
      <c r="J217" s="39"/>
      <c r="K217" s="39"/>
      <c r="L217" s="39"/>
      <c r="M217" s="52">
        <v>5</v>
      </c>
      <c r="N217" s="39"/>
      <c r="O217" s="39"/>
      <c r="P217" s="39"/>
      <c r="Q217" s="57"/>
      <c r="R217" s="39"/>
      <c r="S217" s="38"/>
      <c r="T217" s="54"/>
      <c r="U217" s="56">
        <f t="shared" si="36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37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63"/>
      <c r="AP217" s="64"/>
      <c r="AQ217" s="62">
        <f t="shared" si="38"/>
        <v>75</v>
      </c>
      <c r="AR217" s="60"/>
      <c r="AS217" s="60"/>
      <c r="AT217" s="60"/>
      <c r="AU217" s="60"/>
      <c r="AV217" s="62">
        <f t="shared" si="39"/>
        <v>75</v>
      </c>
      <c r="AW217" s="60"/>
      <c r="AX217" s="57"/>
      <c r="AY217" s="39"/>
      <c r="AZ217" s="39"/>
      <c r="BA217" s="60">
        <f t="shared" si="40"/>
        <v>75</v>
      </c>
      <c r="BB217" s="54"/>
      <c r="BC217" s="66"/>
      <c r="BD217" s="39"/>
      <c r="BE217" s="39"/>
      <c r="BF217" s="39">
        <v>2</v>
      </c>
      <c r="BG217" s="39"/>
      <c r="BH217" s="54"/>
      <c r="BI217" s="60"/>
      <c r="BJ217" s="39">
        <v>3</v>
      </c>
      <c r="BK217" s="39"/>
      <c r="BL217" s="39"/>
      <c r="BM217" s="39"/>
      <c r="BN217" s="38"/>
      <c r="BO217" s="57"/>
      <c r="BP217" s="59">
        <f t="shared" si="41"/>
        <v>80</v>
      </c>
      <c r="BQ217" s="64"/>
      <c r="BR217" s="64"/>
      <c r="BS217" s="39"/>
      <c r="BT217" s="39"/>
      <c r="BU217" s="39"/>
      <c r="BV217" s="60">
        <f t="shared" si="42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43"/>
        <v>140</v>
      </c>
      <c r="CG217" s="60"/>
      <c r="CH217" s="68"/>
      <c r="CI217" s="52"/>
      <c r="CJ217" s="52">
        <v>3</v>
      </c>
      <c r="CK217" s="60">
        <f t="shared" si="44"/>
        <v>143</v>
      </c>
      <c r="CL217" s="60"/>
      <c r="CM217" s="57"/>
      <c r="CN217" s="52"/>
      <c r="CO217" s="70"/>
      <c r="CP217" s="39"/>
      <c r="CQ217" s="39"/>
      <c r="CR217" s="54"/>
      <c r="CS217" s="60"/>
      <c r="CT217" s="51">
        <f t="shared" si="45"/>
        <v>143</v>
      </c>
      <c r="CU217" s="39"/>
      <c r="CV217" s="39"/>
      <c r="CW217" s="52"/>
      <c r="CX217" s="39"/>
      <c r="CY217" s="60">
        <f t="shared" si="46"/>
        <v>143</v>
      </c>
      <c r="CZ217" s="54"/>
      <c r="DA217" s="60"/>
      <c r="DB217" s="39"/>
      <c r="DC217" s="39"/>
      <c r="DD217" s="38">
        <f t="shared" si="47"/>
        <v>143</v>
      </c>
      <c r="DE217" s="60"/>
      <c r="DF217" s="60"/>
      <c r="DG217" s="60"/>
      <c r="DH217" s="60"/>
    </row>
    <row r="218" s="1" customFormat="1" spans="1:112">
      <c r="A218" s="35">
        <v>216</v>
      </c>
      <c r="B218" s="35">
        <v>514</v>
      </c>
      <c r="C218" s="36" t="s">
        <v>616</v>
      </c>
      <c r="D218" s="36" t="s">
        <v>94</v>
      </c>
      <c r="E218" s="35">
        <v>4330</v>
      </c>
      <c r="F218" s="35" t="s">
        <v>618</v>
      </c>
      <c r="G218" s="36" t="s">
        <v>96</v>
      </c>
      <c r="H218" s="39"/>
      <c r="I218" s="39"/>
      <c r="J218" s="39"/>
      <c r="K218" s="39"/>
      <c r="L218" s="39"/>
      <c r="M218" s="52"/>
      <c r="N218" s="39"/>
      <c r="O218" s="39"/>
      <c r="P218" s="39"/>
      <c r="Q218" s="57"/>
      <c r="R218" s="39"/>
      <c r="S218" s="38"/>
      <c r="T218" s="54"/>
      <c r="U218" s="56">
        <f t="shared" si="36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37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63"/>
      <c r="AP218" s="64"/>
      <c r="AQ218" s="62">
        <f t="shared" si="38"/>
        <v>150</v>
      </c>
      <c r="AR218" s="60"/>
      <c r="AS218" s="60"/>
      <c r="AT218" s="60"/>
      <c r="AU218" s="60"/>
      <c r="AV218" s="62">
        <f t="shared" si="39"/>
        <v>150</v>
      </c>
      <c r="AW218" s="60"/>
      <c r="AX218" s="57"/>
      <c r="AY218" s="39"/>
      <c r="AZ218" s="39"/>
      <c r="BA218" s="60">
        <f t="shared" si="40"/>
        <v>150</v>
      </c>
      <c r="BB218" s="54"/>
      <c r="BC218" s="66"/>
      <c r="BD218" s="39"/>
      <c r="BE218" s="39"/>
      <c r="BF218" s="39">
        <v>0</v>
      </c>
      <c r="BG218" s="39"/>
      <c r="BH218" s="54"/>
      <c r="BI218" s="60"/>
      <c r="BJ218" s="39"/>
      <c r="BK218" s="39"/>
      <c r="BL218" s="39"/>
      <c r="BM218" s="39"/>
      <c r="BN218" s="38"/>
      <c r="BO218" s="57"/>
      <c r="BP218" s="59">
        <f t="shared" si="41"/>
        <v>150</v>
      </c>
      <c r="BQ218" s="64"/>
      <c r="BR218" s="64"/>
      <c r="BS218" s="39"/>
      <c r="BT218" s="39">
        <v>-6</v>
      </c>
      <c r="BU218" s="39"/>
      <c r="BV218" s="60">
        <f t="shared" si="42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43"/>
        <v>202</v>
      </c>
      <c r="CG218" s="60"/>
      <c r="CH218" s="68"/>
      <c r="CI218" s="52"/>
      <c r="CJ218" s="52"/>
      <c r="CK218" s="60">
        <f t="shared" si="44"/>
        <v>202</v>
      </c>
      <c r="CL218" s="60"/>
      <c r="CM218" s="57"/>
      <c r="CN218" s="52"/>
      <c r="CO218" s="70"/>
      <c r="CP218" s="39"/>
      <c r="CQ218" s="39"/>
      <c r="CR218" s="54"/>
      <c r="CS218" s="60"/>
      <c r="CT218" s="51">
        <f t="shared" si="45"/>
        <v>202</v>
      </c>
      <c r="CU218" s="39"/>
      <c r="CV218" s="39"/>
      <c r="CW218" s="52"/>
      <c r="CX218" s="39"/>
      <c r="CY218" s="60">
        <f t="shared" si="46"/>
        <v>202</v>
      </c>
      <c r="CZ218" s="54"/>
      <c r="DA218" s="60"/>
      <c r="DB218" s="39"/>
      <c r="DC218" s="39"/>
      <c r="DD218" s="38">
        <f t="shared" si="47"/>
        <v>202</v>
      </c>
      <c r="DE218" s="60"/>
      <c r="DF218" s="60"/>
      <c r="DG218" s="60"/>
      <c r="DH218" s="60"/>
    </row>
    <row r="219" s="1" customFormat="1" spans="1:112">
      <c r="A219" s="35">
        <v>217</v>
      </c>
      <c r="B219" s="40">
        <v>517</v>
      </c>
      <c r="C219" s="36" t="s">
        <v>407</v>
      </c>
      <c r="D219" s="36" t="s">
        <v>104</v>
      </c>
      <c r="E219" s="75">
        <v>12230</v>
      </c>
      <c r="F219" s="76" t="s">
        <v>619</v>
      </c>
      <c r="G219" s="36" t="s">
        <v>575</v>
      </c>
      <c r="H219" s="39"/>
      <c r="I219" s="39"/>
      <c r="J219" s="39"/>
      <c r="K219" s="39"/>
      <c r="L219" s="39"/>
      <c r="M219" s="52"/>
      <c r="N219" s="39"/>
      <c r="O219" s="39"/>
      <c r="P219" s="39"/>
      <c r="Q219" s="57"/>
      <c r="R219" s="39"/>
      <c r="S219" s="38"/>
      <c r="T219" s="54"/>
      <c r="U219" s="56">
        <f t="shared" si="36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37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63"/>
      <c r="AP219" s="64"/>
      <c r="AQ219" s="62">
        <f t="shared" si="38"/>
        <v>30</v>
      </c>
      <c r="AR219" s="60"/>
      <c r="AS219" s="60"/>
      <c r="AT219" s="60"/>
      <c r="AU219" s="60"/>
      <c r="AV219" s="62">
        <f t="shared" si="39"/>
        <v>30</v>
      </c>
      <c r="AW219" s="60"/>
      <c r="AX219" s="57"/>
      <c r="AY219" s="39"/>
      <c r="AZ219" s="39"/>
      <c r="BA219" s="60">
        <f t="shared" si="40"/>
        <v>30</v>
      </c>
      <c r="BB219" s="54"/>
      <c r="BC219" s="66"/>
      <c r="BD219" s="39">
        <v>20</v>
      </c>
      <c r="BE219" s="39"/>
      <c r="BF219" s="39">
        <v>0</v>
      </c>
      <c r="BG219" s="39"/>
      <c r="BH219" s="54"/>
      <c r="BI219" s="60"/>
      <c r="BJ219" s="39"/>
      <c r="BK219" s="39"/>
      <c r="BL219" s="39"/>
      <c r="BM219" s="39"/>
      <c r="BN219" s="38"/>
      <c r="BO219" s="57"/>
      <c r="BP219" s="59">
        <f t="shared" si="41"/>
        <v>50</v>
      </c>
      <c r="BQ219" s="64"/>
      <c r="BR219" s="64"/>
      <c r="BS219" s="39"/>
      <c r="BT219" s="39">
        <v>-2</v>
      </c>
      <c r="BU219" s="39"/>
      <c r="BV219" s="60">
        <f t="shared" si="42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43"/>
        <v>68</v>
      </c>
      <c r="CG219" s="60"/>
      <c r="CH219" s="68"/>
      <c r="CI219" s="52"/>
      <c r="CJ219" s="52"/>
      <c r="CK219" s="60">
        <f t="shared" si="44"/>
        <v>68</v>
      </c>
      <c r="CL219" s="60"/>
      <c r="CM219" s="57"/>
      <c r="CN219" s="52"/>
      <c r="CO219" s="70"/>
      <c r="CP219" s="39"/>
      <c r="CQ219" s="39"/>
      <c r="CR219" s="54"/>
      <c r="CS219" s="60"/>
      <c r="CT219" s="51">
        <f t="shared" si="45"/>
        <v>68</v>
      </c>
      <c r="CU219" s="39"/>
      <c r="CV219" s="39"/>
      <c r="CW219" s="52"/>
      <c r="CX219" s="39"/>
      <c r="CY219" s="60">
        <f t="shared" si="46"/>
        <v>68</v>
      </c>
      <c r="CZ219" s="54"/>
      <c r="DA219" s="60"/>
      <c r="DB219" s="39"/>
      <c r="DC219" s="39"/>
      <c r="DD219" s="38">
        <f t="shared" si="47"/>
        <v>68</v>
      </c>
      <c r="DE219" s="60"/>
      <c r="DF219" s="60"/>
      <c r="DG219" s="60"/>
      <c r="DH219" s="60"/>
    </row>
    <row r="220" s="1" customFormat="1" ht="48" spans="1:112">
      <c r="A220" s="35">
        <v>218</v>
      </c>
      <c r="B220" s="40">
        <v>517</v>
      </c>
      <c r="C220" s="36" t="s">
        <v>407</v>
      </c>
      <c r="D220" s="36" t="s">
        <v>104</v>
      </c>
      <c r="E220" s="75">
        <v>12197</v>
      </c>
      <c r="F220" s="76" t="s">
        <v>620</v>
      </c>
      <c r="G220" s="36" t="s">
        <v>89</v>
      </c>
      <c r="H220" s="39"/>
      <c r="I220" s="39"/>
      <c r="J220" s="39"/>
      <c r="K220" s="39"/>
      <c r="L220" s="39"/>
      <c r="M220" s="52"/>
      <c r="N220" s="39"/>
      <c r="O220" s="39"/>
      <c r="P220" s="39"/>
      <c r="Q220" s="57"/>
      <c r="R220" s="39">
        <v>20</v>
      </c>
      <c r="S220" s="38"/>
      <c r="T220" s="54"/>
      <c r="U220" s="56">
        <f t="shared" si="36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37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63"/>
      <c r="AP220" s="64"/>
      <c r="AQ220" s="62">
        <f t="shared" si="38"/>
        <v>21</v>
      </c>
      <c r="AR220" s="60"/>
      <c r="AS220" s="60">
        <v>20</v>
      </c>
      <c r="AT220" s="60"/>
      <c r="AU220" s="60"/>
      <c r="AV220" s="62">
        <f t="shared" si="39"/>
        <v>41</v>
      </c>
      <c r="AW220" s="60"/>
      <c r="AX220" s="57"/>
      <c r="AY220" s="39"/>
      <c r="AZ220" s="39"/>
      <c r="BA220" s="60">
        <f t="shared" si="40"/>
        <v>41</v>
      </c>
      <c r="BB220" s="54"/>
      <c r="BC220" s="66"/>
      <c r="BD220" s="39"/>
      <c r="BE220" s="39"/>
      <c r="BF220" s="39">
        <v>-2</v>
      </c>
      <c r="BG220" s="39"/>
      <c r="BH220" s="54"/>
      <c r="BI220" s="60"/>
      <c r="BJ220" s="39">
        <v>-2</v>
      </c>
      <c r="BK220" s="39"/>
      <c r="BL220" s="39"/>
      <c r="BM220" s="39">
        <v>20</v>
      </c>
      <c r="BN220" s="38"/>
      <c r="BO220" s="57"/>
      <c r="BP220" s="59">
        <f t="shared" si="41"/>
        <v>57</v>
      </c>
      <c r="BQ220" s="60">
        <v>-31</v>
      </c>
      <c r="BR220" s="64" t="s">
        <v>606</v>
      </c>
      <c r="BS220" s="39"/>
      <c r="BT220" s="39">
        <v>-4</v>
      </c>
      <c r="BU220" s="39"/>
      <c r="BV220" s="60">
        <f t="shared" si="42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621</v>
      </c>
      <c r="CF220" s="54">
        <f t="shared" si="43"/>
        <v>37</v>
      </c>
      <c r="CG220" s="60"/>
      <c r="CH220" s="68"/>
      <c r="CI220" s="52"/>
      <c r="CJ220" s="52">
        <v>-1</v>
      </c>
      <c r="CK220" s="60">
        <f t="shared" si="44"/>
        <v>36</v>
      </c>
      <c r="CL220" s="60"/>
      <c r="CM220" s="57"/>
      <c r="CN220" s="52">
        <v>-2</v>
      </c>
      <c r="CO220" s="70"/>
      <c r="CP220" s="39"/>
      <c r="CQ220" s="39"/>
      <c r="CR220" s="54">
        <v>-28</v>
      </c>
      <c r="CS220" s="60" t="s">
        <v>622</v>
      </c>
      <c r="CT220" s="51">
        <f t="shared" si="45"/>
        <v>6</v>
      </c>
      <c r="CU220" s="39"/>
      <c r="CV220" s="39"/>
      <c r="CW220" s="52"/>
      <c r="CX220" s="39"/>
      <c r="CY220" s="60">
        <f t="shared" si="46"/>
        <v>6</v>
      </c>
      <c r="CZ220" s="54"/>
      <c r="DA220" s="60"/>
      <c r="DB220" s="39"/>
      <c r="DC220" s="39">
        <v>-6</v>
      </c>
      <c r="DD220" s="38">
        <f t="shared" si="47"/>
        <v>0</v>
      </c>
      <c r="DE220" s="60"/>
      <c r="DF220" s="60"/>
      <c r="DG220" s="60"/>
      <c r="DH220" s="60"/>
    </row>
    <row r="221" s="1" customFormat="1" spans="1:112">
      <c r="A221" s="35">
        <v>219</v>
      </c>
      <c r="B221" s="40">
        <v>517</v>
      </c>
      <c r="C221" s="36" t="s">
        <v>407</v>
      </c>
      <c r="D221" s="36" t="s">
        <v>104</v>
      </c>
      <c r="E221" s="75">
        <v>12201</v>
      </c>
      <c r="F221" s="76" t="s">
        <v>623</v>
      </c>
      <c r="G221" s="36" t="s">
        <v>89</v>
      </c>
      <c r="H221" s="39"/>
      <c r="I221" s="39"/>
      <c r="J221" s="39"/>
      <c r="K221" s="39"/>
      <c r="L221" s="39"/>
      <c r="M221" s="52"/>
      <c r="N221" s="39"/>
      <c r="O221" s="39"/>
      <c r="P221" s="39"/>
      <c r="Q221" s="57"/>
      <c r="R221" s="39"/>
      <c r="S221" s="38"/>
      <c r="T221" s="54"/>
      <c r="U221" s="56">
        <f t="shared" si="36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37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63"/>
      <c r="AP221" s="64"/>
      <c r="AQ221" s="62">
        <f t="shared" si="38"/>
        <v>41</v>
      </c>
      <c r="AR221" s="60"/>
      <c r="AS221" s="60"/>
      <c r="AT221" s="60"/>
      <c r="AU221" s="60"/>
      <c r="AV221" s="62">
        <f t="shared" si="39"/>
        <v>41</v>
      </c>
      <c r="AW221" s="60"/>
      <c r="AX221" s="57"/>
      <c r="AY221" s="39"/>
      <c r="AZ221" s="39"/>
      <c r="BA221" s="60">
        <f t="shared" si="40"/>
        <v>41</v>
      </c>
      <c r="BB221" s="54"/>
      <c r="BC221" s="66"/>
      <c r="BD221" s="39"/>
      <c r="BE221" s="39"/>
      <c r="BF221" s="39">
        <v>-2</v>
      </c>
      <c r="BG221" s="39"/>
      <c r="BH221" s="54"/>
      <c r="BI221" s="60"/>
      <c r="BJ221" s="39"/>
      <c r="BK221" s="39"/>
      <c r="BL221" s="39"/>
      <c r="BM221" s="39"/>
      <c r="BN221" s="38"/>
      <c r="BO221" s="57"/>
      <c r="BP221" s="59">
        <f t="shared" si="41"/>
        <v>39</v>
      </c>
      <c r="BQ221" s="64"/>
      <c r="BR221" s="64"/>
      <c r="BS221" s="39"/>
      <c r="BT221" s="39"/>
      <c r="BU221" s="39"/>
      <c r="BV221" s="60">
        <f t="shared" si="42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43"/>
        <v>39</v>
      </c>
      <c r="CG221" s="60"/>
      <c r="CH221" s="68"/>
      <c r="CI221" s="52"/>
      <c r="CJ221" s="52"/>
      <c r="CK221" s="60">
        <f t="shared" si="44"/>
        <v>39</v>
      </c>
      <c r="CL221" s="60"/>
      <c r="CM221" s="57"/>
      <c r="CN221" s="52"/>
      <c r="CO221" s="70"/>
      <c r="CP221" s="39"/>
      <c r="CQ221" s="39"/>
      <c r="CR221" s="54"/>
      <c r="CS221" s="60"/>
      <c r="CT221" s="51">
        <f t="shared" si="45"/>
        <v>39</v>
      </c>
      <c r="CU221" s="39"/>
      <c r="CV221" s="39"/>
      <c r="CW221" s="52"/>
      <c r="CX221" s="39"/>
      <c r="CY221" s="60">
        <f t="shared" si="46"/>
        <v>39</v>
      </c>
      <c r="CZ221" s="54"/>
      <c r="DA221" s="60"/>
      <c r="DB221" s="39"/>
      <c r="DC221" s="39"/>
      <c r="DD221" s="38">
        <f t="shared" si="47"/>
        <v>39</v>
      </c>
      <c r="DE221" s="60"/>
      <c r="DF221" s="60"/>
      <c r="DG221" s="60"/>
      <c r="DH221" s="60"/>
    </row>
    <row r="222" s="1" customFormat="1" spans="1:112">
      <c r="A222" s="35">
        <v>220</v>
      </c>
      <c r="B222" s="35">
        <v>539</v>
      </c>
      <c r="C222" s="36" t="s">
        <v>544</v>
      </c>
      <c r="D222" s="36" t="s">
        <v>94</v>
      </c>
      <c r="E222" s="35">
        <v>9320</v>
      </c>
      <c r="F222" s="35" t="s">
        <v>624</v>
      </c>
      <c r="G222" s="36" t="s">
        <v>96</v>
      </c>
      <c r="H222" s="39"/>
      <c r="I222" s="39"/>
      <c r="J222" s="39"/>
      <c r="K222" s="39"/>
      <c r="L222" s="39"/>
      <c r="M222" s="52">
        <v>4</v>
      </c>
      <c r="N222" s="39"/>
      <c r="O222" s="39"/>
      <c r="P222" s="39"/>
      <c r="Q222" s="57"/>
      <c r="R222" s="39"/>
      <c r="S222" s="38"/>
      <c r="T222" s="54"/>
      <c r="U222" s="56">
        <f t="shared" si="36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37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63"/>
      <c r="AP222" s="64"/>
      <c r="AQ222" s="62">
        <f t="shared" si="38"/>
        <v>124</v>
      </c>
      <c r="AR222" s="60"/>
      <c r="AS222" s="60"/>
      <c r="AT222" s="60"/>
      <c r="AU222" s="60"/>
      <c r="AV222" s="62">
        <f t="shared" si="39"/>
        <v>124</v>
      </c>
      <c r="AW222" s="60"/>
      <c r="AX222" s="57"/>
      <c r="AY222" s="39"/>
      <c r="AZ222" s="39"/>
      <c r="BA222" s="60">
        <f t="shared" si="40"/>
        <v>124</v>
      </c>
      <c r="BB222" s="54"/>
      <c r="BC222" s="66"/>
      <c r="BD222" s="39">
        <v>70</v>
      </c>
      <c r="BE222" s="39"/>
      <c r="BF222" s="39">
        <v>1</v>
      </c>
      <c r="BG222" s="39"/>
      <c r="BH222" s="54"/>
      <c r="BI222" s="60"/>
      <c r="BJ222" s="39"/>
      <c r="BK222" s="39"/>
      <c r="BL222" s="39"/>
      <c r="BM222" s="39"/>
      <c r="BN222" s="38"/>
      <c r="BO222" s="57"/>
      <c r="BP222" s="59">
        <f t="shared" si="41"/>
        <v>195</v>
      </c>
      <c r="BQ222" s="64"/>
      <c r="BR222" s="64"/>
      <c r="BS222" s="39">
        <v>20</v>
      </c>
      <c r="BT222" s="39"/>
      <c r="BU222" s="39"/>
      <c r="BV222" s="60">
        <f t="shared" si="42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43"/>
        <v>278</v>
      </c>
      <c r="CG222" s="60"/>
      <c r="CH222" s="68"/>
      <c r="CI222" s="52"/>
      <c r="CJ222" s="52"/>
      <c r="CK222" s="60">
        <f t="shared" si="44"/>
        <v>278</v>
      </c>
      <c r="CL222" s="60"/>
      <c r="CM222" s="57"/>
      <c r="CN222" s="52"/>
      <c r="CO222" s="70"/>
      <c r="CP222" s="39">
        <v>20</v>
      </c>
      <c r="CQ222" s="39"/>
      <c r="CR222" s="54"/>
      <c r="CS222" s="60"/>
      <c r="CT222" s="51">
        <f t="shared" si="45"/>
        <v>298</v>
      </c>
      <c r="CU222" s="39"/>
      <c r="CV222" s="39"/>
      <c r="CW222" s="52"/>
      <c r="CX222" s="39">
        <v>3</v>
      </c>
      <c r="CY222" s="60">
        <f t="shared" si="46"/>
        <v>301</v>
      </c>
      <c r="CZ222" s="54"/>
      <c r="DA222" s="60"/>
      <c r="DB222" s="39">
        <v>20</v>
      </c>
      <c r="DC222" s="39"/>
      <c r="DD222" s="38">
        <f t="shared" si="47"/>
        <v>321</v>
      </c>
      <c r="DE222" s="60"/>
      <c r="DF222" s="60"/>
      <c r="DG222" s="60"/>
      <c r="DH222" s="60"/>
    </row>
    <row r="223" s="1" customFormat="1" spans="1:112">
      <c r="A223" s="35">
        <v>221</v>
      </c>
      <c r="B223" s="35">
        <v>546</v>
      </c>
      <c r="C223" s="36" t="s">
        <v>377</v>
      </c>
      <c r="D223" s="36" t="s">
        <v>125</v>
      </c>
      <c r="E223" s="75">
        <v>12211</v>
      </c>
      <c r="F223" s="76" t="s">
        <v>625</v>
      </c>
      <c r="G223" s="36" t="s">
        <v>89</v>
      </c>
      <c r="H223" s="39"/>
      <c r="I223" s="39"/>
      <c r="J223" s="39"/>
      <c r="K223" s="39"/>
      <c r="L223" s="39"/>
      <c r="M223" s="52"/>
      <c r="N223" s="39">
        <v>20</v>
      </c>
      <c r="O223" s="39"/>
      <c r="P223" s="39"/>
      <c r="Q223" s="57"/>
      <c r="R223" s="39"/>
      <c r="S223" s="38"/>
      <c r="T223" s="54"/>
      <c r="U223" s="56">
        <f t="shared" si="36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37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63"/>
      <c r="AP223" s="64"/>
      <c r="AQ223" s="62">
        <f t="shared" si="38"/>
        <v>61</v>
      </c>
      <c r="AR223" s="60"/>
      <c r="AS223" s="60"/>
      <c r="AT223" s="60"/>
      <c r="AU223" s="60"/>
      <c r="AV223" s="62">
        <f t="shared" si="39"/>
        <v>61</v>
      </c>
      <c r="AW223" s="60"/>
      <c r="AX223" s="57"/>
      <c r="AY223" s="39"/>
      <c r="AZ223" s="39"/>
      <c r="BA223" s="60">
        <f t="shared" si="40"/>
        <v>61</v>
      </c>
      <c r="BB223" s="54"/>
      <c r="BC223" s="66"/>
      <c r="BD223" s="39"/>
      <c r="BE223" s="39"/>
      <c r="BF223" s="39">
        <v>0</v>
      </c>
      <c r="BG223" s="39"/>
      <c r="BH223" s="54"/>
      <c r="BI223" s="60"/>
      <c r="BJ223" s="39"/>
      <c r="BK223" s="39"/>
      <c r="BL223" s="39"/>
      <c r="BM223" s="39"/>
      <c r="BN223" s="38"/>
      <c r="BO223" s="57"/>
      <c r="BP223" s="59">
        <f t="shared" si="41"/>
        <v>61</v>
      </c>
      <c r="BQ223" s="64"/>
      <c r="BR223" s="64"/>
      <c r="BS223" s="39">
        <v>20</v>
      </c>
      <c r="BT223" s="39">
        <v>-6</v>
      </c>
      <c r="BU223" s="39"/>
      <c r="BV223" s="60">
        <f t="shared" si="42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43"/>
        <v>71</v>
      </c>
      <c r="CG223" s="60"/>
      <c r="CH223" s="68"/>
      <c r="CI223" s="52"/>
      <c r="CJ223" s="52"/>
      <c r="CK223" s="60">
        <f t="shared" si="44"/>
        <v>71</v>
      </c>
      <c r="CL223" s="60"/>
      <c r="CM223" s="57"/>
      <c r="CN223" s="52"/>
      <c r="CO223" s="70"/>
      <c r="CP223" s="39"/>
      <c r="CQ223" s="39"/>
      <c r="CR223" s="54"/>
      <c r="CS223" s="60"/>
      <c r="CT223" s="51">
        <f t="shared" si="45"/>
        <v>71</v>
      </c>
      <c r="CU223" s="39"/>
      <c r="CV223" s="39"/>
      <c r="CW223" s="52"/>
      <c r="CX223" s="39"/>
      <c r="CY223" s="60">
        <f t="shared" si="46"/>
        <v>71</v>
      </c>
      <c r="CZ223" s="54"/>
      <c r="DA223" s="60"/>
      <c r="DB223" s="39"/>
      <c r="DC223" s="39"/>
      <c r="DD223" s="38">
        <f t="shared" si="47"/>
        <v>71</v>
      </c>
      <c r="DE223" s="60"/>
      <c r="DF223" s="60"/>
      <c r="DG223" s="60"/>
      <c r="DH223" s="60"/>
    </row>
    <row r="224" s="1" customFormat="1" ht="48" spans="1:112">
      <c r="A224" s="35">
        <v>222</v>
      </c>
      <c r="B224" s="35">
        <v>546</v>
      </c>
      <c r="C224" s="36" t="s">
        <v>377</v>
      </c>
      <c r="D224" s="36" t="s">
        <v>125</v>
      </c>
      <c r="E224" s="75">
        <v>12227</v>
      </c>
      <c r="F224" s="76" t="s">
        <v>626</v>
      </c>
      <c r="G224" s="36" t="s">
        <v>89</v>
      </c>
      <c r="H224" s="39"/>
      <c r="I224" s="39"/>
      <c r="J224" s="39"/>
      <c r="K224" s="39"/>
      <c r="L224" s="39"/>
      <c r="M224" s="52"/>
      <c r="N224" s="39">
        <v>20</v>
      </c>
      <c r="O224" s="39"/>
      <c r="P224" s="39"/>
      <c r="Q224" s="57"/>
      <c r="R224" s="39"/>
      <c r="S224" s="38"/>
      <c r="T224" s="54"/>
      <c r="U224" s="56">
        <f t="shared" si="36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37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63"/>
      <c r="AP224" s="64"/>
      <c r="AQ224" s="62">
        <f t="shared" si="38"/>
        <v>50</v>
      </c>
      <c r="AR224" s="60"/>
      <c r="AS224" s="60"/>
      <c r="AT224" s="60"/>
      <c r="AU224" s="60"/>
      <c r="AV224" s="62">
        <f t="shared" si="39"/>
        <v>50</v>
      </c>
      <c r="AW224" s="60"/>
      <c r="AX224" s="57"/>
      <c r="AY224" s="39"/>
      <c r="AZ224" s="39"/>
      <c r="BA224" s="60">
        <f t="shared" si="40"/>
        <v>50</v>
      </c>
      <c r="BB224" s="54"/>
      <c r="BC224" s="66"/>
      <c r="BD224" s="39"/>
      <c r="BE224" s="39"/>
      <c r="BF224" s="39">
        <v>0</v>
      </c>
      <c r="BG224" s="39"/>
      <c r="BH224" s="54"/>
      <c r="BI224" s="60"/>
      <c r="BJ224" s="39"/>
      <c r="BK224" s="39"/>
      <c r="BL224" s="39"/>
      <c r="BM224" s="39"/>
      <c r="BN224" s="38">
        <v>-45.5</v>
      </c>
      <c r="BO224" s="57" t="s">
        <v>627</v>
      </c>
      <c r="BP224" s="59">
        <f t="shared" si="41"/>
        <v>4.5</v>
      </c>
      <c r="BQ224" s="64"/>
      <c r="BR224" s="64"/>
      <c r="BS224" s="39">
        <v>20</v>
      </c>
      <c r="BT224" s="39">
        <v>-2</v>
      </c>
      <c r="BU224" s="39"/>
      <c r="BV224" s="60">
        <f t="shared" si="42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43"/>
        <v>18.5</v>
      </c>
      <c r="CG224" s="60"/>
      <c r="CH224" s="68"/>
      <c r="CI224" s="52"/>
      <c r="CJ224" s="52"/>
      <c r="CK224" s="60">
        <f t="shared" si="44"/>
        <v>18.5</v>
      </c>
      <c r="CL224" s="60"/>
      <c r="CM224" s="57"/>
      <c r="CN224" s="52"/>
      <c r="CO224" s="70"/>
      <c r="CP224" s="39"/>
      <c r="CQ224" s="39"/>
      <c r="CR224" s="54"/>
      <c r="CS224" s="60"/>
      <c r="CT224" s="51">
        <f t="shared" si="45"/>
        <v>18.5</v>
      </c>
      <c r="CU224" s="39"/>
      <c r="CV224" s="39"/>
      <c r="CW224" s="52"/>
      <c r="CX224" s="39"/>
      <c r="CY224" s="60">
        <f t="shared" si="46"/>
        <v>18.5</v>
      </c>
      <c r="CZ224" s="54"/>
      <c r="DA224" s="60"/>
      <c r="DB224" s="39"/>
      <c r="DC224" s="39"/>
      <c r="DD224" s="38">
        <f t="shared" si="47"/>
        <v>18.5</v>
      </c>
      <c r="DE224" s="60"/>
      <c r="DF224" s="60"/>
      <c r="DG224" s="60"/>
      <c r="DH224" s="60"/>
    </row>
    <row r="225" s="1" customFormat="1" ht="24" spans="1:112">
      <c r="A225" s="35">
        <v>223</v>
      </c>
      <c r="B225" s="40">
        <v>570</v>
      </c>
      <c r="C225" s="36" t="s">
        <v>437</v>
      </c>
      <c r="D225" s="36" t="s">
        <v>99</v>
      </c>
      <c r="E225" s="35">
        <v>11231</v>
      </c>
      <c r="F225" s="35" t="s">
        <v>628</v>
      </c>
      <c r="G225" s="41" t="s">
        <v>101</v>
      </c>
      <c r="H225" s="39"/>
      <c r="I225" s="39"/>
      <c r="J225" s="39"/>
      <c r="K225" s="39"/>
      <c r="L225" s="39"/>
      <c r="M225" s="52"/>
      <c r="N225" s="39"/>
      <c r="O225" s="39"/>
      <c r="P225" s="39"/>
      <c r="Q225" s="57"/>
      <c r="R225" s="39"/>
      <c r="S225" s="38"/>
      <c r="T225" s="54"/>
      <c r="U225" s="56">
        <f t="shared" si="36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37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63"/>
      <c r="AP225" s="64"/>
      <c r="AQ225" s="62">
        <f t="shared" si="38"/>
        <v>75</v>
      </c>
      <c r="AR225" s="60"/>
      <c r="AS225" s="60"/>
      <c r="AT225" s="60"/>
      <c r="AU225" s="60"/>
      <c r="AV225" s="62">
        <f t="shared" si="39"/>
        <v>75</v>
      </c>
      <c r="AW225" s="60"/>
      <c r="AX225" s="57"/>
      <c r="AY225" s="39"/>
      <c r="AZ225" s="39"/>
      <c r="BA225" s="60">
        <f t="shared" si="40"/>
        <v>75</v>
      </c>
      <c r="BB225" s="54"/>
      <c r="BC225" s="66"/>
      <c r="BD225" s="39"/>
      <c r="BE225" s="39"/>
      <c r="BF225" s="39">
        <v>2</v>
      </c>
      <c r="BG225" s="39"/>
      <c r="BH225" s="54">
        <v>-77</v>
      </c>
      <c r="BI225" s="60" t="s">
        <v>629</v>
      </c>
      <c r="BJ225" s="39"/>
      <c r="BK225" s="39"/>
      <c r="BL225" s="39"/>
      <c r="BM225" s="39"/>
      <c r="BN225" s="38"/>
      <c r="BO225" s="57"/>
      <c r="BP225" s="59">
        <f t="shared" si="41"/>
        <v>0</v>
      </c>
      <c r="BQ225" s="64"/>
      <c r="BR225" s="64"/>
      <c r="BS225" s="39"/>
      <c r="BT225" s="39"/>
      <c r="BU225" s="39"/>
      <c r="BV225" s="60">
        <f t="shared" si="42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43"/>
        <v>0</v>
      </c>
      <c r="CG225" s="60"/>
      <c r="CH225" s="68"/>
      <c r="CI225" s="52"/>
      <c r="CJ225" s="52"/>
      <c r="CK225" s="60">
        <f t="shared" si="44"/>
        <v>0</v>
      </c>
      <c r="CL225" s="60"/>
      <c r="CM225" s="57"/>
      <c r="CN225" s="52"/>
      <c r="CO225" s="70"/>
      <c r="CP225" s="39">
        <v>20</v>
      </c>
      <c r="CQ225" s="39"/>
      <c r="CR225" s="54"/>
      <c r="CS225" s="60"/>
      <c r="CT225" s="51">
        <f t="shared" si="45"/>
        <v>20</v>
      </c>
      <c r="CU225" s="39">
        <v>20</v>
      </c>
      <c r="CV225" s="39"/>
      <c r="CW225" s="52">
        <v>10</v>
      </c>
      <c r="CX225" s="39"/>
      <c r="CY225" s="60">
        <f t="shared" si="46"/>
        <v>50</v>
      </c>
      <c r="CZ225" s="54"/>
      <c r="DA225" s="60"/>
      <c r="DB225" s="39"/>
      <c r="DC225" s="39"/>
      <c r="DD225" s="38">
        <f t="shared" si="47"/>
        <v>50</v>
      </c>
      <c r="DE225" s="60"/>
      <c r="DF225" s="60"/>
      <c r="DG225" s="60"/>
      <c r="DH225" s="60"/>
    </row>
    <row r="226" s="1" customFormat="1" spans="1:112">
      <c r="A226" s="35">
        <v>224</v>
      </c>
      <c r="B226" s="40">
        <v>571</v>
      </c>
      <c r="C226" s="36" t="s">
        <v>630</v>
      </c>
      <c r="D226" s="36" t="s">
        <v>125</v>
      </c>
      <c r="E226" s="35">
        <v>6454</v>
      </c>
      <c r="F226" s="35" t="s">
        <v>631</v>
      </c>
      <c r="G226" s="36" t="s">
        <v>96</v>
      </c>
      <c r="H226" s="39"/>
      <c r="I226" s="39"/>
      <c r="J226" s="39"/>
      <c r="K226" s="39"/>
      <c r="L226" s="39"/>
      <c r="M226" s="52"/>
      <c r="N226" s="39"/>
      <c r="O226" s="39"/>
      <c r="P226" s="39"/>
      <c r="Q226" s="57"/>
      <c r="R226" s="39"/>
      <c r="S226" s="38"/>
      <c r="T226" s="54"/>
      <c r="U226" s="56">
        <f t="shared" si="36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37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63"/>
      <c r="AP226" s="64"/>
      <c r="AQ226" s="62">
        <f t="shared" si="38"/>
        <v>55</v>
      </c>
      <c r="AR226" s="60"/>
      <c r="AS226" s="60">
        <v>20</v>
      </c>
      <c r="AT226" s="60"/>
      <c r="AU226" s="60"/>
      <c r="AV226" s="62">
        <f t="shared" si="39"/>
        <v>75</v>
      </c>
      <c r="AW226" s="60"/>
      <c r="AX226" s="57"/>
      <c r="AY226" s="39"/>
      <c r="AZ226" s="39"/>
      <c r="BA226" s="60">
        <f t="shared" si="40"/>
        <v>75</v>
      </c>
      <c r="BB226" s="54"/>
      <c r="BC226" s="66"/>
      <c r="BD226" s="39">
        <v>20</v>
      </c>
      <c r="BE226" s="39"/>
      <c r="BF226" s="39">
        <v>0</v>
      </c>
      <c r="BG226" s="39"/>
      <c r="BH226" s="54"/>
      <c r="BI226" s="60"/>
      <c r="BJ226" s="39">
        <v>1</v>
      </c>
      <c r="BK226" s="39">
        <v>20</v>
      </c>
      <c r="BL226" s="39"/>
      <c r="BM226" s="39"/>
      <c r="BN226" s="38"/>
      <c r="BO226" s="57"/>
      <c r="BP226" s="59">
        <f t="shared" si="41"/>
        <v>116</v>
      </c>
      <c r="BQ226" s="64"/>
      <c r="BR226" s="64"/>
      <c r="BS226" s="39"/>
      <c r="BT226" s="39"/>
      <c r="BU226" s="39"/>
      <c r="BV226" s="60">
        <f t="shared" si="42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43"/>
        <v>136</v>
      </c>
      <c r="CG226" s="60"/>
      <c r="CH226" s="68"/>
      <c r="CI226" s="52"/>
      <c r="CJ226" s="52"/>
      <c r="CK226" s="60">
        <f t="shared" si="44"/>
        <v>136</v>
      </c>
      <c r="CL226" s="60"/>
      <c r="CM226" s="57"/>
      <c r="CN226" s="52"/>
      <c r="CO226" s="70"/>
      <c r="CP226" s="39">
        <v>20</v>
      </c>
      <c r="CQ226" s="39"/>
      <c r="CR226" s="54"/>
      <c r="CS226" s="60"/>
      <c r="CT226" s="51">
        <f t="shared" si="45"/>
        <v>156</v>
      </c>
      <c r="CU226" s="39">
        <v>20</v>
      </c>
      <c r="CV226" s="39"/>
      <c r="CW226" s="52"/>
      <c r="CX226" s="39"/>
      <c r="CY226" s="60">
        <f t="shared" si="46"/>
        <v>176</v>
      </c>
      <c r="CZ226" s="54"/>
      <c r="DA226" s="60"/>
      <c r="DB226" s="39">
        <v>20</v>
      </c>
      <c r="DC226" s="39"/>
      <c r="DD226" s="38">
        <f t="shared" si="47"/>
        <v>196</v>
      </c>
      <c r="DE226" s="60"/>
      <c r="DF226" s="60"/>
      <c r="DG226" s="60"/>
      <c r="DH226" s="60"/>
    </row>
    <row r="227" s="1" customFormat="1" ht="36" spans="1:112">
      <c r="A227" s="35">
        <v>225</v>
      </c>
      <c r="B227" s="40">
        <v>571</v>
      </c>
      <c r="C227" s="36" t="s">
        <v>630</v>
      </c>
      <c r="D227" s="36" t="s">
        <v>125</v>
      </c>
      <c r="E227" s="75">
        <v>12216</v>
      </c>
      <c r="F227" s="76" t="s">
        <v>632</v>
      </c>
      <c r="G227" s="36" t="s">
        <v>89</v>
      </c>
      <c r="H227" s="39"/>
      <c r="I227" s="39"/>
      <c r="J227" s="39"/>
      <c r="K227" s="39"/>
      <c r="L227" s="39"/>
      <c r="M227" s="52">
        <v>3</v>
      </c>
      <c r="N227" s="39"/>
      <c r="O227" s="39"/>
      <c r="P227" s="39"/>
      <c r="Q227" s="57"/>
      <c r="R227" s="39"/>
      <c r="S227" s="38"/>
      <c r="T227" s="54"/>
      <c r="U227" s="56">
        <f t="shared" si="36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37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63"/>
      <c r="AP227" s="64"/>
      <c r="AQ227" s="62">
        <f t="shared" si="38"/>
        <v>22</v>
      </c>
      <c r="AR227" s="60"/>
      <c r="AS227" s="60">
        <v>20</v>
      </c>
      <c r="AT227" s="60"/>
      <c r="AU227" s="60"/>
      <c r="AV227" s="62">
        <f t="shared" si="39"/>
        <v>42</v>
      </c>
      <c r="AW227" s="60"/>
      <c r="AX227" s="57"/>
      <c r="AY227" s="39"/>
      <c r="AZ227" s="39"/>
      <c r="BA227" s="60">
        <f t="shared" si="40"/>
        <v>42</v>
      </c>
      <c r="BB227" s="54"/>
      <c r="BC227" s="66"/>
      <c r="BD227" s="39">
        <v>20</v>
      </c>
      <c r="BE227" s="39"/>
      <c r="BF227" s="39">
        <v>0</v>
      </c>
      <c r="BG227" s="39"/>
      <c r="BH227" s="54"/>
      <c r="BI227" s="60"/>
      <c r="BJ227" s="39">
        <v>1</v>
      </c>
      <c r="BK227" s="39">
        <v>20</v>
      </c>
      <c r="BL227" s="39"/>
      <c r="BM227" s="39"/>
      <c r="BN227" s="38">
        <v>-80</v>
      </c>
      <c r="BO227" s="57" t="s">
        <v>633</v>
      </c>
      <c r="BP227" s="59">
        <f t="shared" si="41"/>
        <v>3</v>
      </c>
      <c r="BQ227" s="64"/>
      <c r="BR227" s="64"/>
      <c r="BS227" s="39"/>
      <c r="BT227" s="39"/>
      <c r="BU227" s="39"/>
      <c r="BV227" s="60">
        <f t="shared" si="42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43"/>
        <v>23</v>
      </c>
      <c r="CG227" s="60"/>
      <c r="CH227" s="68"/>
      <c r="CI227" s="52"/>
      <c r="CJ227" s="52">
        <v>-2</v>
      </c>
      <c r="CK227" s="60">
        <f t="shared" si="44"/>
        <v>21</v>
      </c>
      <c r="CL227" s="60"/>
      <c r="CM227" s="57"/>
      <c r="CN227" s="52"/>
      <c r="CO227" s="70"/>
      <c r="CP227" s="39">
        <v>20</v>
      </c>
      <c r="CQ227" s="39"/>
      <c r="CR227" s="54"/>
      <c r="CS227" s="60"/>
      <c r="CT227" s="51">
        <f t="shared" si="45"/>
        <v>41</v>
      </c>
      <c r="CU227" s="39">
        <v>20</v>
      </c>
      <c r="CV227" s="39"/>
      <c r="CW227" s="52"/>
      <c r="CX227" s="39">
        <v>4</v>
      </c>
      <c r="CY227" s="60">
        <f t="shared" si="46"/>
        <v>65</v>
      </c>
      <c r="CZ227" s="54"/>
      <c r="DA227" s="60"/>
      <c r="DB227" s="39">
        <v>20</v>
      </c>
      <c r="DC227" s="39">
        <v>5</v>
      </c>
      <c r="DD227" s="38">
        <f t="shared" si="47"/>
        <v>90</v>
      </c>
      <c r="DE227" s="60"/>
      <c r="DF227" s="60"/>
      <c r="DG227" s="60"/>
      <c r="DH227" s="60"/>
    </row>
    <row r="228" s="1" customFormat="1" ht="24" spans="1:112">
      <c r="A228" s="35">
        <v>226</v>
      </c>
      <c r="B228" s="40">
        <v>573</v>
      </c>
      <c r="C228" s="36" t="s">
        <v>634</v>
      </c>
      <c r="D228" s="36" t="s">
        <v>125</v>
      </c>
      <c r="E228" s="37">
        <v>12108</v>
      </c>
      <c r="F228" s="35" t="s">
        <v>635</v>
      </c>
      <c r="G228" s="41" t="s">
        <v>96</v>
      </c>
      <c r="H228" s="39"/>
      <c r="I228" s="39"/>
      <c r="J228" s="39"/>
      <c r="K228" s="39"/>
      <c r="L228" s="39"/>
      <c r="M228" s="52">
        <v>-2</v>
      </c>
      <c r="N228" s="39"/>
      <c r="O228" s="39"/>
      <c r="P228" s="39"/>
      <c r="Q228" s="57"/>
      <c r="R228" s="39"/>
      <c r="S228" s="38"/>
      <c r="T228" s="54"/>
      <c r="U228" s="56">
        <f t="shared" si="36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37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63"/>
      <c r="AP228" s="64"/>
      <c r="AQ228" s="62">
        <f t="shared" si="38"/>
        <v>38</v>
      </c>
      <c r="AR228" s="60"/>
      <c r="AS228" s="60"/>
      <c r="AT228" s="60"/>
      <c r="AU228" s="60"/>
      <c r="AV228" s="62">
        <f t="shared" si="39"/>
        <v>38</v>
      </c>
      <c r="AW228" s="60"/>
      <c r="AX228" s="57"/>
      <c r="AY228" s="39"/>
      <c r="AZ228" s="39"/>
      <c r="BA228" s="60">
        <f t="shared" si="40"/>
        <v>38</v>
      </c>
      <c r="BB228" s="54"/>
      <c r="BC228" s="66"/>
      <c r="BD228" s="39">
        <v>20</v>
      </c>
      <c r="BE228" s="39"/>
      <c r="BF228" s="39">
        <v>0</v>
      </c>
      <c r="BG228" s="39"/>
      <c r="BH228" s="54">
        <v>-55</v>
      </c>
      <c r="BI228" s="60" t="s">
        <v>478</v>
      </c>
      <c r="BJ228" s="39"/>
      <c r="BK228" s="39"/>
      <c r="BL228" s="39"/>
      <c r="BM228" s="39"/>
      <c r="BN228" s="38"/>
      <c r="BO228" s="57"/>
      <c r="BP228" s="59">
        <f t="shared" si="41"/>
        <v>3</v>
      </c>
      <c r="BQ228" s="64"/>
      <c r="BR228" s="64"/>
      <c r="BS228" s="39">
        <v>20</v>
      </c>
      <c r="BT228" s="39"/>
      <c r="BU228" s="39"/>
      <c r="BV228" s="60">
        <f t="shared" si="42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43"/>
        <v>43</v>
      </c>
      <c r="CG228" s="60"/>
      <c r="CH228" s="68"/>
      <c r="CI228" s="52"/>
      <c r="CJ228" s="52"/>
      <c r="CK228" s="60">
        <f t="shared" si="44"/>
        <v>43</v>
      </c>
      <c r="CL228" s="60">
        <v>-15</v>
      </c>
      <c r="CM228" s="57" t="s">
        <v>536</v>
      </c>
      <c r="CN228" s="52"/>
      <c r="CO228" s="70"/>
      <c r="CP228" s="39"/>
      <c r="CQ228" s="39"/>
      <c r="CR228" s="54"/>
      <c r="CS228" s="60"/>
      <c r="CT228" s="51">
        <f t="shared" si="45"/>
        <v>28</v>
      </c>
      <c r="CU228" s="39"/>
      <c r="CV228" s="39"/>
      <c r="CW228" s="52"/>
      <c r="CX228" s="39"/>
      <c r="CY228" s="60">
        <f t="shared" si="46"/>
        <v>28</v>
      </c>
      <c r="CZ228" s="54"/>
      <c r="DA228" s="60"/>
      <c r="DB228" s="39"/>
      <c r="DC228" s="39">
        <v>-4</v>
      </c>
      <c r="DD228" s="38">
        <f t="shared" si="47"/>
        <v>24</v>
      </c>
      <c r="DE228" s="60"/>
      <c r="DF228" s="60"/>
      <c r="DG228" s="60"/>
      <c r="DH228" s="60"/>
    </row>
    <row r="229" s="1" customFormat="1" ht="36" spans="1:112">
      <c r="A229" s="35">
        <v>227</v>
      </c>
      <c r="B229" s="35">
        <v>578</v>
      </c>
      <c r="C229" s="36" t="s">
        <v>325</v>
      </c>
      <c r="D229" s="36" t="s">
        <v>104</v>
      </c>
      <c r="E229" s="38">
        <v>11902</v>
      </c>
      <c r="F229" s="35" t="s">
        <v>636</v>
      </c>
      <c r="G229" s="36" t="s">
        <v>96</v>
      </c>
      <c r="H229" s="39"/>
      <c r="I229" s="39"/>
      <c r="J229" s="39"/>
      <c r="K229" s="39"/>
      <c r="L229" s="39"/>
      <c r="M229" s="52"/>
      <c r="N229" s="39"/>
      <c r="O229" s="39"/>
      <c r="P229" s="39"/>
      <c r="Q229" s="57"/>
      <c r="R229" s="39"/>
      <c r="S229" s="38"/>
      <c r="T229" s="54"/>
      <c r="U229" s="56">
        <f t="shared" si="36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37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63"/>
      <c r="AP229" s="64"/>
      <c r="AQ229" s="62">
        <f t="shared" si="38"/>
        <v>55</v>
      </c>
      <c r="AR229" s="60">
        <v>-24</v>
      </c>
      <c r="AS229" s="60"/>
      <c r="AT229" s="60"/>
      <c r="AU229" s="60"/>
      <c r="AV229" s="62">
        <f t="shared" si="39"/>
        <v>31</v>
      </c>
      <c r="AW229" s="60"/>
      <c r="AX229" s="57"/>
      <c r="AY229" s="39"/>
      <c r="AZ229" s="39"/>
      <c r="BA229" s="60">
        <f t="shared" si="40"/>
        <v>31</v>
      </c>
      <c r="BB229" s="54"/>
      <c r="BC229" s="66"/>
      <c r="BD229" s="39"/>
      <c r="BE229" s="39"/>
      <c r="BF229" s="39">
        <v>0</v>
      </c>
      <c r="BG229" s="39"/>
      <c r="BH229" s="54"/>
      <c r="BI229" s="60"/>
      <c r="BJ229" s="39"/>
      <c r="BK229" s="39">
        <v>20</v>
      </c>
      <c r="BL229" s="39"/>
      <c r="BM229" s="39"/>
      <c r="BN229" s="38">
        <v>-51</v>
      </c>
      <c r="BO229" s="57" t="s">
        <v>258</v>
      </c>
      <c r="BP229" s="59">
        <f t="shared" si="41"/>
        <v>0</v>
      </c>
      <c r="BQ229" s="64"/>
      <c r="BR229" s="64"/>
      <c r="BS229" s="39"/>
      <c r="BT229" s="39">
        <v>-2</v>
      </c>
      <c r="BU229" s="39"/>
      <c r="BV229" s="60">
        <f t="shared" si="42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43"/>
        <v>36</v>
      </c>
      <c r="CG229" s="60"/>
      <c r="CH229" s="68"/>
      <c r="CI229" s="52"/>
      <c r="CJ229" s="52">
        <v>-2</v>
      </c>
      <c r="CK229" s="60">
        <f t="shared" si="44"/>
        <v>34</v>
      </c>
      <c r="CL229" s="60"/>
      <c r="CM229" s="57"/>
      <c r="CN229" s="52">
        <v>-2</v>
      </c>
      <c r="CO229" s="70"/>
      <c r="CP229" s="39"/>
      <c r="CQ229" s="39"/>
      <c r="CR229" s="54">
        <v>-32</v>
      </c>
      <c r="CS229" s="60" t="s">
        <v>637</v>
      </c>
      <c r="CT229" s="51">
        <f t="shared" si="45"/>
        <v>0</v>
      </c>
      <c r="CU229" s="39"/>
      <c r="CV229" s="39"/>
      <c r="CW229" s="52"/>
      <c r="CX229" s="39"/>
      <c r="CY229" s="60">
        <f t="shared" si="46"/>
        <v>0</v>
      </c>
      <c r="CZ229" s="54"/>
      <c r="DA229" s="60"/>
      <c r="DB229" s="39"/>
      <c r="DC229" s="39"/>
      <c r="DD229" s="38">
        <f t="shared" si="47"/>
        <v>0</v>
      </c>
      <c r="DE229" s="60"/>
      <c r="DF229" s="60"/>
      <c r="DG229" s="60"/>
      <c r="DH229" s="60"/>
    </row>
    <row r="230" s="1" customFormat="1" ht="24" spans="1:112">
      <c r="A230" s="35">
        <v>228</v>
      </c>
      <c r="B230" s="35">
        <v>582</v>
      </c>
      <c r="C230" s="36" t="s">
        <v>349</v>
      </c>
      <c r="D230" s="36" t="s">
        <v>99</v>
      </c>
      <c r="E230" s="35">
        <v>11099</v>
      </c>
      <c r="F230" s="35" t="s">
        <v>638</v>
      </c>
      <c r="G230" s="36" t="s">
        <v>96</v>
      </c>
      <c r="H230" s="39"/>
      <c r="I230" s="39"/>
      <c r="J230" s="39"/>
      <c r="K230" s="39"/>
      <c r="L230" s="39"/>
      <c r="M230" s="52"/>
      <c r="N230" s="39">
        <v>20</v>
      </c>
      <c r="O230" s="39"/>
      <c r="P230" s="39"/>
      <c r="Q230" s="57"/>
      <c r="R230" s="39"/>
      <c r="S230" s="38"/>
      <c r="T230" s="54"/>
      <c r="U230" s="56">
        <f t="shared" si="36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37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63"/>
      <c r="AP230" s="64"/>
      <c r="AQ230" s="62">
        <f t="shared" si="38"/>
        <v>109</v>
      </c>
      <c r="AR230" s="60"/>
      <c r="AS230" s="60">
        <v>20</v>
      </c>
      <c r="AT230" s="60"/>
      <c r="AU230" s="62">
        <v>30</v>
      </c>
      <c r="AV230" s="62">
        <f t="shared" si="39"/>
        <v>159</v>
      </c>
      <c r="AW230" s="60">
        <v>-50</v>
      </c>
      <c r="AX230" s="57" t="s">
        <v>639</v>
      </c>
      <c r="AY230" s="39"/>
      <c r="AZ230" s="39"/>
      <c r="BA230" s="60">
        <f t="shared" si="40"/>
        <v>109</v>
      </c>
      <c r="BB230" s="54"/>
      <c r="BC230" s="66"/>
      <c r="BD230" s="39"/>
      <c r="BE230" s="39"/>
      <c r="BF230" s="39">
        <v>0</v>
      </c>
      <c r="BG230" s="39"/>
      <c r="BH230" s="54"/>
      <c r="BI230" s="60"/>
      <c r="BJ230" s="39">
        <v>-2</v>
      </c>
      <c r="BK230" s="39"/>
      <c r="BL230" s="39"/>
      <c r="BM230" s="39"/>
      <c r="BN230" s="38"/>
      <c r="BO230" s="57"/>
      <c r="BP230" s="59">
        <f t="shared" si="41"/>
        <v>107</v>
      </c>
      <c r="BQ230" s="64"/>
      <c r="BR230" s="64"/>
      <c r="BS230" s="39"/>
      <c r="BT230" s="39"/>
      <c r="BU230" s="39"/>
      <c r="BV230" s="60">
        <f t="shared" si="42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489</v>
      </c>
      <c r="CF230" s="54">
        <f t="shared" si="43"/>
        <v>0</v>
      </c>
      <c r="CG230" s="60"/>
      <c r="CH230" s="68"/>
      <c r="CI230" s="52"/>
      <c r="CJ230" s="52"/>
      <c r="CK230" s="60">
        <f t="shared" si="44"/>
        <v>0</v>
      </c>
      <c r="CL230" s="60"/>
      <c r="CM230" s="57"/>
      <c r="CN230" s="52"/>
      <c r="CO230" s="70"/>
      <c r="CP230" s="39"/>
      <c r="CQ230" s="39"/>
      <c r="CR230" s="54"/>
      <c r="CS230" s="60"/>
      <c r="CT230" s="51">
        <f t="shared" si="45"/>
        <v>0</v>
      </c>
      <c r="CU230" s="39"/>
      <c r="CV230" s="39"/>
      <c r="CW230" s="52"/>
      <c r="CX230" s="39"/>
      <c r="CY230" s="60">
        <f t="shared" si="46"/>
        <v>0</v>
      </c>
      <c r="CZ230" s="54"/>
      <c r="DA230" s="60"/>
      <c r="DB230" s="39"/>
      <c r="DC230" s="39"/>
      <c r="DD230" s="38">
        <f t="shared" si="47"/>
        <v>0</v>
      </c>
      <c r="DE230" s="60"/>
      <c r="DF230" s="60"/>
      <c r="DG230" s="60"/>
      <c r="DH230" s="60"/>
    </row>
    <row r="231" s="1" customFormat="1" ht="24" spans="1:112">
      <c r="A231" s="35">
        <v>229</v>
      </c>
      <c r="B231" s="35">
        <v>582</v>
      </c>
      <c r="C231" s="36" t="s">
        <v>349</v>
      </c>
      <c r="D231" s="36" t="s">
        <v>99</v>
      </c>
      <c r="E231" s="75">
        <v>12208</v>
      </c>
      <c r="F231" s="76" t="s">
        <v>640</v>
      </c>
      <c r="G231" s="36" t="s">
        <v>89</v>
      </c>
      <c r="H231" s="39"/>
      <c r="I231" s="39"/>
      <c r="J231" s="39"/>
      <c r="K231" s="39"/>
      <c r="L231" s="39"/>
      <c r="M231" s="52">
        <v>8</v>
      </c>
      <c r="N231" s="39">
        <v>20</v>
      </c>
      <c r="O231" s="39"/>
      <c r="P231" s="39"/>
      <c r="Q231" s="57"/>
      <c r="R231" s="39"/>
      <c r="S231" s="38"/>
      <c r="T231" s="54"/>
      <c r="U231" s="56">
        <f t="shared" si="36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37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63"/>
      <c r="AP231" s="64"/>
      <c r="AQ231" s="62">
        <f t="shared" si="38"/>
        <v>31</v>
      </c>
      <c r="AR231" s="60"/>
      <c r="AS231" s="60"/>
      <c r="AT231" s="60"/>
      <c r="AU231" s="60"/>
      <c r="AV231" s="62">
        <f t="shared" si="39"/>
        <v>31</v>
      </c>
      <c r="AW231" s="60"/>
      <c r="AX231" s="57"/>
      <c r="AY231" s="39"/>
      <c r="AZ231" s="39"/>
      <c r="BA231" s="60">
        <f t="shared" si="40"/>
        <v>31</v>
      </c>
      <c r="BB231" s="54"/>
      <c r="BC231" s="66"/>
      <c r="BD231" s="39"/>
      <c r="BE231" s="39"/>
      <c r="BF231" s="39">
        <v>0</v>
      </c>
      <c r="BG231" s="39"/>
      <c r="BH231" s="54">
        <v>-31</v>
      </c>
      <c r="BI231" s="60" t="s">
        <v>629</v>
      </c>
      <c r="BJ231" s="39"/>
      <c r="BK231" s="39">
        <v>20</v>
      </c>
      <c r="BL231" s="39"/>
      <c r="BM231" s="39"/>
      <c r="BN231" s="38"/>
      <c r="BO231" s="57"/>
      <c r="BP231" s="59">
        <f t="shared" si="41"/>
        <v>20</v>
      </c>
      <c r="BQ231" s="64"/>
      <c r="BR231" s="64"/>
      <c r="BS231" s="39"/>
      <c r="BT231" s="39"/>
      <c r="BU231" s="39"/>
      <c r="BV231" s="60">
        <f t="shared" si="42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43"/>
        <v>21</v>
      </c>
      <c r="CG231" s="60"/>
      <c r="CH231" s="68"/>
      <c r="CI231" s="52"/>
      <c r="CJ231" s="52"/>
      <c r="CK231" s="60">
        <f t="shared" si="44"/>
        <v>21</v>
      </c>
      <c r="CL231" s="60"/>
      <c r="CM231" s="57"/>
      <c r="CN231" s="52"/>
      <c r="CO231" s="70"/>
      <c r="CP231" s="39"/>
      <c r="CQ231" s="39"/>
      <c r="CR231" s="54"/>
      <c r="CS231" s="60"/>
      <c r="CT231" s="51">
        <f t="shared" si="45"/>
        <v>21</v>
      </c>
      <c r="CU231" s="39"/>
      <c r="CV231" s="39"/>
      <c r="CW231" s="52"/>
      <c r="CX231" s="39"/>
      <c r="CY231" s="60">
        <f t="shared" si="46"/>
        <v>21</v>
      </c>
      <c r="CZ231" s="54"/>
      <c r="DA231" s="60"/>
      <c r="DB231" s="39"/>
      <c r="DC231" s="39"/>
      <c r="DD231" s="38">
        <f t="shared" si="47"/>
        <v>21</v>
      </c>
      <c r="DE231" s="60"/>
      <c r="DF231" s="60"/>
      <c r="DG231" s="60"/>
      <c r="DH231" s="60"/>
    </row>
    <row r="232" s="1" customFormat="1" ht="36" spans="1:112">
      <c r="A232" s="35">
        <v>230</v>
      </c>
      <c r="B232" s="83">
        <v>584</v>
      </c>
      <c r="C232" s="84" t="s">
        <v>282</v>
      </c>
      <c r="D232" s="36" t="s">
        <v>125</v>
      </c>
      <c r="E232" s="75">
        <v>12222</v>
      </c>
      <c r="F232" s="76" t="s">
        <v>641</v>
      </c>
      <c r="G232" s="36" t="s">
        <v>89</v>
      </c>
      <c r="H232" s="39"/>
      <c r="I232" s="39"/>
      <c r="J232" s="39"/>
      <c r="K232" s="39"/>
      <c r="L232" s="39"/>
      <c r="M232" s="52">
        <v>2</v>
      </c>
      <c r="N232" s="39"/>
      <c r="O232" s="39"/>
      <c r="P232" s="39"/>
      <c r="Q232" s="57"/>
      <c r="R232" s="39"/>
      <c r="S232" s="38"/>
      <c r="T232" s="54"/>
      <c r="U232" s="56">
        <f t="shared" si="36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37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63"/>
      <c r="AP232" s="64"/>
      <c r="AQ232" s="62">
        <f t="shared" si="38"/>
        <v>46</v>
      </c>
      <c r="AR232" s="60"/>
      <c r="AS232" s="60">
        <v>20</v>
      </c>
      <c r="AT232" s="60"/>
      <c r="AU232" s="60"/>
      <c r="AV232" s="62">
        <f t="shared" si="39"/>
        <v>66</v>
      </c>
      <c r="AW232" s="60">
        <v>-60</v>
      </c>
      <c r="AX232" s="57" t="s">
        <v>642</v>
      </c>
      <c r="AY232" s="39"/>
      <c r="AZ232" s="39"/>
      <c r="BA232" s="60">
        <f t="shared" si="40"/>
        <v>6</v>
      </c>
      <c r="BB232" s="54"/>
      <c r="BC232" s="66"/>
      <c r="BD232" s="39"/>
      <c r="BE232" s="39"/>
      <c r="BF232" s="39">
        <v>1</v>
      </c>
      <c r="BG232" s="39"/>
      <c r="BH232" s="54"/>
      <c r="BI232" s="60"/>
      <c r="BJ232" s="39">
        <v>-2</v>
      </c>
      <c r="BK232" s="39">
        <v>20</v>
      </c>
      <c r="BL232" s="39"/>
      <c r="BM232" s="39">
        <v>20</v>
      </c>
      <c r="BN232" s="38">
        <v>-22.5</v>
      </c>
      <c r="BO232" s="57" t="s">
        <v>643</v>
      </c>
      <c r="BP232" s="59">
        <f t="shared" si="41"/>
        <v>22.5</v>
      </c>
      <c r="BQ232" s="64"/>
      <c r="BR232" s="64"/>
      <c r="BS232" s="39"/>
      <c r="BT232" s="39">
        <v>-4</v>
      </c>
      <c r="BU232" s="39"/>
      <c r="BV232" s="60">
        <f t="shared" si="42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43"/>
        <v>18.5</v>
      </c>
      <c r="CG232" s="60"/>
      <c r="CH232" s="68"/>
      <c r="CI232" s="52"/>
      <c r="CJ232" s="52"/>
      <c r="CK232" s="60">
        <f t="shared" si="44"/>
        <v>18.5</v>
      </c>
      <c r="CL232" s="60"/>
      <c r="CM232" s="57"/>
      <c r="CN232" s="52"/>
      <c r="CO232" s="70"/>
      <c r="CP232" s="39"/>
      <c r="CQ232" s="39"/>
      <c r="CR232" s="54"/>
      <c r="CS232" s="60"/>
      <c r="CT232" s="51">
        <f t="shared" si="45"/>
        <v>18.5</v>
      </c>
      <c r="CU232" s="39"/>
      <c r="CV232" s="39"/>
      <c r="CW232" s="52"/>
      <c r="CX232" s="39"/>
      <c r="CY232" s="60">
        <f t="shared" si="46"/>
        <v>18.5</v>
      </c>
      <c r="CZ232" s="54"/>
      <c r="DA232" s="60"/>
      <c r="DB232" s="39"/>
      <c r="DC232" s="39"/>
      <c r="DD232" s="38">
        <f t="shared" si="47"/>
        <v>18.5</v>
      </c>
      <c r="DE232" s="60"/>
      <c r="DF232" s="60"/>
      <c r="DG232" s="60"/>
      <c r="DH232" s="60"/>
    </row>
    <row r="233" s="1" customFormat="1" ht="48" spans="1:112">
      <c r="A233" s="35">
        <v>231</v>
      </c>
      <c r="B233" s="40">
        <v>585</v>
      </c>
      <c r="C233" s="36" t="s">
        <v>467</v>
      </c>
      <c r="D233" s="36" t="s">
        <v>99</v>
      </c>
      <c r="E233" s="75">
        <v>12212</v>
      </c>
      <c r="F233" s="76" t="s">
        <v>644</v>
      </c>
      <c r="G233" s="36" t="s">
        <v>89</v>
      </c>
      <c r="H233" s="39"/>
      <c r="I233" s="39"/>
      <c r="J233" s="39"/>
      <c r="K233" s="39"/>
      <c r="L233" s="39"/>
      <c r="M233" s="52"/>
      <c r="N233" s="39"/>
      <c r="O233" s="39"/>
      <c r="P233" s="39"/>
      <c r="Q233" s="57"/>
      <c r="R233" s="39"/>
      <c r="S233" s="38"/>
      <c r="T233" s="54"/>
      <c r="U233" s="56">
        <f t="shared" si="36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37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63"/>
      <c r="AP233" s="64"/>
      <c r="AQ233" s="62">
        <f t="shared" si="38"/>
        <v>48</v>
      </c>
      <c r="AR233" s="60"/>
      <c r="AS233" s="60"/>
      <c r="AT233" s="60"/>
      <c r="AU233" s="60"/>
      <c r="AV233" s="62">
        <f t="shared" si="39"/>
        <v>48</v>
      </c>
      <c r="AW233" s="60"/>
      <c r="AX233" s="57"/>
      <c r="AY233" s="39"/>
      <c r="AZ233" s="39"/>
      <c r="BA233" s="60">
        <f t="shared" si="40"/>
        <v>48</v>
      </c>
      <c r="BB233" s="54"/>
      <c r="BC233" s="66"/>
      <c r="BD233" s="39"/>
      <c r="BE233" s="39"/>
      <c r="BF233" s="39">
        <v>0</v>
      </c>
      <c r="BG233" s="39"/>
      <c r="BH233" s="54">
        <v>-41.5</v>
      </c>
      <c r="BI233" s="60" t="s">
        <v>645</v>
      </c>
      <c r="BJ233" s="39"/>
      <c r="BK233" s="39"/>
      <c r="BL233" s="39"/>
      <c r="BM233" s="39"/>
      <c r="BN233" s="38"/>
      <c r="BO233" s="57"/>
      <c r="BP233" s="59">
        <f t="shared" si="41"/>
        <v>6.5</v>
      </c>
      <c r="BQ233" s="64"/>
      <c r="BR233" s="64"/>
      <c r="BS233" s="39"/>
      <c r="BT233" s="39"/>
      <c r="BU233" s="39"/>
      <c r="BV233" s="60">
        <f t="shared" si="42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43"/>
        <v>4.5</v>
      </c>
      <c r="CG233" s="60"/>
      <c r="CH233" s="68"/>
      <c r="CI233" s="52"/>
      <c r="CJ233" s="52"/>
      <c r="CK233" s="60">
        <f t="shared" si="44"/>
        <v>4.5</v>
      </c>
      <c r="CL233" s="60"/>
      <c r="CM233" s="57"/>
      <c r="CN233" s="52"/>
      <c r="CO233" s="70"/>
      <c r="CP233" s="39"/>
      <c r="CQ233" s="39"/>
      <c r="CR233" s="54"/>
      <c r="CS233" s="60"/>
      <c r="CT233" s="51">
        <f t="shared" si="45"/>
        <v>4.5</v>
      </c>
      <c r="CU233" s="39"/>
      <c r="CV233" s="39"/>
      <c r="CW233" s="52"/>
      <c r="CX233" s="39"/>
      <c r="CY233" s="60">
        <f t="shared" si="46"/>
        <v>4.5</v>
      </c>
      <c r="CZ233" s="54"/>
      <c r="DA233" s="60"/>
      <c r="DB233" s="39"/>
      <c r="DC233" s="39"/>
      <c r="DD233" s="38">
        <f t="shared" si="47"/>
        <v>4.5</v>
      </c>
      <c r="DE233" s="60"/>
      <c r="DF233" s="60"/>
      <c r="DG233" s="60"/>
      <c r="DH233" s="60"/>
    </row>
    <row r="234" s="1" customFormat="1" spans="1:112">
      <c r="A234" s="35">
        <v>232</v>
      </c>
      <c r="B234" s="40">
        <v>587</v>
      </c>
      <c r="C234" s="36" t="s">
        <v>203</v>
      </c>
      <c r="D234" s="36" t="s">
        <v>87</v>
      </c>
      <c r="E234" s="35">
        <v>6497</v>
      </c>
      <c r="F234" s="35" t="s">
        <v>646</v>
      </c>
      <c r="G234" s="36" t="s">
        <v>96</v>
      </c>
      <c r="H234" s="39"/>
      <c r="I234" s="39"/>
      <c r="J234" s="39"/>
      <c r="K234" s="39"/>
      <c r="L234" s="39"/>
      <c r="M234" s="52"/>
      <c r="N234" s="39"/>
      <c r="O234" s="39"/>
      <c r="P234" s="39"/>
      <c r="Q234" s="57"/>
      <c r="R234" s="39"/>
      <c r="S234" s="38"/>
      <c r="T234" s="54"/>
      <c r="U234" s="56">
        <f t="shared" si="36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37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63"/>
      <c r="AP234" s="64"/>
      <c r="AQ234" s="62">
        <f t="shared" si="38"/>
        <v>58</v>
      </c>
      <c r="AR234" s="60"/>
      <c r="AS234" s="60"/>
      <c r="AT234" s="60"/>
      <c r="AU234" s="60"/>
      <c r="AV234" s="62">
        <f t="shared" si="39"/>
        <v>58</v>
      </c>
      <c r="AW234" s="60"/>
      <c r="AX234" s="57"/>
      <c r="AY234" s="39"/>
      <c r="AZ234" s="39"/>
      <c r="BA234" s="60">
        <f t="shared" si="40"/>
        <v>58</v>
      </c>
      <c r="BB234" s="54"/>
      <c r="BC234" s="66"/>
      <c r="BD234" s="39">
        <v>20</v>
      </c>
      <c r="BE234" s="39"/>
      <c r="BF234" s="39">
        <v>0</v>
      </c>
      <c r="BG234" s="39"/>
      <c r="BH234" s="54"/>
      <c r="BI234" s="60"/>
      <c r="BJ234" s="39"/>
      <c r="BK234" s="39"/>
      <c r="BL234" s="39"/>
      <c r="BM234" s="39"/>
      <c r="BN234" s="38"/>
      <c r="BO234" s="57"/>
      <c r="BP234" s="59">
        <f t="shared" si="41"/>
        <v>78</v>
      </c>
      <c r="BQ234" s="64"/>
      <c r="BR234" s="64"/>
      <c r="BS234" s="39">
        <v>20</v>
      </c>
      <c r="BT234" s="39"/>
      <c r="BU234" s="39"/>
      <c r="BV234" s="60">
        <f t="shared" si="42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43"/>
        <v>118</v>
      </c>
      <c r="CG234" s="60"/>
      <c r="CH234" s="68"/>
      <c r="CI234" s="52">
        <v>20</v>
      </c>
      <c r="CJ234" s="52"/>
      <c r="CK234" s="60">
        <f t="shared" si="44"/>
        <v>138</v>
      </c>
      <c r="CL234" s="60"/>
      <c r="CM234" s="57"/>
      <c r="CN234" s="52"/>
      <c r="CO234" s="70"/>
      <c r="CP234" s="39">
        <v>20</v>
      </c>
      <c r="CQ234" s="39"/>
      <c r="CR234" s="54"/>
      <c r="CS234" s="60"/>
      <c r="CT234" s="51">
        <f t="shared" si="45"/>
        <v>158</v>
      </c>
      <c r="CU234" s="39"/>
      <c r="CV234" s="39"/>
      <c r="CW234" s="52"/>
      <c r="CX234" s="39"/>
      <c r="CY234" s="60">
        <f t="shared" si="46"/>
        <v>158</v>
      </c>
      <c r="CZ234" s="54"/>
      <c r="DA234" s="60"/>
      <c r="DB234" s="39"/>
      <c r="DC234" s="39"/>
      <c r="DD234" s="38">
        <f t="shared" si="47"/>
        <v>158</v>
      </c>
      <c r="DE234" s="60"/>
      <c r="DF234" s="60"/>
      <c r="DG234" s="60"/>
      <c r="DH234" s="60"/>
    </row>
    <row r="235" s="1" customFormat="1" spans="1:112">
      <c r="A235" s="35">
        <v>233</v>
      </c>
      <c r="B235" s="40">
        <v>587</v>
      </c>
      <c r="C235" s="36" t="s">
        <v>203</v>
      </c>
      <c r="D235" s="36" t="s">
        <v>87</v>
      </c>
      <c r="E235" s="37">
        <v>12109</v>
      </c>
      <c r="F235" s="35" t="s">
        <v>647</v>
      </c>
      <c r="G235" s="41" t="s">
        <v>96</v>
      </c>
      <c r="H235" s="39"/>
      <c r="I235" s="39"/>
      <c r="J235" s="39"/>
      <c r="K235" s="39"/>
      <c r="L235" s="39"/>
      <c r="M235" s="52"/>
      <c r="N235" s="39"/>
      <c r="O235" s="39"/>
      <c r="P235" s="39"/>
      <c r="Q235" s="57"/>
      <c r="R235" s="39"/>
      <c r="S235" s="38"/>
      <c r="T235" s="54"/>
      <c r="U235" s="56">
        <f t="shared" si="36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37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63"/>
      <c r="AP235" s="64"/>
      <c r="AQ235" s="62">
        <f t="shared" si="38"/>
        <v>20</v>
      </c>
      <c r="AR235" s="60"/>
      <c r="AS235" s="60"/>
      <c r="AT235" s="60"/>
      <c r="AU235" s="60"/>
      <c r="AV235" s="62">
        <f t="shared" si="39"/>
        <v>20</v>
      </c>
      <c r="AW235" s="60"/>
      <c r="AX235" s="57"/>
      <c r="AY235" s="39"/>
      <c r="AZ235" s="39"/>
      <c r="BA235" s="60">
        <f t="shared" si="40"/>
        <v>20</v>
      </c>
      <c r="BB235" s="54"/>
      <c r="BC235" s="66"/>
      <c r="BD235" s="39"/>
      <c r="BE235" s="39"/>
      <c r="BF235" s="39">
        <v>0</v>
      </c>
      <c r="BG235" s="39"/>
      <c r="BH235" s="54"/>
      <c r="BI235" s="60"/>
      <c r="BJ235" s="39"/>
      <c r="BK235" s="39"/>
      <c r="BL235" s="39"/>
      <c r="BM235" s="39"/>
      <c r="BN235" s="38"/>
      <c r="BO235" s="57"/>
      <c r="BP235" s="59">
        <f t="shared" si="41"/>
        <v>20</v>
      </c>
      <c r="BQ235" s="64"/>
      <c r="BR235" s="64"/>
      <c r="BS235" s="39">
        <v>20</v>
      </c>
      <c r="BT235" s="39"/>
      <c r="BU235" s="39"/>
      <c r="BV235" s="60">
        <f t="shared" si="42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43"/>
        <v>58</v>
      </c>
      <c r="CG235" s="60"/>
      <c r="CH235" s="68"/>
      <c r="CI235" s="52">
        <v>20</v>
      </c>
      <c r="CJ235" s="52"/>
      <c r="CK235" s="60">
        <f t="shared" si="44"/>
        <v>78</v>
      </c>
      <c r="CL235" s="60"/>
      <c r="CM235" s="57"/>
      <c r="CN235" s="52"/>
      <c r="CO235" s="70"/>
      <c r="CP235" s="39">
        <v>20</v>
      </c>
      <c r="CQ235" s="39"/>
      <c r="CR235" s="54"/>
      <c r="CS235" s="60"/>
      <c r="CT235" s="51">
        <f t="shared" si="45"/>
        <v>98</v>
      </c>
      <c r="CU235" s="39"/>
      <c r="CV235" s="39"/>
      <c r="CW235" s="52"/>
      <c r="CX235" s="39"/>
      <c r="CY235" s="60">
        <f t="shared" si="46"/>
        <v>98</v>
      </c>
      <c r="CZ235" s="54"/>
      <c r="DA235" s="60"/>
      <c r="DB235" s="39"/>
      <c r="DC235" s="39"/>
      <c r="DD235" s="38">
        <f t="shared" si="47"/>
        <v>98</v>
      </c>
      <c r="DE235" s="60"/>
      <c r="DF235" s="60"/>
      <c r="DG235" s="60"/>
      <c r="DH235" s="60"/>
    </row>
    <row r="236" s="1" customFormat="1" ht="24" spans="1:112">
      <c r="A236" s="35">
        <v>234</v>
      </c>
      <c r="B236" s="85">
        <v>591</v>
      </c>
      <c r="C236" s="43" t="s">
        <v>441</v>
      </c>
      <c r="D236" s="36" t="s">
        <v>94</v>
      </c>
      <c r="E236" s="35">
        <v>7645</v>
      </c>
      <c r="F236" s="35" t="s">
        <v>648</v>
      </c>
      <c r="G236" s="36" t="s">
        <v>96</v>
      </c>
      <c r="H236" s="39"/>
      <c r="I236" s="39"/>
      <c r="J236" s="39"/>
      <c r="K236" s="39"/>
      <c r="L236" s="39"/>
      <c r="M236" s="52">
        <v>-2</v>
      </c>
      <c r="N236" s="39"/>
      <c r="O236" s="39"/>
      <c r="P236" s="39"/>
      <c r="Q236" s="57"/>
      <c r="R236" s="39"/>
      <c r="S236" s="38"/>
      <c r="T236" s="54"/>
      <c r="U236" s="56">
        <f t="shared" si="36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37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63"/>
      <c r="AP236" s="64"/>
      <c r="AQ236" s="62">
        <f t="shared" si="38"/>
        <v>41</v>
      </c>
      <c r="AR236" s="60"/>
      <c r="AS236" s="60"/>
      <c r="AT236" s="60"/>
      <c r="AU236" s="60"/>
      <c r="AV236" s="62">
        <f t="shared" si="39"/>
        <v>41</v>
      </c>
      <c r="AW236" s="60"/>
      <c r="AX236" s="57"/>
      <c r="AY236" s="39"/>
      <c r="AZ236" s="39"/>
      <c r="BA236" s="60">
        <f t="shared" si="40"/>
        <v>41</v>
      </c>
      <c r="BB236" s="54"/>
      <c r="BC236" s="66"/>
      <c r="BD236" s="39"/>
      <c r="BE236" s="39"/>
      <c r="BF236" s="39">
        <v>-10</v>
      </c>
      <c r="BG236" s="39"/>
      <c r="BH236" s="54"/>
      <c r="BI236" s="60"/>
      <c r="BJ236" s="39">
        <v>-4</v>
      </c>
      <c r="BK236" s="39">
        <v>20</v>
      </c>
      <c r="BL236" s="39"/>
      <c r="BM236" s="39"/>
      <c r="BN236" s="38"/>
      <c r="BO236" s="57"/>
      <c r="BP236" s="59">
        <f t="shared" si="41"/>
        <v>47</v>
      </c>
      <c r="BQ236" s="64"/>
      <c r="BR236" s="64"/>
      <c r="BS236" s="39"/>
      <c r="BT236" s="39"/>
      <c r="BU236" s="39"/>
      <c r="BV236" s="60">
        <f t="shared" si="42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43"/>
        <v>67</v>
      </c>
      <c r="CG236" s="60">
        <v>-29</v>
      </c>
      <c r="CH236" s="68" t="s">
        <v>260</v>
      </c>
      <c r="CI236" s="52"/>
      <c r="CJ236" s="52">
        <v>1</v>
      </c>
      <c r="CK236" s="60">
        <f t="shared" si="44"/>
        <v>39</v>
      </c>
      <c r="CL236" s="60">
        <v>-25</v>
      </c>
      <c r="CM236" s="57" t="s">
        <v>649</v>
      </c>
      <c r="CN236" s="52">
        <v>2</v>
      </c>
      <c r="CO236" s="70"/>
      <c r="CP236" s="39"/>
      <c r="CQ236" s="39"/>
      <c r="CR236" s="54">
        <v>-15</v>
      </c>
      <c r="CS236" s="60" t="s">
        <v>650</v>
      </c>
      <c r="CT236" s="51">
        <f t="shared" si="45"/>
        <v>1</v>
      </c>
      <c r="CU236" s="39">
        <v>20</v>
      </c>
      <c r="CV236" s="39"/>
      <c r="CW236" s="52"/>
      <c r="CX236" s="39"/>
      <c r="CY236" s="60">
        <f t="shared" si="46"/>
        <v>21</v>
      </c>
      <c r="CZ236" s="54"/>
      <c r="DA236" s="60"/>
      <c r="DB236" s="39">
        <v>20</v>
      </c>
      <c r="DC236" s="39">
        <v>8</v>
      </c>
      <c r="DD236" s="38">
        <f t="shared" si="47"/>
        <v>49</v>
      </c>
      <c r="DE236" s="60"/>
      <c r="DF236" s="60"/>
      <c r="DG236" s="60"/>
      <c r="DH236" s="60"/>
    </row>
    <row r="237" s="1" customFormat="1" ht="24" spans="1:112">
      <c r="A237" s="35">
        <v>235</v>
      </c>
      <c r="B237" s="40">
        <v>598</v>
      </c>
      <c r="C237" s="36" t="s">
        <v>651</v>
      </c>
      <c r="D237" s="36" t="s">
        <v>125</v>
      </c>
      <c r="E237" s="35">
        <v>11145</v>
      </c>
      <c r="F237" s="35" t="s">
        <v>652</v>
      </c>
      <c r="G237" s="36" t="s">
        <v>96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52"/>
      <c r="N237" s="39"/>
      <c r="O237" s="39"/>
      <c r="P237" s="39"/>
      <c r="Q237" s="57"/>
      <c r="R237" s="39"/>
      <c r="S237" s="38"/>
      <c r="T237" s="54"/>
      <c r="U237" s="56">
        <f t="shared" si="36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37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63"/>
      <c r="AP237" s="64"/>
      <c r="AQ237" s="62">
        <f t="shared" si="38"/>
        <v>70</v>
      </c>
      <c r="AR237" s="60"/>
      <c r="AS237" s="60"/>
      <c r="AT237" s="60"/>
      <c r="AU237" s="60"/>
      <c r="AV237" s="62">
        <f t="shared" si="39"/>
        <v>70</v>
      </c>
      <c r="AW237" s="60">
        <v>-24</v>
      </c>
      <c r="AX237" s="57" t="s">
        <v>653</v>
      </c>
      <c r="AY237" s="39"/>
      <c r="AZ237" s="39"/>
      <c r="BA237" s="60">
        <f t="shared" si="40"/>
        <v>46</v>
      </c>
      <c r="BB237" s="54">
        <v>-46</v>
      </c>
      <c r="BC237" s="66" t="s">
        <v>127</v>
      </c>
      <c r="BD237" s="39"/>
      <c r="BE237" s="39"/>
      <c r="BF237" s="39">
        <v>-6</v>
      </c>
      <c r="BG237" s="39"/>
      <c r="BH237" s="54"/>
      <c r="BI237" s="60"/>
      <c r="BJ237" s="39"/>
      <c r="BK237" s="39">
        <v>20</v>
      </c>
      <c r="BL237" s="39"/>
      <c r="BM237" s="39"/>
      <c r="BN237" s="38"/>
      <c r="BO237" s="57"/>
      <c r="BP237" s="59">
        <f t="shared" si="41"/>
        <v>14</v>
      </c>
      <c r="BQ237" s="64"/>
      <c r="BR237" s="64"/>
      <c r="BS237" s="39">
        <v>20</v>
      </c>
      <c r="BT237" s="39">
        <v>4</v>
      </c>
      <c r="BU237" s="39"/>
      <c r="BV237" s="60">
        <f t="shared" si="42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654</v>
      </c>
      <c r="CF237" s="54">
        <f t="shared" si="43"/>
        <v>20</v>
      </c>
      <c r="CG237" s="60"/>
      <c r="CH237" s="68"/>
      <c r="CI237" s="52"/>
      <c r="CJ237" s="52">
        <v>-2</v>
      </c>
      <c r="CK237" s="60">
        <f t="shared" si="44"/>
        <v>18</v>
      </c>
      <c r="CL237" s="60"/>
      <c r="CM237" s="57"/>
      <c r="CN237" s="52"/>
      <c r="CO237" s="70"/>
      <c r="CP237" s="39"/>
      <c r="CQ237" s="39"/>
      <c r="CR237" s="54"/>
      <c r="CS237" s="60"/>
      <c r="CT237" s="51">
        <f t="shared" si="45"/>
        <v>18</v>
      </c>
      <c r="CU237" s="39"/>
      <c r="CV237" s="39"/>
      <c r="CW237" s="52"/>
      <c r="CX237" s="39"/>
      <c r="CY237" s="60">
        <f t="shared" si="46"/>
        <v>18</v>
      </c>
      <c r="CZ237" s="54"/>
      <c r="DA237" s="60"/>
      <c r="DB237" s="39">
        <v>20</v>
      </c>
      <c r="DC237" s="39"/>
      <c r="DD237" s="38">
        <f t="shared" si="47"/>
        <v>38</v>
      </c>
      <c r="DE237" s="60"/>
      <c r="DF237" s="60"/>
      <c r="DG237" s="60"/>
      <c r="DH237" s="60"/>
    </row>
    <row r="238" s="1" customFormat="1" spans="1:112">
      <c r="A238" s="35">
        <v>236</v>
      </c>
      <c r="B238" s="40">
        <v>598</v>
      </c>
      <c r="C238" s="36" t="s">
        <v>651</v>
      </c>
      <c r="D238" s="36" t="s">
        <v>125</v>
      </c>
      <c r="E238" s="75">
        <v>12274</v>
      </c>
      <c r="F238" s="80" t="s">
        <v>655</v>
      </c>
      <c r="G238" s="36" t="s">
        <v>575</v>
      </c>
      <c r="H238" s="39"/>
      <c r="I238" s="39"/>
      <c r="J238" s="39"/>
      <c r="K238" s="39"/>
      <c r="L238" s="39"/>
      <c r="M238" s="52">
        <v>2</v>
      </c>
      <c r="N238" s="39"/>
      <c r="O238" s="39"/>
      <c r="P238" s="39"/>
      <c r="Q238" s="57"/>
      <c r="R238" s="39"/>
      <c r="S238" s="38"/>
      <c r="T238" s="54"/>
      <c r="U238" s="56">
        <f t="shared" si="36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37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63"/>
      <c r="AP238" s="64"/>
      <c r="AQ238" s="62">
        <f t="shared" si="38"/>
        <v>4</v>
      </c>
      <c r="AR238" s="60"/>
      <c r="AS238" s="60"/>
      <c r="AT238" s="60"/>
      <c r="AU238" s="60"/>
      <c r="AV238" s="62">
        <f t="shared" si="39"/>
        <v>4</v>
      </c>
      <c r="AW238" s="60"/>
      <c r="AX238" s="57"/>
      <c r="AY238" s="39"/>
      <c r="AZ238" s="39"/>
      <c r="BA238" s="60">
        <f t="shared" si="40"/>
        <v>4</v>
      </c>
      <c r="BB238" s="54"/>
      <c r="BC238" s="66"/>
      <c r="BD238" s="39"/>
      <c r="BE238" s="39"/>
      <c r="BF238" s="39">
        <v>-2</v>
      </c>
      <c r="BG238" s="39"/>
      <c r="BH238" s="54"/>
      <c r="BI238" s="60"/>
      <c r="BJ238" s="39">
        <v>-6</v>
      </c>
      <c r="BK238" s="39">
        <v>20</v>
      </c>
      <c r="BL238" s="39"/>
      <c r="BM238" s="39"/>
      <c r="BN238" s="38"/>
      <c r="BO238" s="57"/>
      <c r="BP238" s="59">
        <f t="shared" si="41"/>
        <v>16</v>
      </c>
      <c r="BQ238" s="64"/>
      <c r="BR238" s="64"/>
      <c r="BS238" s="39">
        <v>20</v>
      </c>
      <c r="BT238" s="39">
        <v>-2</v>
      </c>
      <c r="BU238" s="39"/>
      <c r="BV238" s="60">
        <f t="shared" si="42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43"/>
        <v>54</v>
      </c>
      <c r="CG238" s="60"/>
      <c r="CH238" s="68"/>
      <c r="CI238" s="52"/>
      <c r="CJ238" s="52">
        <v>-4</v>
      </c>
      <c r="CK238" s="60">
        <f t="shared" si="44"/>
        <v>50</v>
      </c>
      <c r="CL238" s="60"/>
      <c r="CM238" s="57"/>
      <c r="CN238" s="52"/>
      <c r="CO238" s="70"/>
      <c r="CP238" s="39"/>
      <c r="CQ238" s="39"/>
      <c r="CR238" s="54"/>
      <c r="CS238" s="60"/>
      <c r="CT238" s="51">
        <f t="shared" si="45"/>
        <v>50</v>
      </c>
      <c r="CU238" s="39"/>
      <c r="CV238" s="39"/>
      <c r="CW238" s="52"/>
      <c r="CX238" s="39"/>
      <c r="CY238" s="60">
        <f t="shared" si="46"/>
        <v>50</v>
      </c>
      <c r="CZ238" s="54"/>
      <c r="DA238" s="60"/>
      <c r="DB238" s="39"/>
      <c r="DC238" s="39"/>
      <c r="DD238" s="38">
        <f t="shared" si="47"/>
        <v>50</v>
      </c>
      <c r="DE238" s="60"/>
      <c r="DF238" s="60"/>
      <c r="DG238" s="60"/>
      <c r="DH238" s="60"/>
    </row>
    <row r="239" s="1" customFormat="1" ht="36" spans="1:112">
      <c r="A239" s="35">
        <v>237</v>
      </c>
      <c r="B239" s="40">
        <v>706</v>
      </c>
      <c r="C239" s="36" t="s">
        <v>656</v>
      </c>
      <c r="D239" s="36" t="s">
        <v>87</v>
      </c>
      <c r="E239" s="35">
        <v>10772</v>
      </c>
      <c r="F239" s="35" t="s">
        <v>657</v>
      </c>
      <c r="G239" s="36" t="s">
        <v>101</v>
      </c>
      <c r="H239" s="39"/>
      <c r="I239" s="39"/>
      <c r="J239" s="39"/>
      <c r="K239" s="39"/>
      <c r="L239" s="39"/>
      <c r="M239" s="52"/>
      <c r="N239" s="39"/>
      <c r="O239" s="39"/>
      <c r="P239" s="39"/>
      <c r="Q239" s="57"/>
      <c r="R239" s="39"/>
      <c r="S239" s="38"/>
      <c r="T239" s="54"/>
      <c r="U239" s="56">
        <f t="shared" si="36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37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63"/>
      <c r="AP239" s="64"/>
      <c r="AQ239" s="62">
        <f t="shared" si="38"/>
        <v>40</v>
      </c>
      <c r="AR239" s="60"/>
      <c r="AS239" s="60"/>
      <c r="AT239" s="60"/>
      <c r="AU239" s="60"/>
      <c r="AV239" s="62">
        <f t="shared" si="39"/>
        <v>40</v>
      </c>
      <c r="AW239" s="60"/>
      <c r="AX239" s="57"/>
      <c r="AY239" s="39"/>
      <c r="AZ239" s="39"/>
      <c r="BA239" s="60">
        <f t="shared" si="40"/>
        <v>40</v>
      </c>
      <c r="BB239" s="54"/>
      <c r="BC239" s="66"/>
      <c r="BD239" s="39">
        <v>20</v>
      </c>
      <c r="BE239" s="39"/>
      <c r="BF239" s="39">
        <v>0</v>
      </c>
      <c r="BG239" s="39"/>
      <c r="BH239" s="54"/>
      <c r="BI239" s="60"/>
      <c r="BJ239" s="39"/>
      <c r="BK239" s="39">
        <v>20</v>
      </c>
      <c r="BL239" s="39"/>
      <c r="BM239" s="39"/>
      <c r="BN239" s="38"/>
      <c r="BO239" s="57"/>
      <c r="BP239" s="59">
        <f t="shared" si="41"/>
        <v>80</v>
      </c>
      <c r="BQ239" s="64"/>
      <c r="BR239" s="64"/>
      <c r="BS239" s="39">
        <v>20</v>
      </c>
      <c r="BT239" s="39">
        <v>-2</v>
      </c>
      <c r="BU239" s="39"/>
      <c r="BV239" s="60">
        <f t="shared" si="42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43"/>
        <v>138</v>
      </c>
      <c r="CG239" s="60"/>
      <c r="CH239" s="68"/>
      <c r="CI239" s="52"/>
      <c r="CJ239" s="52"/>
      <c r="CK239" s="60">
        <f t="shared" si="44"/>
        <v>138</v>
      </c>
      <c r="CL239" s="60"/>
      <c r="CM239" s="57"/>
      <c r="CN239" s="52"/>
      <c r="CO239" s="70"/>
      <c r="CP239" s="39">
        <v>20</v>
      </c>
      <c r="CQ239" s="39"/>
      <c r="CR239" s="54">
        <v>-78.5</v>
      </c>
      <c r="CS239" s="60" t="s">
        <v>658</v>
      </c>
      <c r="CT239" s="51">
        <f t="shared" si="45"/>
        <v>79.5</v>
      </c>
      <c r="CU239" s="39">
        <v>20</v>
      </c>
      <c r="CV239" s="39"/>
      <c r="CW239" s="52">
        <v>10</v>
      </c>
      <c r="CX239" s="39"/>
      <c r="CY239" s="60">
        <f t="shared" si="46"/>
        <v>109.5</v>
      </c>
      <c r="CZ239" s="54"/>
      <c r="DA239" s="60"/>
      <c r="DB239" s="39"/>
      <c r="DC239" s="39"/>
      <c r="DD239" s="38">
        <f t="shared" si="47"/>
        <v>109.5</v>
      </c>
      <c r="DE239" s="60"/>
      <c r="DF239" s="60"/>
      <c r="DG239" s="60"/>
      <c r="DH239" s="60"/>
    </row>
    <row r="240" s="1" customFormat="1" ht="38.25" spans="1:112">
      <c r="A240" s="35">
        <v>238</v>
      </c>
      <c r="B240" s="40">
        <v>706</v>
      </c>
      <c r="C240" s="36" t="s">
        <v>656</v>
      </c>
      <c r="D240" s="36" t="s">
        <v>87</v>
      </c>
      <c r="E240" s="37">
        <v>11987</v>
      </c>
      <c r="F240" s="35" t="s">
        <v>659</v>
      </c>
      <c r="G240" s="36" t="s">
        <v>96</v>
      </c>
      <c r="H240" s="39"/>
      <c r="I240" s="39"/>
      <c r="J240" s="39"/>
      <c r="K240" s="39"/>
      <c r="L240" s="39"/>
      <c r="M240" s="52"/>
      <c r="N240" s="39"/>
      <c r="O240" s="39"/>
      <c r="P240" s="39"/>
      <c r="Q240" s="57"/>
      <c r="R240" s="39"/>
      <c r="S240" s="38"/>
      <c r="T240" s="54"/>
      <c r="U240" s="56">
        <f t="shared" si="36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37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63"/>
      <c r="AP240" s="64"/>
      <c r="AQ240" s="62">
        <f t="shared" si="38"/>
        <v>45</v>
      </c>
      <c r="AR240" s="60"/>
      <c r="AS240" s="60"/>
      <c r="AT240" s="60"/>
      <c r="AU240" s="60"/>
      <c r="AV240" s="62">
        <f t="shared" si="39"/>
        <v>45</v>
      </c>
      <c r="AW240" s="60"/>
      <c r="AX240" s="57"/>
      <c r="AY240" s="39"/>
      <c r="AZ240" s="39"/>
      <c r="BA240" s="60">
        <f t="shared" si="40"/>
        <v>45</v>
      </c>
      <c r="BB240" s="54"/>
      <c r="BC240" s="66"/>
      <c r="BD240" s="39"/>
      <c r="BE240" s="39"/>
      <c r="BF240" s="39">
        <v>0</v>
      </c>
      <c r="BG240" s="39"/>
      <c r="BH240" s="54"/>
      <c r="BI240" s="60"/>
      <c r="BJ240" s="39"/>
      <c r="BK240" s="39"/>
      <c r="BL240" s="39"/>
      <c r="BM240" s="39"/>
      <c r="BN240" s="38"/>
      <c r="BO240" s="57"/>
      <c r="BP240" s="59">
        <f t="shared" si="41"/>
        <v>45</v>
      </c>
      <c r="BQ240" s="64"/>
      <c r="BR240" s="64"/>
      <c r="BS240" s="39"/>
      <c r="BT240" s="39">
        <v>-2</v>
      </c>
      <c r="BU240" s="39"/>
      <c r="BV240" s="60">
        <f t="shared" si="42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43"/>
        <v>83</v>
      </c>
      <c r="CG240" s="60">
        <v>-25</v>
      </c>
      <c r="CH240" s="86" t="s">
        <v>660</v>
      </c>
      <c r="CI240" s="52"/>
      <c r="CJ240" s="52">
        <v>-2</v>
      </c>
      <c r="CK240" s="60">
        <f t="shared" si="44"/>
        <v>56</v>
      </c>
      <c r="CL240" s="60">
        <v>-25</v>
      </c>
      <c r="CM240" s="57" t="s">
        <v>661</v>
      </c>
      <c r="CN240" s="52"/>
      <c r="CO240" s="70"/>
      <c r="CP240" s="39">
        <v>20</v>
      </c>
      <c r="CQ240" s="39">
        <v>50</v>
      </c>
      <c r="CR240" s="54"/>
      <c r="CS240" s="60"/>
      <c r="CT240" s="51">
        <f t="shared" si="45"/>
        <v>101</v>
      </c>
      <c r="CU240" s="39"/>
      <c r="CV240" s="39"/>
      <c r="CW240" s="52"/>
      <c r="CX240" s="39"/>
      <c r="CY240" s="60">
        <f t="shared" si="46"/>
        <v>101</v>
      </c>
      <c r="CZ240" s="54"/>
      <c r="DA240" s="60"/>
      <c r="DB240" s="39"/>
      <c r="DC240" s="39">
        <v>-2</v>
      </c>
      <c r="DD240" s="38">
        <f t="shared" si="47"/>
        <v>99</v>
      </c>
      <c r="DE240" s="60"/>
      <c r="DF240" s="60"/>
      <c r="DG240" s="60"/>
      <c r="DH240" s="60"/>
    </row>
    <row r="241" s="1" customFormat="1" spans="1:112">
      <c r="A241" s="35">
        <v>239</v>
      </c>
      <c r="B241" s="40">
        <v>706</v>
      </c>
      <c r="C241" s="36" t="s">
        <v>656</v>
      </c>
      <c r="D241" s="36" t="s">
        <v>87</v>
      </c>
      <c r="E241" s="35">
        <v>6121</v>
      </c>
      <c r="F241" s="35" t="s">
        <v>662</v>
      </c>
      <c r="G241" s="36" t="s">
        <v>96</v>
      </c>
      <c r="H241" s="39"/>
      <c r="I241" s="39"/>
      <c r="J241" s="39"/>
      <c r="K241" s="39"/>
      <c r="L241" s="39"/>
      <c r="M241" s="52"/>
      <c r="N241" s="39"/>
      <c r="O241" s="39"/>
      <c r="P241" s="39"/>
      <c r="Q241" s="57"/>
      <c r="R241" s="39"/>
      <c r="S241" s="38"/>
      <c r="T241" s="54"/>
      <c r="U241" s="56">
        <f t="shared" si="36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37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63"/>
      <c r="AP241" s="64"/>
      <c r="AQ241" s="62">
        <f t="shared" si="38"/>
        <v>70</v>
      </c>
      <c r="AR241" s="60"/>
      <c r="AS241" s="60"/>
      <c r="AT241" s="60"/>
      <c r="AU241" s="60"/>
      <c r="AV241" s="62">
        <f t="shared" si="39"/>
        <v>70</v>
      </c>
      <c r="AW241" s="60"/>
      <c r="AX241" s="57"/>
      <c r="AY241" s="39"/>
      <c r="AZ241" s="39"/>
      <c r="BA241" s="60">
        <f t="shared" si="40"/>
        <v>70</v>
      </c>
      <c r="BB241" s="54"/>
      <c r="BC241" s="66"/>
      <c r="BD241" s="39"/>
      <c r="BE241" s="39"/>
      <c r="BF241" s="39">
        <v>0</v>
      </c>
      <c r="BG241" s="39"/>
      <c r="BH241" s="54"/>
      <c r="BI241" s="60"/>
      <c r="BJ241" s="39"/>
      <c r="BK241" s="39">
        <v>20</v>
      </c>
      <c r="BL241" s="39"/>
      <c r="BM241" s="39"/>
      <c r="BN241" s="38"/>
      <c r="BO241" s="57"/>
      <c r="BP241" s="59">
        <f t="shared" si="41"/>
        <v>90</v>
      </c>
      <c r="BQ241" s="64"/>
      <c r="BR241" s="64"/>
      <c r="BS241" s="39">
        <v>20</v>
      </c>
      <c r="BT241" s="39">
        <v>1</v>
      </c>
      <c r="BU241" s="39"/>
      <c r="BV241" s="60">
        <f t="shared" si="42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43"/>
        <v>151</v>
      </c>
      <c r="CG241" s="60"/>
      <c r="CH241" s="68"/>
      <c r="CI241" s="52"/>
      <c r="CJ241" s="52"/>
      <c r="CK241" s="60">
        <f t="shared" si="44"/>
        <v>151</v>
      </c>
      <c r="CL241" s="60"/>
      <c r="CM241" s="57"/>
      <c r="CN241" s="52"/>
      <c r="CO241" s="70"/>
      <c r="CP241" s="39">
        <v>20</v>
      </c>
      <c r="CQ241" s="39"/>
      <c r="CR241" s="54">
        <v>-2.5</v>
      </c>
      <c r="CS241" s="60" t="s">
        <v>663</v>
      </c>
      <c r="CT241" s="51">
        <f t="shared" si="45"/>
        <v>168.5</v>
      </c>
      <c r="CU241" s="39">
        <v>20</v>
      </c>
      <c r="CV241" s="39"/>
      <c r="CW241" s="52">
        <v>10</v>
      </c>
      <c r="CX241" s="39"/>
      <c r="CY241" s="60">
        <f t="shared" si="46"/>
        <v>198.5</v>
      </c>
      <c r="CZ241" s="54"/>
      <c r="DA241" s="60"/>
      <c r="DB241" s="39"/>
      <c r="DC241" s="39"/>
      <c r="DD241" s="38">
        <f t="shared" si="47"/>
        <v>198.5</v>
      </c>
      <c r="DE241" s="60"/>
      <c r="DF241" s="60"/>
      <c r="DG241" s="60"/>
      <c r="DH241" s="60"/>
    </row>
    <row r="242" s="1" customFormat="1" ht="36" spans="1:112">
      <c r="A242" s="35">
        <v>240</v>
      </c>
      <c r="B242" s="40">
        <v>707</v>
      </c>
      <c r="C242" s="36" t="s">
        <v>167</v>
      </c>
      <c r="D242" s="36" t="s">
        <v>125</v>
      </c>
      <c r="E242" s="37">
        <v>11797</v>
      </c>
      <c r="F242" s="35" t="s">
        <v>664</v>
      </c>
      <c r="G242" s="44" t="s">
        <v>96</v>
      </c>
      <c r="H242" s="39"/>
      <c r="I242" s="39"/>
      <c r="J242" s="39"/>
      <c r="K242" s="39"/>
      <c r="L242" s="39"/>
      <c r="M242" s="52">
        <v>-4</v>
      </c>
      <c r="N242" s="39"/>
      <c r="O242" s="39"/>
      <c r="P242" s="39"/>
      <c r="Q242" s="57"/>
      <c r="R242" s="39"/>
      <c r="S242" s="38">
        <v>20</v>
      </c>
      <c r="T242" s="54"/>
      <c r="U242" s="56">
        <f t="shared" si="36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37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63"/>
      <c r="AP242" s="64"/>
      <c r="AQ242" s="62">
        <f t="shared" si="38"/>
        <v>91</v>
      </c>
      <c r="AR242" s="60"/>
      <c r="AS242" s="60"/>
      <c r="AT242" s="60"/>
      <c r="AU242" s="60"/>
      <c r="AV242" s="62">
        <f t="shared" si="39"/>
        <v>91</v>
      </c>
      <c r="AW242" s="60"/>
      <c r="AX242" s="57"/>
      <c r="AY242" s="39"/>
      <c r="AZ242" s="39"/>
      <c r="BA242" s="60">
        <f t="shared" si="40"/>
        <v>91</v>
      </c>
      <c r="BB242" s="54"/>
      <c r="BC242" s="66"/>
      <c r="BD242" s="39"/>
      <c r="BE242" s="39"/>
      <c r="BF242" s="39">
        <v>0</v>
      </c>
      <c r="BG242" s="39"/>
      <c r="BH242" s="54"/>
      <c r="BI242" s="60"/>
      <c r="BJ242" s="39"/>
      <c r="BK242" s="39"/>
      <c r="BL242" s="39"/>
      <c r="BM242" s="39"/>
      <c r="BN242" s="38">
        <v>-91</v>
      </c>
      <c r="BO242" s="57" t="s">
        <v>665</v>
      </c>
      <c r="BP242" s="59">
        <f t="shared" si="41"/>
        <v>0</v>
      </c>
      <c r="BQ242" s="64"/>
      <c r="BR242" s="64"/>
      <c r="BS242" s="39"/>
      <c r="BT242" s="39">
        <v>-2</v>
      </c>
      <c r="BU242" s="39"/>
      <c r="BV242" s="60">
        <f t="shared" si="42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43"/>
        <v>18</v>
      </c>
      <c r="CG242" s="60"/>
      <c r="CH242" s="68"/>
      <c r="CI242" s="52"/>
      <c r="CJ242" s="52"/>
      <c r="CK242" s="60">
        <f t="shared" si="44"/>
        <v>18</v>
      </c>
      <c r="CL242" s="60"/>
      <c r="CM242" s="57"/>
      <c r="CN242" s="52">
        <v>2</v>
      </c>
      <c r="CO242" s="70"/>
      <c r="CP242" s="39"/>
      <c r="CQ242" s="39"/>
      <c r="CR242" s="54"/>
      <c r="CS242" s="60"/>
      <c r="CT242" s="51">
        <f t="shared" si="45"/>
        <v>20</v>
      </c>
      <c r="CU242" s="39"/>
      <c r="CV242" s="39"/>
      <c r="CW242" s="52">
        <v>10</v>
      </c>
      <c r="CX242" s="39"/>
      <c r="CY242" s="60">
        <f t="shared" si="46"/>
        <v>30</v>
      </c>
      <c r="CZ242" s="54"/>
      <c r="DA242" s="60"/>
      <c r="DB242" s="39">
        <v>20</v>
      </c>
      <c r="DC242" s="39"/>
      <c r="DD242" s="38">
        <f t="shared" si="47"/>
        <v>50</v>
      </c>
      <c r="DE242" s="60"/>
      <c r="DF242" s="60"/>
      <c r="DG242" s="60"/>
      <c r="DH242" s="60"/>
    </row>
    <row r="243" s="1" customFormat="1" spans="1:112">
      <c r="A243" s="35">
        <v>241</v>
      </c>
      <c r="B243" s="40">
        <v>709</v>
      </c>
      <c r="C243" s="36" t="s">
        <v>446</v>
      </c>
      <c r="D243" s="36" t="s">
        <v>99</v>
      </c>
      <c r="E243" s="35">
        <v>7662</v>
      </c>
      <c r="F243" s="35" t="s">
        <v>666</v>
      </c>
      <c r="G243" s="36" t="s">
        <v>96</v>
      </c>
      <c r="H243" s="39"/>
      <c r="I243" s="39"/>
      <c r="J243" s="39"/>
      <c r="K243" s="39"/>
      <c r="L243" s="39"/>
      <c r="M243" s="52"/>
      <c r="N243" s="39"/>
      <c r="O243" s="39"/>
      <c r="P243" s="39"/>
      <c r="Q243" s="57"/>
      <c r="R243" s="39"/>
      <c r="S243" s="38"/>
      <c r="T243" s="54"/>
      <c r="U243" s="56">
        <f t="shared" si="36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37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63"/>
      <c r="AP243" s="64"/>
      <c r="AQ243" s="62">
        <f t="shared" si="38"/>
        <v>88</v>
      </c>
      <c r="AR243" s="60"/>
      <c r="AS243" s="60">
        <v>20</v>
      </c>
      <c r="AT243" s="60"/>
      <c r="AU243" s="60"/>
      <c r="AV243" s="62">
        <f t="shared" si="39"/>
        <v>108</v>
      </c>
      <c r="AW243" s="60"/>
      <c r="AX243" s="57"/>
      <c r="AY243" s="39"/>
      <c r="AZ243" s="39"/>
      <c r="BA243" s="60">
        <f t="shared" si="40"/>
        <v>108</v>
      </c>
      <c r="BB243" s="54"/>
      <c r="BC243" s="66"/>
      <c r="BD243" s="39"/>
      <c r="BE243" s="39"/>
      <c r="BF243" s="39">
        <v>0</v>
      </c>
      <c r="BG243" s="39"/>
      <c r="BH243" s="54"/>
      <c r="BI243" s="60"/>
      <c r="BJ243" s="39"/>
      <c r="BK243" s="39">
        <v>20</v>
      </c>
      <c r="BL243" s="39"/>
      <c r="BM243" s="39"/>
      <c r="BN243" s="38"/>
      <c r="BO243" s="57"/>
      <c r="BP243" s="59">
        <f t="shared" si="41"/>
        <v>128</v>
      </c>
      <c r="BQ243" s="64"/>
      <c r="BR243" s="64"/>
      <c r="BS243" s="39"/>
      <c r="BT243" s="39"/>
      <c r="BU243" s="39"/>
      <c r="BV243" s="60">
        <f t="shared" si="42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43"/>
        <v>148</v>
      </c>
      <c r="CG243" s="60"/>
      <c r="CH243" s="68"/>
      <c r="CI243" s="52"/>
      <c r="CJ243" s="52">
        <v>1</v>
      </c>
      <c r="CK243" s="60">
        <f t="shared" si="44"/>
        <v>149</v>
      </c>
      <c r="CL243" s="60"/>
      <c r="CM243" s="57"/>
      <c r="CN243" s="52"/>
      <c r="CO243" s="70"/>
      <c r="CP243" s="39"/>
      <c r="CQ243" s="39"/>
      <c r="CR243" s="54"/>
      <c r="CS243" s="60"/>
      <c r="CT243" s="51">
        <f t="shared" si="45"/>
        <v>149</v>
      </c>
      <c r="CU243" s="39">
        <v>20</v>
      </c>
      <c r="CV243" s="39"/>
      <c r="CW243" s="52">
        <v>10</v>
      </c>
      <c r="CX243" s="39"/>
      <c r="CY243" s="60">
        <f t="shared" si="46"/>
        <v>179</v>
      </c>
      <c r="CZ243" s="54"/>
      <c r="DA243" s="60"/>
      <c r="DB243" s="39">
        <v>20</v>
      </c>
      <c r="DC243" s="39"/>
      <c r="DD243" s="38">
        <f t="shared" si="47"/>
        <v>199</v>
      </c>
      <c r="DE243" s="60"/>
      <c r="DF243" s="60"/>
      <c r="DG243" s="60"/>
      <c r="DH243" s="60"/>
    </row>
    <row r="244" s="1" customFormat="1" spans="1:112">
      <c r="A244" s="35">
        <v>242</v>
      </c>
      <c r="B244" s="40">
        <v>710</v>
      </c>
      <c r="C244" s="36" t="s">
        <v>667</v>
      </c>
      <c r="D244" s="36" t="s">
        <v>87</v>
      </c>
      <c r="E244" s="35">
        <v>9527</v>
      </c>
      <c r="F244" s="35" t="s">
        <v>668</v>
      </c>
      <c r="G244" s="36" t="s">
        <v>448</v>
      </c>
      <c r="H244" s="39"/>
      <c r="I244" s="39"/>
      <c r="J244" s="39"/>
      <c r="K244" s="39"/>
      <c r="L244" s="39"/>
      <c r="M244" s="52"/>
      <c r="N244" s="39"/>
      <c r="O244" s="39"/>
      <c r="P244" s="39"/>
      <c r="Q244" s="57"/>
      <c r="R244" s="39"/>
      <c r="S244" s="38"/>
      <c r="T244" s="54"/>
      <c r="U244" s="56">
        <f t="shared" si="36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37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63"/>
      <c r="AP244" s="64"/>
      <c r="AQ244" s="62">
        <f t="shared" si="38"/>
        <v>50</v>
      </c>
      <c r="AR244" s="60"/>
      <c r="AS244" s="60"/>
      <c r="AT244" s="60"/>
      <c r="AU244" s="60"/>
      <c r="AV244" s="62">
        <f t="shared" si="39"/>
        <v>50</v>
      </c>
      <c r="AW244" s="60"/>
      <c r="AX244" s="57"/>
      <c r="AY244" s="39"/>
      <c r="AZ244" s="39"/>
      <c r="BA244" s="60">
        <f t="shared" si="40"/>
        <v>50</v>
      </c>
      <c r="BB244" s="54"/>
      <c r="BC244" s="66"/>
      <c r="BD244" s="39"/>
      <c r="BE244" s="39"/>
      <c r="BF244" s="39">
        <v>2</v>
      </c>
      <c r="BG244" s="39"/>
      <c r="BH244" s="54"/>
      <c r="BI244" s="60"/>
      <c r="BJ244" s="39"/>
      <c r="BK244" s="39"/>
      <c r="BL244" s="39"/>
      <c r="BM244" s="39"/>
      <c r="BN244" s="38"/>
      <c r="BO244" s="57"/>
      <c r="BP244" s="59">
        <f t="shared" si="41"/>
        <v>52</v>
      </c>
      <c r="BQ244" s="64"/>
      <c r="BR244" s="64"/>
      <c r="BS244" s="39"/>
      <c r="BT244" s="39"/>
      <c r="BU244" s="39"/>
      <c r="BV244" s="60">
        <f t="shared" si="42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43"/>
        <v>97</v>
      </c>
      <c r="CG244" s="60"/>
      <c r="CH244" s="68"/>
      <c r="CI244" s="52"/>
      <c r="CJ244" s="52">
        <v>3</v>
      </c>
      <c r="CK244" s="60">
        <f t="shared" si="44"/>
        <v>100</v>
      </c>
      <c r="CL244" s="60"/>
      <c r="CM244" s="57"/>
      <c r="CN244" s="52"/>
      <c r="CO244" s="70"/>
      <c r="CP244" s="39"/>
      <c r="CQ244" s="39"/>
      <c r="CR244" s="54"/>
      <c r="CS244" s="60"/>
      <c r="CT244" s="51">
        <f t="shared" si="45"/>
        <v>100</v>
      </c>
      <c r="CU244" s="39"/>
      <c r="CV244" s="39"/>
      <c r="CW244" s="52">
        <v>10</v>
      </c>
      <c r="CX244" s="39">
        <v>3</v>
      </c>
      <c r="CY244" s="60">
        <f t="shared" si="46"/>
        <v>113</v>
      </c>
      <c r="CZ244" s="54"/>
      <c r="DA244" s="60"/>
      <c r="DB244" s="39"/>
      <c r="DC244" s="39"/>
      <c r="DD244" s="38">
        <f t="shared" si="47"/>
        <v>113</v>
      </c>
      <c r="DE244" s="60"/>
      <c r="DF244" s="60"/>
      <c r="DG244" s="60"/>
      <c r="DH244" s="60"/>
    </row>
    <row r="245" s="1" customFormat="1" spans="1:112">
      <c r="A245" s="35">
        <v>243</v>
      </c>
      <c r="B245" s="40">
        <v>710</v>
      </c>
      <c r="C245" s="36" t="s">
        <v>667</v>
      </c>
      <c r="D245" s="36" t="s">
        <v>87</v>
      </c>
      <c r="E245" s="37">
        <v>11459</v>
      </c>
      <c r="F245" s="35" t="s">
        <v>669</v>
      </c>
      <c r="G245" s="36" t="s">
        <v>96</v>
      </c>
      <c r="H245" s="39"/>
      <c r="I245" s="39"/>
      <c r="J245" s="39"/>
      <c r="K245" s="39"/>
      <c r="L245" s="39"/>
      <c r="M245" s="52"/>
      <c r="N245" s="39"/>
      <c r="O245" s="39"/>
      <c r="P245" s="39"/>
      <c r="Q245" s="57"/>
      <c r="R245" s="39"/>
      <c r="S245" s="38"/>
      <c r="T245" s="54"/>
      <c r="U245" s="56">
        <f t="shared" si="36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37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63"/>
      <c r="AP245" s="64"/>
      <c r="AQ245" s="62">
        <f t="shared" si="38"/>
        <v>82</v>
      </c>
      <c r="AR245" s="60"/>
      <c r="AS245" s="60">
        <v>20</v>
      </c>
      <c r="AT245" s="60"/>
      <c r="AU245" s="60"/>
      <c r="AV245" s="62">
        <f t="shared" si="39"/>
        <v>102</v>
      </c>
      <c r="AW245" s="60"/>
      <c r="AX245" s="57"/>
      <c r="AY245" s="39"/>
      <c r="AZ245" s="39"/>
      <c r="BA245" s="60">
        <f t="shared" si="40"/>
        <v>102</v>
      </c>
      <c r="BB245" s="54"/>
      <c r="BC245" s="66"/>
      <c r="BD245" s="39"/>
      <c r="BE245" s="39"/>
      <c r="BF245" s="39">
        <v>1</v>
      </c>
      <c r="BG245" s="39"/>
      <c r="BH245" s="54"/>
      <c r="BI245" s="60"/>
      <c r="BJ245" s="39"/>
      <c r="BK245" s="39"/>
      <c r="BL245" s="39"/>
      <c r="BM245" s="39"/>
      <c r="BN245" s="38"/>
      <c r="BO245" s="57"/>
      <c r="BP245" s="59">
        <f t="shared" si="41"/>
        <v>103</v>
      </c>
      <c r="BQ245" s="64"/>
      <c r="BR245" s="64"/>
      <c r="BS245" s="39"/>
      <c r="BT245" s="39"/>
      <c r="BU245" s="39"/>
      <c r="BV245" s="60">
        <f t="shared" si="42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43"/>
        <v>143</v>
      </c>
      <c r="CG245" s="60"/>
      <c r="CH245" s="68"/>
      <c r="CI245" s="52"/>
      <c r="CJ245" s="52"/>
      <c r="CK245" s="60">
        <f t="shared" si="44"/>
        <v>143</v>
      </c>
      <c r="CL245" s="60"/>
      <c r="CM245" s="57"/>
      <c r="CN245" s="52">
        <v>4</v>
      </c>
      <c r="CO245" s="70"/>
      <c r="CP245" s="39"/>
      <c r="CQ245" s="39"/>
      <c r="CR245" s="54"/>
      <c r="CS245" s="60"/>
      <c r="CT245" s="51">
        <f t="shared" si="45"/>
        <v>147</v>
      </c>
      <c r="CU245" s="39"/>
      <c r="CV245" s="39"/>
      <c r="CW245" s="52">
        <v>10</v>
      </c>
      <c r="CX245" s="39"/>
      <c r="CY245" s="60">
        <f t="shared" si="46"/>
        <v>157</v>
      </c>
      <c r="CZ245" s="54"/>
      <c r="DA245" s="60"/>
      <c r="DB245" s="39"/>
      <c r="DC245" s="39"/>
      <c r="DD245" s="38">
        <f t="shared" si="47"/>
        <v>157</v>
      </c>
      <c r="DE245" s="60"/>
      <c r="DF245" s="60"/>
      <c r="DG245" s="60"/>
      <c r="DH245" s="60"/>
    </row>
    <row r="246" s="1" customFormat="1" spans="1:112">
      <c r="A246" s="35">
        <v>244</v>
      </c>
      <c r="B246" s="40">
        <v>712</v>
      </c>
      <c r="C246" s="36" t="s">
        <v>124</v>
      </c>
      <c r="D246" s="36" t="s">
        <v>125</v>
      </c>
      <c r="E246" s="35">
        <v>7050</v>
      </c>
      <c r="F246" s="35" t="s">
        <v>670</v>
      </c>
      <c r="G246" s="41" t="s">
        <v>101</v>
      </c>
      <c r="H246" s="39"/>
      <c r="I246" s="39"/>
      <c r="J246" s="39"/>
      <c r="K246" s="39"/>
      <c r="L246" s="39"/>
      <c r="M246" s="52">
        <v>-2</v>
      </c>
      <c r="N246" s="39"/>
      <c r="O246" s="39"/>
      <c r="P246" s="39"/>
      <c r="Q246" s="57"/>
      <c r="R246" s="39"/>
      <c r="S246" s="38"/>
      <c r="T246" s="54"/>
      <c r="U246" s="56">
        <f t="shared" si="36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37"/>
        <v>-2</v>
      </c>
      <c r="AH246" s="39"/>
      <c r="AI246" s="39"/>
      <c r="AJ246" s="39"/>
      <c r="AK246" s="39"/>
      <c r="AL246" s="39"/>
      <c r="AM246" s="39"/>
      <c r="AN246" s="39"/>
      <c r="AO246" s="63"/>
      <c r="AP246" s="64"/>
      <c r="AQ246" s="62">
        <f t="shared" si="38"/>
        <v>-2</v>
      </c>
      <c r="AR246" s="60"/>
      <c r="AS246" s="60"/>
      <c r="AT246" s="60"/>
      <c r="AU246" s="60"/>
      <c r="AV246" s="62">
        <f t="shared" si="39"/>
        <v>-2</v>
      </c>
      <c r="AW246" s="60"/>
      <c r="AX246" s="57"/>
      <c r="AY246" s="39"/>
      <c r="AZ246" s="39"/>
      <c r="BA246" s="60">
        <f t="shared" si="40"/>
        <v>-2</v>
      </c>
      <c r="BB246" s="54"/>
      <c r="BC246" s="66"/>
      <c r="BD246" s="39"/>
      <c r="BE246" s="39"/>
      <c r="BF246" s="39">
        <v>0</v>
      </c>
      <c r="BG246" s="39"/>
      <c r="BH246" s="54"/>
      <c r="BI246" s="60"/>
      <c r="BJ246" s="39"/>
      <c r="BK246" s="39"/>
      <c r="BL246" s="39"/>
      <c r="BM246" s="39"/>
      <c r="BN246" s="38"/>
      <c r="BO246" s="57"/>
      <c r="BP246" s="59">
        <f t="shared" si="41"/>
        <v>-2</v>
      </c>
      <c r="BQ246" s="64"/>
      <c r="BR246" s="64"/>
      <c r="BS246" s="39"/>
      <c r="BT246" s="39"/>
      <c r="BU246" s="39"/>
      <c r="BV246" s="60">
        <f t="shared" si="42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43"/>
        <v>-2</v>
      </c>
      <c r="CG246" s="60"/>
      <c r="CH246" s="68"/>
      <c r="CI246" s="52"/>
      <c r="CJ246" s="52">
        <v>3</v>
      </c>
      <c r="CK246" s="60">
        <f t="shared" si="44"/>
        <v>1</v>
      </c>
      <c r="CL246" s="60"/>
      <c r="CM246" s="57"/>
      <c r="CN246" s="52"/>
      <c r="CO246" s="70"/>
      <c r="CP246" s="39"/>
      <c r="CQ246" s="39"/>
      <c r="CR246" s="54"/>
      <c r="CS246" s="60"/>
      <c r="CT246" s="51">
        <f t="shared" si="45"/>
        <v>1</v>
      </c>
      <c r="CU246" s="39">
        <v>20</v>
      </c>
      <c r="CV246" s="39"/>
      <c r="CW246" s="52"/>
      <c r="CX246" s="39">
        <v>2</v>
      </c>
      <c r="CY246" s="60">
        <f t="shared" si="46"/>
        <v>23</v>
      </c>
      <c r="CZ246" s="54"/>
      <c r="DA246" s="60"/>
      <c r="DB246" s="39"/>
      <c r="DC246" s="39">
        <v>5</v>
      </c>
      <c r="DD246" s="38">
        <f t="shared" si="47"/>
        <v>28</v>
      </c>
      <c r="DE246" s="60"/>
      <c r="DF246" s="60"/>
      <c r="DG246" s="60"/>
      <c r="DH246" s="60"/>
    </row>
    <row r="247" s="1" customFormat="1" spans="1:112">
      <c r="A247" s="35">
        <v>245</v>
      </c>
      <c r="B247" s="35">
        <v>712</v>
      </c>
      <c r="C247" s="36" t="s">
        <v>124</v>
      </c>
      <c r="D247" s="36" t="s">
        <v>125</v>
      </c>
      <c r="E247" s="75">
        <v>12188</v>
      </c>
      <c r="F247" s="76" t="s">
        <v>671</v>
      </c>
      <c r="G247" s="41" t="s">
        <v>543</v>
      </c>
      <c r="H247" s="39"/>
      <c r="I247" s="39"/>
      <c r="J247" s="39"/>
      <c r="K247" s="39"/>
      <c r="L247" s="39"/>
      <c r="M247" s="52"/>
      <c r="N247" s="39"/>
      <c r="O247" s="39"/>
      <c r="P247" s="39"/>
      <c r="Q247" s="57"/>
      <c r="R247" s="39"/>
      <c r="S247" s="38"/>
      <c r="T247" s="54"/>
      <c r="U247" s="56">
        <f t="shared" si="36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37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63"/>
      <c r="AP247" s="64"/>
      <c r="AQ247" s="62">
        <f t="shared" si="38"/>
        <v>5</v>
      </c>
      <c r="AR247" s="60"/>
      <c r="AS247" s="60"/>
      <c r="AT247" s="60"/>
      <c r="AU247" s="60"/>
      <c r="AV247" s="62">
        <f t="shared" si="39"/>
        <v>5</v>
      </c>
      <c r="AW247" s="60"/>
      <c r="AX247" s="57"/>
      <c r="AY247" s="39"/>
      <c r="AZ247" s="39"/>
      <c r="BA247" s="60">
        <f t="shared" si="40"/>
        <v>5</v>
      </c>
      <c r="BB247" s="54"/>
      <c r="BC247" s="66"/>
      <c r="BD247" s="39"/>
      <c r="BE247" s="39"/>
      <c r="BF247" s="39">
        <v>0</v>
      </c>
      <c r="BG247" s="39"/>
      <c r="BH247" s="54"/>
      <c r="BI247" s="60"/>
      <c r="BJ247" s="39"/>
      <c r="BK247" s="39"/>
      <c r="BL247" s="39"/>
      <c r="BM247" s="39"/>
      <c r="BN247" s="38"/>
      <c r="BO247" s="57"/>
      <c r="BP247" s="59">
        <f t="shared" si="41"/>
        <v>5</v>
      </c>
      <c r="BQ247" s="64"/>
      <c r="BR247" s="64"/>
      <c r="BS247" s="39"/>
      <c r="BT247" s="39"/>
      <c r="BU247" s="39"/>
      <c r="BV247" s="60">
        <f t="shared" si="42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43"/>
        <v>5</v>
      </c>
      <c r="CG247" s="60"/>
      <c r="CH247" s="68"/>
      <c r="CI247" s="52"/>
      <c r="CJ247" s="52"/>
      <c r="CK247" s="60">
        <f t="shared" si="44"/>
        <v>5</v>
      </c>
      <c r="CL247" s="60"/>
      <c r="CM247" s="57"/>
      <c r="CN247" s="52"/>
      <c r="CO247" s="70"/>
      <c r="CP247" s="39"/>
      <c r="CQ247" s="39"/>
      <c r="CR247" s="54"/>
      <c r="CS247" s="60"/>
      <c r="CT247" s="51">
        <f t="shared" si="45"/>
        <v>5</v>
      </c>
      <c r="CU247" s="39"/>
      <c r="CV247" s="39"/>
      <c r="CW247" s="52"/>
      <c r="CX247" s="39"/>
      <c r="CY247" s="60">
        <f t="shared" si="46"/>
        <v>5</v>
      </c>
      <c r="CZ247" s="54"/>
      <c r="DA247" s="60"/>
      <c r="DB247" s="39"/>
      <c r="DC247" s="39"/>
      <c r="DD247" s="38">
        <f t="shared" si="47"/>
        <v>5</v>
      </c>
      <c r="DE247" s="60"/>
      <c r="DF247" s="60"/>
      <c r="DG247" s="60"/>
      <c r="DH247" s="60"/>
    </row>
    <row r="248" s="1" customFormat="1" spans="1:112">
      <c r="A248" s="35">
        <v>246</v>
      </c>
      <c r="B248" s="35">
        <v>712</v>
      </c>
      <c r="C248" s="36" t="s">
        <v>124</v>
      </c>
      <c r="D248" s="36" t="s">
        <v>125</v>
      </c>
      <c r="E248" s="75">
        <v>12189</v>
      </c>
      <c r="F248" s="76" t="s">
        <v>672</v>
      </c>
      <c r="G248" s="41" t="s">
        <v>543</v>
      </c>
      <c r="H248" s="39"/>
      <c r="I248" s="39"/>
      <c r="J248" s="39"/>
      <c r="K248" s="39"/>
      <c r="L248" s="39"/>
      <c r="M248" s="52"/>
      <c r="N248" s="39"/>
      <c r="O248" s="39"/>
      <c r="P248" s="39"/>
      <c r="Q248" s="57"/>
      <c r="R248" s="39"/>
      <c r="S248" s="38"/>
      <c r="T248" s="54"/>
      <c r="U248" s="56">
        <f t="shared" si="36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37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63"/>
      <c r="AP248" s="64"/>
      <c r="AQ248" s="62">
        <f t="shared" si="38"/>
        <v>0</v>
      </c>
      <c r="AR248" s="60"/>
      <c r="AS248" s="60"/>
      <c r="AT248" s="60"/>
      <c r="AU248" s="60"/>
      <c r="AV248" s="62">
        <f t="shared" si="39"/>
        <v>0</v>
      </c>
      <c r="AW248" s="60"/>
      <c r="AX248" s="57"/>
      <c r="AY248" s="39"/>
      <c r="AZ248" s="39"/>
      <c r="BA248" s="60">
        <f t="shared" si="40"/>
        <v>0</v>
      </c>
      <c r="BB248" s="54"/>
      <c r="BC248" s="66"/>
      <c r="BD248" s="39"/>
      <c r="BE248" s="39"/>
      <c r="BF248" s="39">
        <v>-6</v>
      </c>
      <c r="BG248" s="39"/>
      <c r="BH248" s="54"/>
      <c r="BI248" s="60"/>
      <c r="BJ248" s="39"/>
      <c r="BK248" s="39"/>
      <c r="BL248" s="39"/>
      <c r="BM248" s="39"/>
      <c r="BN248" s="38"/>
      <c r="BO248" s="57"/>
      <c r="BP248" s="59">
        <f t="shared" si="41"/>
        <v>-6</v>
      </c>
      <c r="BQ248" s="64"/>
      <c r="BR248" s="64"/>
      <c r="BS248" s="39"/>
      <c r="BT248" s="39">
        <v>-2</v>
      </c>
      <c r="BU248" s="39"/>
      <c r="BV248" s="60">
        <f t="shared" si="42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43"/>
        <v>-10</v>
      </c>
      <c r="CG248" s="60"/>
      <c r="CH248" s="68"/>
      <c r="CI248" s="52"/>
      <c r="CJ248" s="52">
        <v>-2</v>
      </c>
      <c r="CK248" s="60">
        <f t="shared" si="44"/>
        <v>-12</v>
      </c>
      <c r="CL248" s="60"/>
      <c r="CM248" s="57"/>
      <c r="CN248" s="52"/>
      <c r="CO248" s="70"/>
      <c r="CP248" s="39"/>
      <c r="CQ248" s="39"/>
      <c r="CR248" s="54"/>
      <c r="CS248" s="60"/>
      <c r="CT248" s="51">
        <f t="shared" si="45"/>
        <v>-12</v>
      </c>
      <c r="CU248" s="39"/>
      <c r="CV248" s="39"/>
      <c r="CW248" s="52"/>
      <c r="CX248" s="39"/>
      <c r="CY248" s="60">
        <f t="shared" si="46"/>
        <v>-12</v>
      </c>
      <c r="CZ248" s="54"/>
      <c r="DA248" s="60"/>
      <c r="DB248" s="39"/>
      <c r="DC248" s="39"/>
      <c r="DD248" s="38">
        <f t="shared" si="47"/>
        <v>-12</v>
      </c>
      <c r="DE248" s="60"/>
      <c r="DF248" s="60"/>
      <c r="DG248" s="60"/>
      <c r="DH248" s="60"/>
    </row>
    <row r="249" s="1" customFormat="1" spans="1:112">
      <c r="A249" s="35">
        <v>247</v>
      </c>
      <c r="B249" s="40">
        <v>713</v>
      </c>
      <c r="C249" s="36" t="s">
        <v>673</v>
      </c>
      <c r="D249" s="36" t="s">
        <v>87</v>
      </c>
      <c r="E249" s="35">
        <v>6492</v>
      </c>
      <c r="F249" s="35" t="s">
        <v>674</v>
      </c>
      <c r="G249" s="42" t="s">
        <v>101</v>
      </c>
      <c r="H249" s="39"/>
      <c r="I249" s="39"/>
      <c r="J249" s="39"/>
      <c r="K249" s="39"/>
      <c r="L249" s="39"/>
      <c r="M249" s="52">
        <v>1</v>
      </c>
      <c r="N249" s="39"/>
      <c r="O249" s="39"/>
      <c r="P249" s="39"/>
      <c r="Q249" s="57"/>
      <c r="R249" s="39"/>
      <c r="S249" s="38"/>
      <c r="T249" s="54"/>
      <c r="U249" s="56">
        <f t="shared" si="36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37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63"/>
      <c r="AP249" s="64"/>
      <c r="AQ249" s="62">
        <f t="shared" si="38"/>
        <v>66</v>
      </c>
      <c r="AR249" s="60"/>
      <c r="AS249" s="60"/>
      <c r="AT249" s="60"/>
      <c r="AU249" s="60"/>
      <c r="AV249" s="62">
        <f t="shared" si="39"/>
        <v>66</v>
      </c>
      <c r="AW249" s="60"/>
      <c r="AX249" s="57"/>
      <c r="AY249" s="39"/>
      <c r="AZ249" s="39"/>
      <c r="BA249" s="60">
        <f t="shared" si="40"/>
        <v>66</v>
      </c>
      <c r="BB249" s="54"/>
      <c r="BC249" s="66"/>
      <c r="BD249" s="39"/>
      <c r="BE249" s="39"/>
      <c r="BF249" s="39">
        <v>0</v>
      </c>
      <c r="BG249" s="39"/>
      <c r="BH249" s="54"/>
      <c r="BI249" s="60"/>
      <c r="BJ249" s="39"/>
      <c r="BK249" s="39"/>
      <c r="BL249" s="39"/>
      <c r="BM249" s="39">
        <v>20</v>
      </c>
      <c r="BN249" s="38"/>
      <c r="BO249" s="57"/>
      <c r="BP249" s="59">
        <f t="shared" si="41"/>
        <v>86</v>
      </c>
      <c r="BQ249" s="64"/>
      <c r="BR249" s="64"/>
      <c r="BS249" s="39"/>
      <c r="BT249" s="39"/>
      <c r="BU249" s="39"/>
      <c r="BV249" s="60">
        <f t="shared" si="42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43"/>
        <v>130</v>
      </c>
      <c r="CG249" s="60"/>
      <c r="CH249" s="68"/>
      <c r="CI249" s="52"/>
      <c r="CJ249" s="52"/>
      <c r="CK249" s="60">
        <f t="shared" si="44"/>
        <v>130</v>
      </c>
      <c r="CL249" s="60"/>
      <c r="CM249" s="57"/>
      <c r="CN249" s="52"/>
      <c r="CO249" s="70"/>
      <c r="CP249" s="39">
        <v>20</v>
      </c>
      <c r="CQ249" s="39"/>
      <c r="CR249" s="54"/>
      <c r="CS249" s="60"/>
      <c r="CT249" s="51">
        <f t="shared" si="45"/>
        <v>150</v>
      </c>
      <c r="CU249" s="39">
        <v>20</v>
      </c>
      <c r="CV249" s="39"/>
      <c r="CW249" s="52"/>
      <c r="CX249" s="39"/>
      <c r="CY249" s="60">
        <f t="shared" si="46"/>
        <v>170</v>
      </c>
      <c r="CZ249" s="54"/>
      <c r="DA249" s="60"/>
      <c r="DB249" s="39"/>
      <c r="DC249" s="39">
        <v>1</v>
      </c>
      <c r="DD249" s="38">
        <f t="shared" si="47"/>
        <v>171</v>
      </c>
      <c r="DE249" s="60"/>
      <c r="DF249" s="60"/>
      <c r="DG249" s="60"/>
      <c r="DH249" s="60"/>
    </row>
    <row r="250" s="1" customFormat="1" ht="48" spans="1:112">
      <c r="A250" s="35">
        <v>248</v>
      </c>
      <c r="B250" s="40">
        <v>717</v>
      </c>
      <c r="C250" s="43" t="s">
        <v>229</v>
      </c>
      <c r="D250" s="36" t="s">
        <v>94</v>
      </c>
      <c r="E250" s="35">
        <v>6752</v>
      </c>
      <c r="F250" s="35" t="s">
        <v>675</v>
      </c>
      <c r="G250" s="42" t="s">
        <v>101</v>
      </c>
      <c r="H250" s="39"/>
      <c r="I250" s="39"/>
      <c r="J250" s="39"/>
      <c r="K250" s="39"/>
      <c r="L250" s="39"/>
      <c r="M250" s="52"/>
      <c r="N250" s="39"/>
      <c r="O250" s="39"/>
      <c r="P250" s="39"/>
      <c r="Q250" s="57"/>
      <c r="R250" s="39"/>
      <c r="S250" s="38"/>
      <c r="T250" s="54"/>
      <c r="U250" s="56">
        <f t="shared" si="36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37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63"/>
      <c r="AP250" s="64"/>
      <c r="AQ250" s="62">
        <f t="shared" si="38"/>
        <v>90</v>
      </c>
      <c r="AR250" s="60"/>
      <c r="AS250" s="60"/>
      <c r="AT250" s="60"/>
      <c r="AU250" s="60"/>
      <c r="AV250" s="62">
        <f t="shared" si="39"/>
        <v>90</v>
      </c>
      <c r="AW250" s="60"/>
      <c r="AX250" s="57"/>
      <c r="AY250" s="39"/>
      <c r="AZ250" s="39"/>
      <c r="BA250" s="60">
        <f t="shared" si="40"/>
        <v>90</v>
      </c>
      <c r="BB250" s="54"/>
      <c r="BC250" s="66"/>
      <c r="BD250" s="39"/>
      <c r="BE250" s="39"/>
      <c r="BF250" s="39">
        <v>1</v>
      </c>
      <c r="BG250" s="39"/>
      <c r="BH250" s="54"/>
      <c r="BI250" s="60"/>
      <c r="BJ250" s="39"/>
      <c r="BK250" s="39"/>
      <c r="BL250" s="39"/>
      <c r="BM250" s="39"/>
      <c r="BN250" s="38"/>
      <c r="BO250" s="57"/>
      <c r="BP250" s="59">
        <f t="shared" si="41"/>
        <v>91</v>
      </c>
      <c r="BQ250" s="64"/>
      <c r="BR250" s="64"/>
      <c r="BS250" s="39"/>
      <c r="BT250" s="39"/>
      <c r="BU250" s="39"/>
      <c r="BV250" s="60">
        <f t="shared" si="42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43"/>
        <v>111</v>
      </c>
      <c r="CG250" s="60"/>
      <c r="CH250" s="68"/>
      <c r="CI250" s="52"/>
      <c r="CJ250" s="52">
        <v>7</v>
      </c>
      <c r="CK250" s="60">
        <f t="shared" si="44"/>
        <v>118</v>
      </c>
      <c r="CL250" s="60">
        <v>-35</v>
      </c>
      <c r="CM250" s="57" t="s">
        <v>676</v>
      </c>
      <c r="CN250" s="52">
        <v>5</v>
      </c>
      <c r="CO250" s="70"/>
      <c r="CP250" s="39"/>
      <c r="CQ250" s="39"/>
      <c r="CR250" s="54"/>
      <c r="CS250" s="60"/>
      <c r="CT250" s="51">
        <f t="shared" si="45"/>
        <v>88</v>
      </c>
      <c r="CU250" s="39"/>
      <c r="CV250" s="39"/>
      <c r="CW250" s="52"/>
      <c r="CX250" s="39">
        <v>5</v>
      </c>
      <c r="CY250" s="60">
        <f t="shared" si="46"/>
        <v>93</v>
      </c>
      <c r="CZ250" s="54">
        <v>-21</v>
      </c>
      <c r="DA250" s="60" t="s">
        <v>264</v>
      </c>
      <c r="DB250" s="39"/>
      <c r="DC250" s="39">
        <v>5</v>
      </c>
      <c r="DD250" s="38">
        <f t="shared" si="47"/>
        <v>77</v>
      </c>
      <c r="DE250" s="60"/>
      <c r="DF250" s="60"/>
      <c r="DG250" s="60"/>
      <c r="DH250" s="60"/>
    </row>
    <row r="251" s="1" customFormat="1" ht="24" spans="1:112">
      <c r="A251" s="35">
        <v>249</v>
      </c>
      <c r="B251" s="40">
        <v>720</v>
      </c>
      <c r="C251" s="36" t="s">
        <v>341</v>
      </c>
      <c r="D251" s="36" t="s">
        <v>94</v>
      </c>
      <c r="E251" s="35">
        <v>5875</v>
      </c>
      <c r="F251" s="35" t="s">
        <v>677</v>
      </c>
      <c r="G251" s="36" t="s">
        <v>96</v>
      </c>
      <c r="H251" s="39"/>
      <c r="I251" s="39">
        <v>2</v>
      </c>
      <c r="J251" s="39">
        <v>-2</v>
      </c>
      <c r="K251" s="39">
        <v>0</v>
      </c>
      <c r="L251" s="39"/>
      <c r="M251" s="52"/>
      <c r="N251" s="39">
        <v>20</v>
      </c>
      <c r="O251" s="39"/>
      <c r="P251" s="39"/>
      <c r="Q251" s="57"/>
      <c r="R251" s="39"/>
      <c r="S251" s="38">
        <v>20</v>
      </c>
      <c r="T251" s="54"/>
      <c r="U251" s="56">
        <f t="shared" si="36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37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63"/>
      <c r="AP251" s="64"/>
      <c r="AQ251" s="62">
        <f t="shared" si="38"/>
        <v>100</v>
      </c>
      <c r="AR251" s="60"/>
      <c r="AS251" s="60"/>
      <c r="AT251" s="60"/>
      <c r="AU251" s="60"/>
      <c r="AV251" s="62">
        <f t="shared" si="39"/>
        <v>100</v>
      </c>
      <c r="AW251" s="60"/>
      <c r="AX251" s="57"/>
      <c r="AY251" s="39"/>
      <c r="AZ251" s="39"/>
      <c r="BA251" s="60">
        <f t="shared" si="40"/>
        <v>100</v>
      </c>
      <c r="BB251" s="54"/>
      <c r="BC251" s="66"/>
      <c r="BD251" s="39"/>
      <c r="BE251" s="39"/>
      <c r="BF251" s="39">
        <v>1</v>
      </c>
      <c r="BG251" s="39"/>
      <c r="BH251" s="54"/>
      <c r="BI251" s="60"/>
      <c r="BJ251" s="39"/>
      <c r="BK251" s="39"/>
      <c r="BL251" s="39"/>
      <c r="BM251" s="39"/>
      <c r="BN251" s="38"/>
      <c r="BO251" s="57"/>
      <c r="BP251" s="59">
        <f t="shared" si="41"/>
        <v>101</v>
      </c>
      <c r="BQ251" s="64"/>
      <c r="BR251" s="64"/>
      <c r="BS251" s="39"/>
      <c r="BT251" s="39"/>
      <c r="BU251" s="39"/>
      <c r="BV251" s="60">
        <f t="shared" si="42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43"/>
        <v>141</v>
      </c>
      <c r="CG251" s="60"/>
      <c r="CH251" s="68"/>
      <c r="CI251" s="52"/>
      <c r="CJ251" s="52">
        <v>-2</v>
      </c>
      <c r="CK251" s="60">
        <f t="shared" si="44"/>
        <v>139</v>
      </c>
      <c r="CL251" s="60">
        <v>-19.5</v>
      </c>
      <c r="CM251" s="64" t="s">
        <v>678</v>
      </c>
      <c r="CN251" s="52"/>
      <c r="CO251" s="70"/>
      <c r="CP251" s="39"/>
      <c r="CQ251" s="39"/>
      <c r="CR251" s="54">
        <v>-50</v>
      </c>
      <c r="CS251" s="60" t="s">
        <v>679</v>
      </c>
      <c r="CT251" s="51">
        <f t="shared" si="45"/>
        <v>69.5</v>
      </c>
      <c r="CU251" s="39">
        <v>20</v>
      </c>
      <c r="CV251" s="39"/>
      <c r="CW251" s="52"/>
      <c r="CX251" s="39">
        <v>1</v>
      </c>
      <c r="CY251" s="60">
        <f t="shared" si="46"/>
        <v>90.5</v>
      </c>
      <c r="CZ251" s="54"/>
      <c r="DA251" s="60"/>
      <c r="DB251" s="39"/>
      <c r="DC251" s="39"/>
      <c r="DD251" s="38">
        <f t="shared" si="47"/>
        <v>90.5</v>
      </c>
      <c r="DE251" s="60"/>
      <c r="DF251" s="60"/>
      <c r="DG251" s="60"/>
      <c r="DH251" s="60"/>
    </row>
    <row r="252" s="1" customFormat="1" spans="1:112">
      <c r="A252" s="35">
        <v>250</v>
      </c>
      <c r="B252" s="40">
        <v>721</v>
      </c>
      <c r="C252" s="36" t="s">
        <v>451</v>
      </c>
      <c r="D252" s="36" t="s">
        <v>94</v>
      </c>
      <c r="E252" s="35">
        <v>4310</v>
      </c>
      <c r="F252" s="35" t="s">
        <v>680</v>
      </c>
      <c r="G252" s="36" t="s">
        <v>96</v>
      </c>
      <c r="H252" s="39"/>
      <c r="I252" s="39"/>
      <c r="J252" s="39"/>
      <c r="K252" s="39"/>
      <c r="L252" s="39"/>
      <c r="M252" s="52"/>
      <c r="N252" s="39"/>
      <c r="O252" s="39"/>
      <c r="P252" s="39"/>
      <c r="Q252" s="57"/>
      <c r="R252" s="39">
        <v>20</v>
      </c>
      <c r="S252" s="38"/>
      <c r="T252" s="54"/>
      <c r="U252" s="56">
        <f t="shared" si="36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37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63"/>
      <c r="AP252" s="64"/>
      <c r="AQ252" s="62">
        <f t="shared" si="38"/>
        <v>105</v>
      </c>
      <c r="AR252" s="60"/>
      <c r="AS252" s="60"/>
      <c r="AT252" s="60"/>
      <c r="AU252" s="60"/>
      <c r="AV252" s="62">
        <f t="shared" si="39"/>
        <v>105</v>
      </c>
      <c r="AW252" s="60"/>
      <c r="AX252" s="57"/>
      <c r="AY252" s="39"/>
      <c r="AZ252" s="39"/>
      <c r="BA252" s="60">
        <f t="shared" si="40"/>
        <v>105</v>
      </c>
      <c r="BB252" s="54"/>
      <c r="BC252" s="66"/>
      <c r="BD252" s="39"/>
      <c r="BE252" s="39"/>
      <c r="BF252" s="39">
        <v>0</v>
      </c>
      <c r="BG252" s="39"/>
      <c r="BH252" s="54"/>
      <c r="BI252" s="60"/>
      <c r="BJ252" s="39"/>
      <c r="BK252" s="39"/>
      <c r="BL252" s="39"/>
      <c r="BM252" s="39"/>
      <c r="BN252" s="38"/>
      <c r="BO252" s="57"/>
      <c r="BP252" s="59">
        <f t="shared" si="41"/>
        <v>105</v>
      </c>
      <c r="BQ252" s="64"/>
      <c r="BR252" s="64"/>
      <c r="BS252" s="39">
        <v>20</v>
      </c>
      <c r="BT252" s="39"/>
      <c r="BU252" s="39"/>
      <c r="BV252" s="60">
        <f t="shared" si="42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43"/>
        <v>145</v>
      </c>
      <c r="CG252" s="60"/>
      <c r="CH252" s="68"/>
      <c r="CI252" s="52"/>
      <c r="CJ252" s="52">
        <v>6</v>
      </c>
      <c r="CK252" s="60">
        <f t="shared" si="44"/>
        <v>151</v>
      </c>
      <c r="CL252" s="60"/>
      <c r="CM252" s="57"/>
      <c r="CN252" s="52"/>
      <c r="CO252" s="70"/>
      <c r="CP252" s="39">
        <v>20</v>
      </c>
      <c r="CQ252" s="39"/>
      <c r="CR252" s="54"/>
      <c r="CS252" s="60"/>
      <c r="CT252" s="51">
        <f t="shared" si="45"/>
        <v>171</v>
      </c>
      <c r="CU252" s="39">
        <v>20</v>
      </c>
      <c r="CV252" s="39"/>
      <c r="CW252" s="52">
        <v>10</v>
      </c>
      <c r="CX252" s="39"/>
      <c r="CY252" s="60">
        <f t="shared" si="46"/>
        <v>201</v>
      </c>
      <c r="CZ252" s="54"/>
      <c r="DA252" s="60"/>
      <c r="DB252" s="39">
        <v>20</v>
      </c>
      <c r="DC252" s="39"/>
      <c r="DD252" s="38">
        <f t="shared" si="47"/>
        <v>221</v>
      </c>
      <c r="DE252" s="60"/>
      <c r="DF252" s="60"/>
      <c r="DG252" s="60"/>
      <c r="DH252" s="60"/>
    </row>
    <row r="253" s="1" customFormat="1" spans="1:112">
      <c r="A253" s="35">
        <v>251</v>
      </c>
      <c r="B253" s="40">
        <v>721</v>
      </c>
      <c r="C253" s="36" t="s">
        <v>451</v>
      </c>
      <c r="D253" s="36" t="s">
        <v>94</v>
      </c>
      <c r="E253" s="37">
        <v>11619</v>
      </c>
      <c r="F253" s="35" t="s">
        <v>681</v>
      </c>
      <c r="G253" s="44" t="s">
        <v>96</v>
      </c>
      <c r="H253" s="39"/>
      <c r="I253" s="39"/>
      <c r="J253" s="39"/>
      <c r="K253" s="39"/>
      <c r="L253" s="39"/>
      <c r="M253" s="52">
        <v>-2</v>
      </c>
      <c r="N253" s="39"/>
      <c r="O253" s="39"/>
      <c r="P253" s="39"/>
      <c r="Q253" s="57"/>
      <c r="R253" s="39">
        <v>20</v>
      </c>
      <c r="S253" s="38"/>
      <c r="T253" s="54"/>
      <c r="U253" s="56">
        <f t="shared" si="36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37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63"/>
      <c r="AP253" s="64"/>
      <c r="AQ253" s="62">
        <f t="shared" si="38"/>
        <v>103</v>
      </c>
      <c r="AR253" s="60"/>
      <c r="AS253" s="60"/>
      <c r="AT253" s="60"/>
      <c r="AU253" s="60"/>
      <c r="AV253" s="62">
        <f t="shared" si="39"/>
        <v>103</v>
      </c>
      <c r="AW253" s="60"/>
      <c r="AX253" s="57"/>
      <c r="AY253" s="39"/>
      <c r="AZ253" s="39"/>
      <c r="BA253" s="60">
        <f t="shared" si="40"/>
        <v>103</v>
      </c>
      <c r="BB253" s="54"/>
      <c r="BC253" s="66"/>
      <c r="BD253" s="39"/>
      <c r="BE253" s="39"/>
      <c r="BF253" s="39">
        <v>0</v>
      </c>
      <c r="BG253" s="39"/>
      <c r="BH253" s="54"/>
      <c r="BI253" s="60"/>
      <c r="BJ253" s="39"/>
      <c r="BK253" s="39"/>
      <c r="BL253" s="39"/>
      <c r="BM253" s="39"/>
      <c r="BN253" s="38"/>
      <c r="BO253" s="57"/>
      <c r="BP253" s="59">
        <f t="shared" si="41"/>
        <v>103</v>
      </c>
      <c r="BQ253" s="64"/>
      <c r="BR253" s="64"/>
      <c r="BS253" s="39">
        <v>20</v>
      </c>
      <c r="BT253" s="39"/>
      <c r="BU253" s="39"/>
      <c r="BV253" s="60">
        <f t="shared" si="42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222</v>
      </c>
      <c r="CF253" s="54">
        <f t="shared" si="43"/>
        <v>120.5</v>
      </c>
      <c r="CG253" s="60"/>
      <c r="CH253" s="68"/>
      <c r="CI253" s="52"/>
      <c r="CJ253" s="52"/>
      <c r="CK253" s="60">
        <f t="shared" si="44"/>
        <v>120.5</v>
      </c>
      <c r="CL253" s="60"/>
      <c r="CM253" s="57"/>
      <c r="CN253" s="52"/>
      <c r="CO253" s="70"/>
      <c r="CP253" s="39">
        <v>20</v>
      </c>
      <c r="CQ253" s="39"/>
      <c r="CR253" s="54"/>
      <c r="CS253" s="60"/>
      <c r="CT253" s="51">
        <f t="shared" si="45"/>
        <v>140.5</v>
      </c>
      <c r="CU253" s="39">
        <v>20</v>
      </c>
      <c r="CV253" s="39"/>
      <c r="CW253" s="52">
        <v>10</v>
      </c>
      <c r="CX253" s="39"/>
      <c r="CY253" s="60">
        <f t="shared" si="46"/>
        <v>170.5</v>
      </c>
      <c r="CZ253" s="54"/>
      <c r="DA253" s="60"/>
      <c r="DB253" s="39">
        <v>20</v>
      </c>
      <c r="DC253" s="39"/>
      <c r="DD253" s="38">
        <f t="shared" si="47"/>
        <v>190.5</v>
      </c>
      <c r="DE253" s="60"/>
      <c r="DF253" s="60"/>
      <c r="DG253" s="60"/>
      <c r="DH253" s="60"/>
    </row>
    <row r="254" s="1" customFormat="1" ht="24" spans="1:112">
      <c r="A254" s="35">
        <v>252</v>
      </c>
      <c r="B254" s="35">
        <v>723</v>
      </c>
      <c r="C254" s="36" t="s">
        <v>682</v>
      </c>
      <c r="D254" s="36" t="s">
        <v>104</v>
      </c>
      <c r="E254" s="37">
        <v>11397</v>
      </c>
      <c r="F254" s="35" t="s">
        <v>683</v>
      </c>
      <c r="G254" s="44" t="s">
        <v>96</v>
      </c>
      <c r="H254" s="39"/>
      <c r="I254" s="39"/>
      <c r="J254" s="39"/>
      <c r="K254" s="39"/>
      <c r="L254" s="39"/>
      <c r="M254" s="52"/>
      <c r="N254" s="39"/>
      <c r="O254" s="39"/>
      <c r="P254" s="39"/>
      <c r="Q254" s="57"/>
      <c r="R254" s="39">
        <v>20</v>
      </c>
      <c r="S254" s="38"/>
      <c r="T254" s="54"/>
      <c r="U254" s="56">
        <f t="shared" si="36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37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63"/>
      <c r="AP254" s="64"/>
      <c r="AQ254" s="62">
        <f t="shared" si="38"/>
        <v>105</v>
      </c>
      <c r="AR254" s="60"/>
      <c r="AS254" s="60"/>
      <c r="AT254" s="60"/>
      <c r="AU254" s="60"/>
      <c r="AV254" s="62">
        <f t="shared" si="39"/>
        <v>105</v>
      </c>
      <c r="AW254" s="60"/>
      <c r="AX254" s="57"/>
      <c r="AY254" s="39"/>
      <c r="AZ254" s="39"/>
      <c r="BA254" s="60">
        <f t="shared" si="40"/>
        <v>105</v>
      </c>
      <c r="BB254" s="54">
        <v>-105</v>
      </c>
      <c r="BC254" s="66" t="s">
        <v>127</v>
      </c>
      <c r="BD254" s="39"/>
      <c r="BE254" s="39"/>
      <c r="BF254" s="39">
        <v>0</v>
      </c>
      <c r="BG254" s="39"/>
      <c r="BH254" s="54"/>
      <c r="BI254" s="60"/>
      <c r="BJ254" s="39">
        <v>3</v>
      </c>
      <c r="BK254" s="39"/>
      <c r="BL254" s="39"/>
      <c r="BM254" s="39"/>
      <c r="BN254" s="38"/>
      <c r="BO254" s="57"/>
      <c r="BP254" s="59">
        <f t="shared" si="41"/>
        <v>3</v>
      </c>
      <c r="BQ254" s="64"/>
      <c r="BR254" s="64"/>
      <c r="BS254" s="39"/>
      <c r="BT254" s="39"/>
      <c r="BU254" s="39"/>
      <c r="BV254" s="60">
        <f t="shared" si="42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43"/>
        <v>3</v>
      </c>
      <c r="CG254" s="60"/>
      <c r="CH254" s="68"/>
      <c r="CI254" s="52"/>
      <c r="CJ254" s="52">
        <v>-2</v>
      </c>
      <c r="CK254" s="60">
        <f t="shared" si="44"/>
        <v>1</v>
      </c>
      <c r="CL254" s="60"/>
      <c r="CM254" s="57"/>
      <c r="CN254" s="52"/>
      <c r="CO254" s="70"/>
      <c r="CP254" s="39"/>
      <c r="CQ254" s="39"/>
      <c r="CR254" s="54"/>
      <c r="CS254" s="60"/>
      <c r="CT254" s="51">
        <f t="shared" si="45"/>
        <v>1</v>
      </c>
      <c r="CU254" s="39"/>
      <c r="CV254" s="39"/>
      <c r="CW254" s="52"/>
      <c r="CX254" s="39"/>
      <c r="CY254" s="60">
        <f t="shared" si="46"/>
        <v>1</v>
      </c>
      <c r="CZ254" s="54"/>
      <c r="DA254" s="60"/>
      <c r="DB254" s="39"/>
      <c r="DC254" s="39"/>
      <c r="DD254" s="38">
        <f t="shared" si="47"/>
        <v>1</v>
      </c>
      <c r="DE254" s="60"/>
      <c r="DF254" s="60"/>
      <c r="DG254" s="60"/>
      <c r="DH254" s="60"/>
    </row>
    <row r="255" s="1" customFormat="1" spans="1:112">
      <c r="A255" s="35">
        <v>253</v>
      </c>
      <c r="B255" s="35">
        <v>723</v>
      </c>
      <c r="C255" s="36" t="s">
        <v>682</v>
      </c>
      <c r="D255" s="36" t="s">
        <v>104</v>
      </c>
      <c r="E255" s="75">
        <v>12233</v>
      </c>
      <c r="F255" s="76" t="s">
        <v>684</v>
      </c>
      <c r="G255" s="36" t="s">
        <v>89</v>
      </c>
      <c r="H255" s="39"/>
      <c r="I255" s="39"/>
      <c r="J255" s="39"/>
      <c r="K255" s="39"/>
      <c r="L255" s="39"/>
      <c r="M255" s="52"/>
      <c r="N255" s="39"/>
      <c r="O255" s="39"/>
      <c r="P255" s="39"/>
      <c r="Q255" s="57"/>
      <c r="R255" s="39">
        <v>20</v>
      </c>
      <c r="S255" s="38"/>
      <c r="T255" s="54"/>
      <c r="U255" s="56">
        <f t="shared" si="36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37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63"/>
      <c r="AP255" s="64"/>
      <c r="AQ255" s="62">
        <f t="shared" si="38"/>
        <v>38</v>
      </c>
      <c r="AR255" s="60"/>
      <c r="AS255" s="60"/>
      <c r="AT255" s="60"/>
      <c r="AU255" s="60"/>
      <c r="AV255" s="62">
        <f t="shared" si="39"/>
        <v>38</v>
      </c>
      <c r="AW255" s="60"/>
      <c r="AX255" s="57"/>
      <c r="AY255" s="39"/>
      <c r="AZ255" s="39"/>
      <c r="BA255" s="60">
        <f t="shared" si="40"/>
        <v>38</v>
      </c>
      <c r="BB255" s="54"/>
      <c r="BC255" s="66"/>
      <c r="BD255" s="39"/>
      <c r="BE255" s="39"/>
      <c r="BF255" s="39">
        <v>0</v>
      </c>
      <c r="BG255" s="39"/>
      <c r="BH255" s="54"/>
      <c r="BI255" s="60"/>
      <c r="BJ255" s="39"/>
      <c r="BK255" s="39"/>
      <c r="BL255" s="39"/>
      <c r="BM255" s="39"/>
      <c r="BN255" s="38"/>
      <c r="BO255" s="57"/>
      <c r="BP255" s="59">
        <f t="shared" si="41"/>
        <v>38</v>
      </c>
      <c r="BQ255" s="64"/>
      <c r="BR255" s="64"/>
      <c r="BS255" s="39"/>
      <c r="BT255" s="39"/>
      <c r="BU255" s="39"/>
      <c r="BV255" s="60">
        <f t="shared" si="42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43"/>
        <v>38</v>
      </c>
      <c r="CG255" s="60"/>
      <c r="CH255" s="68"/>
      <c r="CI255" s="52"/>
      <c r="CJ255" s="52"/>
      <c r="CK255" s="60">
        <f t="shared" si="44"/>
        <v>38</v>
      </c>
      <c r="CL255" s="60"/>
      <c r="CM255" s="57"/>
      <c r="CN255" s="52"/>
      <c r="CO255" s="70"/>
      <c r="CP255" s="39"/>
      <c r="CQ255" s="39"/>
      <c r="CR255" s="54"/>
      <c r="CS255" s="60"/>
      <c r="CT255" s="51">
        <f t="shared" si="45"/>
        <v>38</v>
      </c>
      <c r="CU255" s="39"/>
      <c r="CV255" s="39"/>
      <c r="CW255" s="52"/>
      <c r="CX255" s="39"/>
      <c r="CY255" s="60">
        <f t="shared" si="46"/>
        <v>38</v>
      </c>
      <c r="CZ255" s="54"/>
      <c r="DA255" s="60"/>
      <c r="DB255" s="39"/>
      <c r="DC255" s="39"/>
      <c r="DD255" s="38">
        <f t="shared" si="47"/>
        <v>38</v>
      </c>
      <c r="DE255" s="60"/>
      <c r="DF255" s="60"/>
      <c r="DG255" s="60"/>
      <c r="DH255" s="60"/>
    </row>
    <row r="256" s="1" customFormat="1" spans="1:112">
      <c r="A256" s="35">
        <v>254</v>
      </c>
      <c r="B256" s="40">
        <v>724</v>
      </c>
      <c r="C256" s="36" t="s">
        <v>685</v>
      </c>
      <c r="D256" s="36" t="s">
        <v>125</v>
      </c>
      <c r="E256" s="75">
        <v>12235</v>
      </c>
      <c r="F256" s="76" t="s">
        <v>686</v>
      </c>
      <c r="G256" s="36" t="s">
        <v>89</v>
      </c>
      <c r="H256" s="39"/>
      <c r="I256" s="39"/>
      <c r="J256" s="39"/>
      <c r="K256" s="39"/>
      <c r="L256" s="39"/>
      <c r="M256" s="52">
        <v>2</v>
      </c>
      <c r="N256" s="39">
        <v>20</v>
      </c>
      <c r="O256" s="39"/>
      <c r="P256" s="39"/>
      <c r="Q256" s="57"/>
      <c r="R256" s="39"/>
      <c r="S256" s="38"/>
      <c r="T256" s="54"/>
      <c r="U256" s="56">
        <f t="shared" si="36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37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63"/>
      <c r="AP256" s="64"/>
      <c r="AQ256" s="62">
        <f t="shared" si="38"/>
        <v>20</v>
      </c>
      <c r="AR256" s="60"/>
      <c r="AS256" s="60"/>
      <c r="AT256" s="60"/>
      <c r="AU256" s="60"/>
      <c r="AV256" s="62">
        <f t="shared" si="39"/>
        <v>20</v>
      </c>
      <c r="AW256" s="60"/>
      <c r="AX256" s="57"/>
      <c r="AY256" s="39"/>
      <c r="AZ256" s="39"/>
      <c r="BA256" s="60">
        <f t="shared" si="40"/>
        <v>20</v>
      </c>
      <c r="BB256" s="54"/>
      <c r="BC256" s="66"/>
      <c r="BD256" s="39"/>
      <c r="BE256" s="39"/>
      <c r="BF256" s="39">
        <v>0</v>
      </c>
      <c r="BG256" s="39"/>
      <c r="BH256" s="54"/>
      <c r="BI256" s="60"/>
      <c r="BJ256" s="39"/>
      <c r="BK256" s="39"/>
      <c r="BL256" s="39"/>
      <c r="BM256" s="39"/>
      <c r="BN256" s="38"/>
      <c r="BO256" s="57"/>
      <c r="BP256" s="59">
        <f t="shared" si="41"/>
        <v>20</v>
      </c>
      <c r="BQ256" s="64"/>
      <c r="BR256" s="64"/>
      <c r="BS256" s="39">
        <v>20</v>
      </c>
      <c r="BT256" s="39"/>
      <c r="BU256" s="39"/>
      <c r="BV256" s="60">
        <f t="shared" si="42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43"/>
        <v>58</v>
      </c>
      <c r="CG256" s="60"/>
      <c r="CH256" s="68"/>
      <c r="CI256" s="52"/>
      <c r="CJ256" s="52"/>
      <c r="CK256" s="60">
        <f t="shared" si="44"/>
        <v>58</v>
      </c>
      <c r="CL256" s="60"/>
      <c r="CM256" s="57"/>
      <c r="CN256" s="52">
        <v>-2</v>
      </c>
      <c r="CO256" s="70"/>
      <c r="CP256" s="39"/>
      <c r="CQ256" s="39"/>
      <c r="CR256" s="54"/>
      <c r="CS256" s="60"/>
      <c r="CT256" s="51">
        <f t="shared" si="45"/>
        <v>56</v>
      </c>
      <c r="CU256" s="39"/>
      <c r="CV256" s="39"/>
      <c r="CW256" s="52"/>
      <c r="CX256" s="39"/>
      <c r="CY256" s="60">
        <f t="shared" si="46"/>
        <v>56</v>
      </c>
      <c r="CZ256" s="54"/>
      <c r="DA256" s="60"/>
      <c r="DB256" s="39"/>
      <c r="DC256" s="39"/>
      <c r="DD256" s="38">
        <f t="shared" si="47"/>
        <v>56</v>
      </c>
      <c r="DE256" s="60"/>
      <c r="DF256" s="60"/>
      <c r="DG256" s="60"/>
      <c r="DH256" s="60"/>
    </row>
    <row r="257" s="1" customFormat="1" ht="24" spans="1:112">
      <c r="A257" s="35">
        <v>255</v>
      </c>
      <c r="B257" s="40">
        <v>727</v>
      </c>
      <c r="C257" s="36" t="s">
        <v>687</v>
      </c>
      <c r="D257" s="36" t="s">
        <v>99</v>
      </c>
      <c r="E257" s="35">
        <v>6456</v>
      </c>
      <c r="F257" s="35" t="s">
        <v>688</v>
      </c>
      <c r="G257" s="42" t="s">
        <v>101</v>
      </c>
      <c r="H257" s="39"/>
      <c r="I257" s="39"/>
      <c r="J257" s="39"/>
      <c r="K257" s="39"/>
      <c r="L257" s="39"/>
      <c r="M257" s="52"/>
      <c r="N257" s="39"/>
      <c r="O257" s="39"/>
      <c r="P257" s="39"/>
      <c r="Q257" s="57"/>
      <c r="R257" s="39"/>
      <c r="S257" s="38"/>
      <c r="T257" s="54"/>
      <c r="U257" s="56">
        <f t="shared" si="36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37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63"/>
      <c r="AP257" s="64"/>
      <c r="AQ257" s="62">
        <f t="shared" si="38"/>
        <v>65</v>
      </c>
      <c r="AR257" s="60">
        <v>-65</v>
      </c>
      <c r="AS257" s="60"/>
      <c r="AT257" s="60"/>
      <c r="AU257" s="60"/>
      <c r="AV257" s="62">
        <f t="shared" si="39"/>
        <v>0</v>
      </c>
      <c r="AW257" s="60"/>
      <c r="AX257" s="57" t="s">
        <v>689</v>
      </c>
      <c r="AY257" s="39"/>
      <c r="AZ257" s="39"/>
      <c r="BA257" s="60">
        <f t="shared" si="40"/>
        <v>0</v>
      </c>
      <c r="BB257" s="54"/>
      <c r="BC257" s="66"/>
      <c r="BD257" s="39"/>
      <c r="BE257" s="39"/>
      <c r="BF257" s="39">
        <v>0</v>
      </c>
      <c r="BG257" s="39"/>
      <c r="BH257" s="54"/>
      <c r="BI257" s="60"/>
      <c r="BJ257" s="39"/>
      <c r="BK257" s="39"/>
      <c r="BL257" s="39"/>
      <c r="BM257" s="39"/>
      <c r="BN257" s="38"/>
      <c r="BO257" s="57"/>
      <c r="BP257" s="59">
        <f t="shared" si="41"/>
        <v>0</v>
      </c>
      <c r="BQ257" s="64"/>
      <c r="BR257" s="64"/>
      <c r="BS257" s="39"/>
      <c r="BT257" s="39"/>
      <c r="BU257" s="39"/>
      <c r="BV257" s="60">
        <f t="shared" si="42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190</v>
      </c>
      <c r="CF257" s="54">
        <f t="shared" si="43"/>
        <v>20</v>
      </c>
      <c r="CG257" s="60"/>
      <c r="CH257" s="68"/>
      <c r="CI257" s="52"/>
      <c r="CJ257" s="52"/>
      <c r="CK257" s="60">
        <f t="shared" si="44"/>
        <v>20</v>
      </c>
      <c r="CL257" s="60"/>
      <c r="CM257" s="57"/>
      <c r="CN257" s="52">
        <v>7</v>
      </c>
      <c r="CO257" s="70"/>
      <c r="CP257" s="39">
        <v>20</v>
      </c>
      <c r="CQ257" s="39"/>
      <c r="CR257" s="54">
        <v>-70</v>
      </c>
      <c r="CS257" s="60" t="s">
        <v>690</v>
      </c>
      <c r="CT257" s="51">
        <f t="shared" si="45"/>
        <v>-23</v>
      </c>
      <c r="CU257" s="39">
        <v>20</v>
      </c>
      <c r="CV257" s="39"/>
      <c r="CW257" s="52"/>
      <c r="CX257" s="39">
        <v>3</v>
      </c>
      <c r="CY257" s="60">
        <f t="shared" si="46"/>
        <v>0</v>
      </c>
      <c r="CZ257" s="54"/>
      <c r="DA257" s="60"/>
      <c r="DB257" s="39">
        <v>20</v>
      </c>
      <c r="DC257" s="39">
        <v>5</v>
      </c>
      <c r="DD257" s="38">
        <f t="shared" si="47"/>
        <v>25</v>
      </c>
      <c r="DE257" s="60"/>
      <c r="DF257" s="60"/>
      <c r="DG257" s="60"/>
      <c r="DH257" s="60"/>
    </row>
    <row r="258" s="1" customFormat="1" ht="24" spans="1:112">
      <c r="A258" s="35">
        <v>256</v>
      </c>
      <c r="B258" s="40">
        <v>730</v>
      </c>
      <c r="C258" s="36" t="s">
        <v>269</v>
      </c>
      <c r="D258" s="36" t="s">
        <v>99</v>
      </c>
      <c r="E258" s="35">
        <v>8038</v>
      </c>
      <c r="F258" s="35" t="s">
        <v>691</v>
      </c>
      <c r="G258" s="36" t="s">
        <v>96</v>
      </c>
      <c r="H258" s="39"/>
      <c r="I258" s="39"/>
      <c r="J258" s="39"/>
      <c r="K258" s="39"/>
      <c r="L258" s="39"/>
      <c r="M258" s="52"/>
      <c r="N258" s="39">
        <v>20</v>
      </c>
      <c r="O258" s="39"/>
      <c r="P258" s="39"/>
      <c r="Q258" s="57"/>
      <c r="R258" s="39"/>
      <c r="S258" s="38"/>
      <c r="T258" s="54"/>
      <c r="U258" s="56">
        <f t="shared" si="36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37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63"/>
      <c r="AP258" s="64"/>
      <c r="AQ258" s="62">
        <f t="shared" si="38"/>
        <v>89</v>
      </c>
      <c r="AR258" s="60"/>
      <c r="AS258" s="60"/>
      <c r="AT258" s="60"/>
      <c r="AU258" s="60"/>
      <c r="AV258" s="62">
        <f t="shared" si="39"/>
        <v>89</v>
      </c>
      <c r="AW258" s="60"/>
      <c r="AX258" s="57"/>
      <c r="AY258" s="39"/>
      <c r="AZ258" s="39"/>
      <c r="BA258" s="60">
        <f t="shared" si="40"/>
        <v>89</v>
      </c>
      <c r="BB258" s="54"/>
      <c r="BC258" s="66"/>
      <c r="BD258" s="39"/>
      <c r="BE258" s="39">
        <v>20</v>
      </c>
      <c r="BF258" s="39">
        <v>0</v>
      </c>
      <c r="BG258" s="39"/>
      <c r="BH258" s="54"/>
      <c r="BI258" s="60"/>
      <c r="BJ258" s="39">
        <v>4</v>
      </c>
      <c r="BK258" s="39"/>
      <c r="BL258" s="39"/>
      <c r="BM258" s="39"/>
      <c r="BN258" s="38"/>
      <c r="BO258" s="57"/>
      <c r="BP258" s="59">
        <f t="shared" si="41"/>
        <v>113</v>
      </c>
      <c r="BQ258" s="64"/>
      <c r="BR258" s="64"/>
      <c r="BS258" s="39"/>
      <c r="BT258" s="39"/>
      <c r="BU258" s="39"/>
      <c r="BV258" s="60">
        <f t="shared" si="42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43"/>
        <v>153</v>
      </c>
      <c r="CG258" s="60"/>
      <c r="CH258" s="68"/>
      <c r="CI258" s="52"/>
      <c r="CJ258" s="52"/>
      <c r="CK258" s="60">
        <f t="shared" si="44"/>
        <v>153</v>
      </c>
      <c r="CL258" s="60">
        <v>-21</v>
      </c>
      <c r="CM258" s="57" t="s">
        <v>531</v>
      </c>
      <c r="CN258" s="52"/>
      <c r="CO258" s="70"/>
      <c r="CP258" s="39"/>
      <c r="CQ258" s="39"/>
      <c r="CR258" s="54">
        <v>-25</v>
      </c>
      <c r="CS258" s="60" t="s">
        <v>692</v>
      </c>
      <c r="CT258" s="51">
        <f t="shared" si="45"/>
        <v>107</v>
      </c>
      <c r="CU258" s="39"/>
      <c r="CV258" s="39"/>
      <c r="CW258" s="52"/>
      <c r="CX258" s="39"/>
      <c r="CY258" s="60">
        <f t="shared" si="46"/>
        <v>107</v>
      </c>
      <c r="CZ258" s="54"/>
      <c r="DA258" s="60"/>
      <c r="DB258" s="39"/>
      <c r="DC258" s="39"/>
      <c r="DD258" s="38">
        <f t="shared" si="47"/>
        <v>107</v>
      </c>
      <c r="DE258" s="60"/>
      <c r="DF258" s="60"/>
      <c r="DG258" s="60"/>
      <c r="DH258" s="60"/>
    </row>
    <row r="259" s="1" customFormat="1" spans="1:112">
      <c r="A259" s="35">
        <v>257</v>
      </c>
      <c r="B259" s="40">
        <v>730</v>
      </c>
      <c r="C259" s="36" t="s">
        <v>269</v>
      </c>
      <c r="D259" s="36" t="s">
        <v>99</v>
      </c>
      <c r="E259" s="35">
        <v>8338</v>
      </c>
      <c r="F259" s="35" t="s">
        <v>693</v>
      </c>
      <c r="G259" s="36" t="s">
        <v>96</v>
      </c>
      <c r="H259" s="39"/>
      <c r="I259" s="39"/>
      <c r="J259" s="39"/>
      <c r="K259" s="39"/>
      <c r="L259" s="39"/>
      <c r="M259" s="52"/>
      <c r="N259" s="39">
        <v>20</v>
      </c>
      <c r="O259" s="39"/>
      <c r="P259" s="39"/>
      <c r="Q259" s="57"/>
      <c r="R259" s="39"/>
      <c r="S259" s="38"/>
      <c r="T259" s="54"/>
      <c r="U259" s="56">
        <f t="shared" si="36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37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63"/>
      <c r="AP259" s="64"/>
      <c r="AQ259" s="62">
        <f t="shared" si="38"/>
        <v>81</v>
      </c>
      <c r="AR259" s="60"/>
      <c r="AS259" s="60"/>
      <c r="AT259" s="60"/>
      <c r="AU259" s="60"/>
      <c r="AV259" s="62">
        <f t="shared" si="39"/>
        <v>81</v>
      </c>
      <c r="AW259" s="60"/>
      <c r="AX259" s="57"/>
      <c r="AY259" s="39"/>
      <c r="AZ259" s="39"/>
      <c r="BA259" s="60">
        <f t="shared" si="40"/>
        <v>81</v>
      </c>
      <c r="BB259" s="54"/>
      <c r="BC259" s="66"/>
      <c r="BD259" s="39"/>
      <c r="BE259" s="39">
        <v>20</v>
      </c>
      <c r="BF259" s="39">
        <v>0</v>
      </c>
      <c r="BG259" s="39"/>
      <c r="BH259" s="54"/>
      <c r="BI259" s="60"/>
      <c r="BJ259" s="39"/>
      <c r="BK259" s="39"/>
      <c r="BL259" s="39"/>
      <c r="BM259" s="39"/>
      <c r="BN259" s="38"/>
      <c r="BO259" s="57"/>
      <c r="BP259" s="59">
        <f t="shared" si="41"/>
        <v>101</v>
      </c>
      <c r="BQ259" s="64"/>
      <c r="BR259" s="64"/>
      <c r="BS259" s="39"/>
      <c r="BT259" s="39"/>
      <c r="BU259" s="39"/>
      <c r="BV259" s="60">
        <f t="shared" si="42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43"/>
        <v>141</v>
      </c>
      <c r="CG259" s="60"/>
      <c r="CH259" s="68"/>
      <c r="CI259" s="52"/>
      <c r="CJ259" s="52"/>
      <c r="CK259" s="60">
        <f t="shared" si="44"/>
        <v>141</v>
      </c>
      <c r="CL259" s="60">
        <v>-39</v>
      </c>
      <c r="CM259" s="57" t="s">
        <v>694</v>
      </c>
      <c r="CN259" s="52"/>
      <c r="CO259" s="70"/>
      <c r="CP259" s="39"/>
      <c r="CQ259" s="39"/>
      <c r="CR259" s="54"/>
      <c r="CS259" s="60"/>
      <c r="CT259" s="51">
        <f t="shared" si="45"/>
        <v>102</v>
      </c>
      <c r="CU259" s="39"/>
      <c r="CV259" s="39"/>
      <c r="CW259" s="52"/>
      <c r="CX259" s="39"/>
      <c r="CY259" s="60">
        <f t="shared" si="46"/>
        <v>102</v>
      </c>
      <c r="CZ259" s="54"/>
      <c r="DA259" s="60"/>
      <c r="DB259" s="39"/>
      <c r="DC259" s="39"/>
      <c r="DD259" s="38">
        <f t="shared" si="47"/>
        <v>102</v>
      </c>
      <c r="DE259" s="60"/>
      <c r="DF259" s="60"/>
      <c r="DG259" s="60"/>
      <c r="DH259" s="60"/>
    </row>
    <row r="260" s="1" customFormat="1" spans="1:112">
      <c r="A260" s="35">
        <v>258</v>
      </c>
      <c r="B260" s="40">
        <v>733</v>
      </c>
      <c r="C260" s="36" t="s">
        <v>490</v>
      </c>
      <c r="D260" s="36" t="s">
        <v>125</v>
      </c>
      <c r="E260" s="75">
        <v>12213</v>
      </c>
      <c r="F260" s="76" t="s">
        <v>695</v>
      </c>
      <c r="G260" s="36" t="s">
        <v>89</v>
      </c>
      <c r="H260" s="39"/>
      <c r="I260" s="39"/>
      <c r="J260" s="39"/>
      <c r="K260" s="39"/>
      <c r="L260" s="39"/>
      <c r="M260" s="52"/>
      <c r="N260" s="39">
        <v>20</v>
      </c>
      <c r="O260" s="39"/>
      <c r="P260" s="39"/>
      <c r="Q260" s="57"/>
      <c r="R260" s="39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48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63"/>
      <c r="AP260" s="64"/>
      <c r="AQ260" s="62">
        <f t="shared" ref="AQ260:AQ323" si="49">AG260+AH260+AI260+AJ260+AK260+AL260+AM260+AN260+AO260</f>
        <v>20</v>
      </c>
      <c r="AR260" s="60"/>
      <c r="AS260" s="60"/>
      <c r="AT260" s="60"/>
      <c r="AU260" s="60"/>
      <c r="AV260" s="62">
        <f t="shared" ref="AV260:AV323" si="50">AQ260+AR260+AS260+AT260+AU260</f>
        <v>20</v>
      </c>
      <c r="AW260" s="60"/>
      <c r="AX260" s="57"/>
      <c r="AY260" s="39"/>
      <c r="AZ260" s="39"/>
      <c r="BA260" s="60">
        <f t="shared" ref="BA260:BA323" si="51">AV260+AW260+AY260+AZ260</f>
        <v>20</v>
      </c>
      <c r="BB260" s="54"/>
      <c r="BC260" s="66"/>
      <c r="BD260" s="39"/>
      <c r="BE260" s="39"/>
      <c r="BF260" s="39">
        <v>0</v>
      </c>
      <c r="BG260" s="39"/>
      <c r="BH260" s="54"/>
      <c r="BI260" s="60"/>
      <c r="BJ260" s="39"/>
      <c r="BK260" s="39">
        <v>20</v>
      </c>
      <c r="BL260" s="39"/>
      <c r="BM260" s="39"/>
      <c r="BN260" s="38"/>
      <c r="BO260" s="57"/>
      <c r="BP260" s="59">
        <f t="shared" ref="BP260:BP323" si="52">BA260+BB260+BD260+BE260+BF260+BG260+BH260+BJ260+BK260+BL260+BM260+BN260</f>
        <v>40</v>
      </c>
      <c r="BQ260" s="64"/>
      <c r="BR260" s="64"/>
      <c r="BS260" s="39"/>
      <c r="BT260" s="39">
        <v>2</v>
      </c>
      <c r="BU260" s="39"/>
      <c r="BV260" s="60">
        <f t="shared" ref="BV260:BV323" si="53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54">BV260+BW260+BX260+BY260+BZ260+CA260+CB260+CC260+CD260</f>
        <v>62</v>
      </c>
      <c r="CG260" s="60"/>
      <c r="CH260" s="68"/>
      <c r="CI260" s="52"/>
      <c r="CJ260" s="52"/>
      <c r="CK260" s="60">
        <f t="shared" ref="CK260:CK323" si="55">CF260+CG260+CI260+CJ260</f>
        <v>62</v>
      </c>
      <c r="CL260" s="60"/>
      <c r="CM260" s="57"/>
      <c r="CN260" s="52">
        <v>2</v>
      </c>
      <c r="CO260" s="70"/>
      <c r="CP260" s="39"/>
      <c r="CQ260" s="39"/>
      <c r="CR260" s="54"/>
      <c r="CS260" s="60"/>
      <c r="CT260" s="51">
        <f t="shared" ref="CT260:CT323" si="56">CK260+CL260+CN260+CO260+CP260+CQ260+CR260</f>
        <v>64</v>
      </c>
      <c r="CU260" s="39"/>
      <c r="CV260" s="39"/>
      <c r="CW260" s="52"/>
      <c r="CX260" s="39">
        <v>1</v>
      </c>
      <c r="CY260" s="60">
        <f t="shared" ref="CY260:CY323" si="57">CT260+CU260+CV260+CW260+CX260</f>
        <v>65</v>
      </c>
      <c r="CZ260" s="54"/>
      <c r="DA260" s="60"/>
      <c r="DB260" s="39"/>
      <c r="DC260" s="39"/>
      <c r="DD260" s="38">
        <f t="shared" ref="DD260:DD323" si="58">CY260+CZ260+DB260+DC260</f>
        <v>65</v>
      </c>
      <c r="DE260" s="60"/>
      <c r="DF260" s="60"/>
      <c r="DG260" s="60"/>
      <c r="DH260" s="60"/>
    </row>
    <row r="261" s="1" customFormat="1" ht="48" spans="1:112">
      <c r="A261" s="35">
        <v>259</v>
      </c>
      <c r="B261" s="40">
        <v>737</v>
      </c>
      <c r="C261" s="74" t="s">
        <v>366</v>
      </c>
      <c r="D261" s="36" t="s">
        <v>125</v>
      </c>
      <c r="E261" s="75">
        <v>12218</v>
      </c>
      <c r="F261" s="76" t="s">
        <v>696</v>
      </c>
      <c r="G261" s="36" t="s">
        <v>89</v>
      </c>
      <c r="H261" s="39"/>
      <c r="I261" s="39"/>
      <c r="J261" s="39"/>
      <c r="K261" s="39"/>
      <c r="L261" s="39"/>
      <c r="M261" s="52"/>
      <c r="N261" s="39"/>
      <c r="O261" s="39"/>
      <c r="P261" s="39"/>
      <c r="Q261" s="57"/>
      <c r="R261" s="39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48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63"/>
      <c r="AP261" s="64"/>
      <c r="AQ261" s="62">
        <f t="shared" si="49"/>
        <v>46</v>
      </c>
      <c r="AR261" s="60"/>
      <c r="AS261" s="60">
        <v>20</v>
      </c>
      <c r="AT261" s="60"/>
      <c r="AU261" s="60"/>
      <c r="AV261" s="62">
        <f t="shared" si="50"/>
        <v>66</v>
      </c>
      <c r="AW261" s="60"/>
      <c r="AX261" s="57"/>
      <c r="AY261" s="39"/>
      <c r="AZ261" s="39"/>
      <c r="BA261" s="60">
        <f t="shared" si="51"/>
        <v>66</v>
      </c>
      <c r="BB261" s="54"/>
      <c r="BC261" s="66"/>
      <c r="BD261" s="39"/>
      <c r="BE261" s="39"/>
      <c r="BF261" s="39">
        <v>-4</v>
      </c>
      <c r="BG261" s="39"/>
      <c r="BH261" s="54"/>
      <c r="BI261" s="60"/>
      <c r="BJ261" s="39"/>
      <c r="BK261" s="39"/>
      <c r="BL261" s="39"/>
      <c r="BM261" s="39"/>
      <c r="BN261" s="38">
        <v>-43.5</v>
      </c>
      <c r="BO261" s="57" t="s">
        <v>697</v>
      </c>
      <c r="BP261" s="59">
        <f t="shared" si="52"/>
        <v>18.5</v>
      </c>
      <c r="BQ261" s="64"/>
      <c r="BR261" s="64"/>
      <c r="BS261" s="39"/>
      <c r="BT261" s="39"/>
      <c r="BU261" s="39"/>
      <c r="BV261" s="60">
        <f t="shared" si="53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54"/>
        <v>18.5</v>
      </c>
      <c r="CG261" s="60"/>
      <c r="CH261" s="68"/>
      <c r="CI261" s="52"/>
      <c r="CJ261" s="52"/>
      <c r="CK261" s="60">
        <f t="shared" si="55"/>
        <v>18.5</v>
      </c>
      <c r="CL261" s="60"/>
      <c r="CM261" s="57"/>
      <c r="CN261" s="52"/>
      <c r="CO261" s="70"/>
      <c r="CP261" s="39"/>
      <c r="CQ261" s="39"/>
      <c r="CR261" s="54"/>
      <c r="CS261" s="60"/>
      <c r="CT261" s="51">
        <f t="shared" si="56"/>
        <v>18.5</v>
      </c>
      <c r="CU261" s="39"/>
      <c r="CV261" s="39"/>
      <c r="CW261" s="52"/>
      <c r="CX261" s="39"/>
      <c r="CY261" s="60">
        <f t="shared" si="57"/>
        <v>18.5</v>
      </c>
      <c r="CZ261" s="54"/>
      <c r="DA261" s="60"/>
      <c r="DB261" s="39"/>
      <c r="DC261" s="39"/>
      <c r="DD261" s="38">
        <f t="shared" si="58"/>
        <v>18.5</v>
      </c>
      <c r="DE261" s="60"/>
      <c r="DF261" s="60"/>
      <c r="DG261" s="60"/>
      <c r="DH261" s="60"/>
    </row>
    <row r="262" s="1" customFormat="1" ht="24" spans="1:112">
      <c r="A262" s="35">
        <v>260</v>
      </c>
      <c r="B262" s="40">
        <v>738</v>
      </c>
      <c r="C262" s="36" t="s">
        <v>458</v>
      </c>
      <c r="D262" s="36" t="s">
        <v>87</v>
      </c>
      <c r="E262" s="35">
        <v>6385</v>
      </c>
      <c r="F262" s="35" t="s">
        <v>698</v>
      </c>
      <c r="G262" s="36" t="s">
        <v>96</v>
      </c>
      <c r="H262" s="39"/>
      <c r="I262" s="39"/>
      <c r="J262" s="39"/>
      <c r="K262" s="39"/>
      <c r="L262" s="39"/>
      <c r="M262" s="52"/>
      <c r="N262" s="39"/>
      <c r="O262" s="39"/>
      <c r="P262" s="39"/>
      <c r="Q262" s="57"/>
      <c r="R262" s="39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48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63"/>
      <c r="AP262" s="64"/>
      <c r="AQ262" s="62">
        <f t="shared" si="49"/>
        <v>90</v>
      </c>
      <c r="AR262" s="60"/>
      <c r="AS262" s="60"/>
      <c r="AT262" s="60"/>
      <c r="AU262" s="60"/>
      <c r="AV262" s="62">
        <f t="shared" si="50"/>
        <v>90</v>
      </c>
      <c r="AW262" s="60"/>
      <c r="AX262" s="57"/>
      <c r="AY262" s="39"/>
      <c r="AZ262" s="39"/>
      <c r="BA262" s="60">
        <f t="shared" si="51"/>
        <v>90</v>
      </c>
      <c r="BB262" s="54"/>
      <c r="BC262" s="66"/>
      <c r="BD262" s="39"/>
      <c r="BE262" s="39">
        <v>20</v>
      </c>
      <c r="BF262" s="39">
        <v>0</v>
      </c>
      <c r="BG262" s="39"/>
      <c r="BH262" s="54"/>
      <c r="BI262" s="60"/>
      <c r="BJ262" s="39"/>
      <c r="BK262" s="39"/>
      <c r="BL262" s="39"/>
      <c r="BM262" s="39"/>
      <c r="BN262" s="38"/>
      <c r="BO262" s="57"/>
      <c r="BP262" s="59">
        <f t="shared" si="52"/>
        <v>110</v>
      </c>
      <c r="BQ262" s="64"/>
      <c r="BR262" s="64"/>
      <c r="BS262" s="39"/>
      <c r="BT262" s="39"/>
      <c r="BU262" s="39"/>
      <c r="BV262" s="60">
        <f t="shared" si="53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54"/>
        <v>150</v>
      </c>
      <c r="CG262" s="60"/>
      <c r="CH262" s="68"/>
      <c r="CI262" s="52"/>
      <c r="CJ262" s="52"/>
      <c r="CK262" s="60">
        <f t="shared" si="55"/>
        <v>150</v>
      </c>
      <c r="CL262" s="60"/>
      <c r="CM262" s="57"/>
      <c r="CN262" s="52"/>
      <c r="CO262" s="70"/>
      <c r="CP262" s="39"/>
      <c r="CQ262" s="39"/>
      <c r="CR262" s="54"/>
      <c r="CS262" s="60"/>
      <c r="CT262" s="51">
        <f t="shared" si="56"/>
        <v>150</v>
      </c>
      <c r="CU262" s="39">
        <v>20</v>
      </c>
      <c r="CV262" s="39"/>
      <c r="CW262" s="52">
        <v>10</v>
      </c>
      <c r="CX262" s="39"/>
      <c r="CY262" s="60">
        <f t="shared" si="57"/>
        <v>180</v>
      </c>
      <c r="CZ262" s="54">
        <v>-21</v>
      </c>
      <c r="DA262" s="60" t="s">
        <v>699</v>
      </c>
      <c r="DB262" s="39"/>
      <c r="DC262" s="39"/>
      <c r="DD262" s="38">
        <f t="shared" si="58"/>
        <v>159</v>
      </c>
      <c r="DE262" s="60"/>
      <c r="DF262" s="60"/>
      <c r="DG262" s="60">
        <v>-37.5</v>
      </c>
      <c r="DH262" s="60" t="s">
        <v>700</v>
      </c>
    </row>
    <row r="263" s="1" customFormat="1" ht="24" spans="1:112">
      <c r="A263" s="35">
        <v>262</v>
      </c>
      <c r="B263" s="35">
        <v>741</v>
      </c>
      <c r="C263" s="36" t="s">
        <v>701</v>
      </c>
      <c r="D263" s="36" t="s">
        <v>99</v>
      </c>
      <c r="E263" s="75">
        <v>12204</v>
      </c>
      <c r="F263" s="76" t="s">
        <v>702</v>
      </c>
      <c r="G263" s="36" t="s">
        <v>89</v>
      </c>
      <c r="H263" s="39"/>
      <c r="I263" s="39"/>
      <c r="J263" s="39"/>
      <c r="K263" s="39"/>
      <c r="L263" s="39"/>
      <c r="M263" s="52">
        <v>3</v>
      </c>
      <c r="N263" s="39">
        <v>20</v>
      </c>
      <c r="O263" s="39"/>
      <c r="P263" s="39"/>
      <c r="Q263" s="57"/>
      <c r="R263" s="39"/>
      <c r="S263" s="38"/>
      <c r="T263" s="54"/>
      <c r="U263" s="56">
        <f t="shared" ref="U263:U322" si="59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48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63"/>
      <c r="AP263" s="64"/>
      <c r="AQ263" s="62">
        <f t="shared" si="49"/>
        <v>54</v>
      </c>
      <c r="AR263" s="60"/>
      <c r="AS263" s="60"/>
      <c r="AT263" s="60"/>
      <c r="AU263" s="60"/>
      <c r="AV263" s="62">
        <f t="shared" si="50"/>
        <v>54</v>
      </c>
      <c r="AW263" s="60"/>
      <c r="AX263" s="57"/>
      <c r="AY263" s="39"/>
      <c r="AZ263" s="39"/>
      <c r="BA263" s="60">
        <f t="shared" si="51"/>
        <v>54</v>
      </c>
      <c r="BB263" s="54">
        <v>-30</v>
      </c>
      <c r="BC263" s="66" t="s">
        <v>127</v>
      </c>
      <c r="BD263" s="39"/>
      <c r="BE263" s="39"/>
      <c r="BF263" s="39">
        <v>0</v>
      </c>
      <c r="BG263" s="39"/>
      <c r="BH263" s="54"/>
      <c r="BI263" s="60"/>
      <c r="BJ263" s="39"/>
      <c r="BK263" s="39"/>
      <c r="BL263" s="39"/>
      <c r="BM263" s="39"/>
      <c r="BN263" s="38"/>
      <c r="BO263" s="57"/>
      <c r="BP263" s="59">
        <f t="shared" si="52"/>
        <v>24</v>
      </c>
      <c r="BQ263" s="64"/>
      <c r="BR263" s="64"/>
      <c r="BS263" s="39"/>
      <c r="BT263" s="39">
        <v>-2</v>
      </c>
      <c r="BU263" s="39"/>
      <c r="BV263" s="60">
        <f t="shared" si="53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54"/>
        <v>60</v>
      </c>
      <c r="CG263" s="60"/>
      <c r="CH263" s="68"/>
      <c r="CI263" s="52"/>
      <c r="CJ263" s="52"/>
      <c r="CK263" s="60">
        <f t="shared" si="55"/>
        <v>60</v>
      </c>
      <c r="CL263" s="60"/>
      <c r="CM263" s="57"/>
      <c r="CN263" s="52"/>
      <c r="CO263" s="70"/>
      <c r="CP263" s="39"/>
      <c r="CQ263" s="39"/>
      <c r="CR263" s="54"/>
      <c r="CS263" s="60"/>
      <c r="CT263" s="51">
        <f t="shared" si="56"/>
        <v>60</v>
      </c>
      <c r="CU263" s="39"/>
      <c r="CV263" s="39"/>
      <c r="CW263" s="52"/>
      <c r="CX263" s="39"/>
      <c r="CY263" s="60">
        <f t="shared" si="57"/>
        <v>60</v>
      </c>
      <c r="CZ263" s="54"/>
      <c r="DA263" s="60"/>
      <c r="DB263" s="39"/>
      <c r="DC263" s="39"/>
      <c r="DD263" s="38">
        <f t="shared" si="58"/>
        <v>60</v>
      </c>
      <c r="DE263" s="60"/>
      <c r="DF263" s="60"/>
      <c r="DG263" s="60"/>
      <c r="DH263" s="60"/>
    </row>
    <row r="264" s="1" customFormat="1" spans="1:112">
      <c r="A264" s="35">
        <v>263</v>
      </c>
      <c r="B264" s="78">
        <v>742</v>
      </c>
      <c r="C264" s="87" t="s">
        <v>205</v>
      </c>
      <c r="D264" s="36" t="s">
        <v>104</v>
      </c>
      <c r="E264" s="75">
        <v>12200</v>
      </c>
      <c r="F264" s="76" t="s">
        <v>703</v>
      </c>
      <c r="G264" s="79" t="s">
        <v>89</v>
      </c>
      <c r="H264" s="39"/>
      <c r="I264" s="39"/>
      <c r="J264" s="39"/>
      <c r="K264" s="39"/>
      <c r="L264" s="39"/>
      <c r="M264" s="52">
        <v>1</v>
      </c>
      <c r="N264" s="39"/>
      <c r="O264" s="39"/>
      <c r="P264" s="39"/>
      <c r="Q264" s="57"/>
      <c r="R264" s="39"/>
      <c r="S264" s="38"/>
      <c r="T264" s="54"/>
      <c r="U264" s="56">
        <f t="shared" si="59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48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63"/>
      <c r="AP264" s="64"/>
      <c r="AQ264" s="62">
        <f t="shared" si="49"/>
        <v>44</v>
      </c>
      <c r="AR264" s="60"/>
      <c r="AS264" s="60"/>
      <c r="AT264" s="60"/>
      <c r="AU264" s="60"/>
      <c r="AV264" s="62">
        <f t="shared" si="50"/>
        <v>44</v>
      </c>
      <c r="AW264" s="60"/>
      <c r="AX264" s="57"/>
      <c r="AY264" s="39"/>
      <c r="AZ264" s="39"/>
      <c r="BA264" s="60">
        <f t="shared" si="51"/>
        <v>44</v>
      </c>
      <c r="BB264" s="54"/>
      <c r="BC264" s="66"/>
      <c r="BD264" s="39"/>
      <c r="BE264" s="39"/>
      <c r="BF264" s="39">
        <v>-2</v>
      </c>
      <c r="BG264" s="39"/>
      <c r="BH264" s="54"/>
      <c r="BI264" s="60"/>
      <c r="BJ264" s="39"/>
      <c r="BK264" s="39"/>
      <c r="BL264" s="39"/>
      <c r="BM264" s="39"/>
      <c r="BN264" s="38"/>
      <c r="BO264" s="57"/>
      <c r="BP264" s="59">
        <f t="shared" si="52"/>
        <v>42</v>
      </c>
      <c r="BQ264" s="64"/>
      <c r="BR264" s="64"/>
      <c r="BS264" s="39"/>
      <c r="BT264" s="39">
        <v>-2</v>
      </c>
      <c r="BU264" s="39"/>
      <c r="BV264" s="60">
        <f t="shared" si="53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54"/>
        <v>38</v>
      </c>
      <c r="CG264" s="60"/>
      <c r="CH264" s="68"/>
      <c r="CI264" s="52"/>
      <c r="CJ264" s="52"/>
      <c r="CK264" s="60">
        <f t="shared" si="55"/>
        <v>38</v>
      </c>
      <c r="CL264" s="60"/>
      <c r="CM264" s="57"/>
      <c r="CN264" s="52"/>
      <c r="CO264" s="70"/>
      <c r="CP264" s="39"/>
      <c r="CQ264" s="39"/>
      <c r="CR264" s="54"/>
      <c r="CS264" s="60"/>
      <c r="CT264" s="51">
        <f t="shared" si="56"/>
        <v>38</v>
      </c>
      <c r="CU264" s="39"/>
      <c r="CV264" s="39"/>
      <c r="CW264" s="52"/>
      <c r="CX264" s="39"/>
      <c r="CY264" s="60">
        <f t="shared" si="57"/>
        <v>38</v>
      </c>
      <c r="CZ264" s="54"/>
      <c r="DA264" s="60"/>
      <c r="DB264" s="39"/>
      <c r="DC264" s="39"/>
      <c r="DD264" s="38">
        <f t="shared" si="58"/>
        <v>38</v>
      </c>
      <c r="DE264" s="60"/>
      <c r="DF264" s="60"/>
      <c r="DG264" s="60"/>
      <c r="DH264" s="60"/>
    </row>
    <row r="265" s="1" customFormat="1" ht="36" spans="1:112">
      <c r="A265" s="35">
        <v>264</v>
      </c>
      <c r="B265" s="35">
        <v>743</v>
      </c>
      <c r="C265" s="36" t="s">
        <v>704</v>
      </c>
      <c r="D265" s="36" t="s">
        <v>125</v>
      </c>
      <c r="E265" s="37">
        <v>12163</v>
      </c>
      <c r="F265" s="35" t="s">
        <v>705</v>
      </c>
      <c r="G265" s="41" t="s">
        <v>543</v>
      </c>
      <c r="H265" s="39"/>
      <c r="I265" s="39"/>
      <c r="J265" s="39"/>
      <c r="K265" s="39"/>
      <c r="L265" s="39"/>
      <c r="M265" s="52"/>
      <c r="N265" s="39"/>
      <c r="O265" s="39"/>
      <c r="P265" s="39"/>
      <c r="Q265" s="57"/>
      <c r="R265" s="39">
        <v>20</v>
      </c>
      <c r="S265" s="38"/>
      <c r="T265" s="54"/>
      <c r="U265" s="56">
        <f t="shared" si="59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48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63"/>
      <c r="AP265" s="64"/>
      <c r="AQ265" s="62">
        <f t="shared" si="49"/>
        <v>90</v>
      </c>
      <c r="AR265" s="60"/>
      <c r="AS265" s="60"/>
      <c r="AT265" s="60"/>
      <c r="AU265" s="60"/>
      <c r="AV265" s="62">
        <f t="shared" si="50"/>
        <v>90</v>
      </c>
      <c r="AW265" s="60"/>
      <c r="AX265" s="57"/>
      <c r="AY265" s="39"/>
      <c r="AZ265" s="39"/>
      <c r="BA265" s="60">
        <f t="shared" si="51"/>
        <v>90</v>
      </c>
      <c r="BB265" s="54">
        <v>-90</v>
      </c>
      <c r="BC265" s="66" t="s">
        <v>127</v>
      </c>
      <c r="BD265" s="39">
        <v>20</v>
      </c>
      <c r="BE265" s="39"/>
      <c r="BF265" s="39">
        <v>0</v>
      </c>
      <c r="BG265" s="39"/>
      <c r="BH265" s="54"/>
      <c r="BI265" s="60"/>
      <c r="BJ265" s="39"/>
      <c r="BK265" s="39">
        <v>20</v>
      </c>
      <c r="BL265" s="39"/>
      <c r="BM265" s="39"/>
      <c r="BN265" s="38">
        <v>-40</v>
      </c>
      <c r="BO265" s="57" t="s">
        <v>258</v>
      </c>
      <c r="BP265" s="59">
        <f t="shared" si="52"/>
        <v>0</v>
      </c>
      <c r="BQ265" s="64"/>
      <c r="BR265" s="64"/>
      <c r="BS265" s="39"/>
      <c r="BT265" s="39"/>
      <c r="BU265" s="39"/>
      <c r="BV265" s="60">
        <f t="shared" si="53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54"/>
        <v>0</v>
      </c>
      <c r="CG265" s="60"/>
      <c r="CH265" s="68"/>
      <c r="CI265" s="52"/>
      <c r="CJ265" s="52"/>
      <c r="CK265" s="60">
        <f t="shared" si="55"/>
        <v>0</v>
      </c>
      <c r="CL265" s="60"/>
      <c r="CM265" s="57"/>
      <c r="CN265" s="52"/>
      <c r="CO265" s="70"/>
      <c r="CP265" s="39"/>
      <c r="CQ265" s="39"/>
      <c r="CR265" s="54"/>
      <c r="CS265" s="60"/>
      <c r="CT265" s="51">
        <f t="shared" si="56"/>
        <v>0</v>
      </c>
      <c r="CU265" s="39"/>
      <c r="CV265" s="39"/>
      <c r="CW265" s="52"/>
      <c r="CX265" s="39"/>
      <c r="CY265" s="60">
        <f t="shared" si="57"/>
        <v>0</v>
      </c>
      <c r="CZ265" s="54"/>
      <c r="DA265" s="60"/>
      <c r="DB265" s="39"/>
      <c r="DC265" s="39"/>
      <c r="DD265" s="38">
        <f t="shared" si="58"/>
        <v>0</v>
      </c>
      <c r="DE265" s="60"/>
      <c r="DF265" s="60"/>
      <c r="DG265" s="60"/>
      <c r="DH265" s="60"/>
    </row>
    <row r="266" s="1" customFormat="1" spans="1:112">
      <c r="A266" s="35">
        <v>265</v>
      </c>
      <c r="B266" s="40">
        <v>744</v>
      </c>
      <c r="C266" s="36" t="s">
        <v>199</v>
      </c>
      <c r="D266" s="36" t="s">
        <v>104</v>
      </c>
      <c r="E266" s="75">
        <v>12232</v>
      </c>
      <c r="F266" s="76" t="s">
        <v>706</v>
      </c>
      <c r="G266" s="36" t="s">
        <v>89</v>
      </c>
      <c r="H266" s="39"/>
      <c r="I266" s="39"/>
      <c r="J266" s="39"/>
      <c r="K266" s="39"/>
      <c r="L266" s="39"/>
      <c r="M266" s="52"/>
      <c r="N266" s="39"/>
      <c r="O266" s="39"/>
      <c r="P266" s="39"/>
      <c r="Q266" s="57"/>
      <c r="R266" s="39"/>
      <c r="S266" s="38"/>
      <c r="T266" s="54"/>
      <c r="U266" s="56">
        <f t="shared" si="59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48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63"/>
      <c r="AP266" s="64"/>
      <c r="AQ266" s="62">
        <f t="shared" si="49"/>
        <v>21</v>
      </c>
      <c r="AR266" s="60"/>
      <c r="AS266" s="60"/>
      <c r="AT266" s="60"/>
      <c r="AU266" s="60"/>
      <c r="AV266" s="62">
        <f t="shared" si="50"/>
        <v>21</v>
      </c>
      <c r="AW266" s="60"/>
      <c r="AX266" s="57"/>
      <c r="AY266" s="39"/>
      <c r="AZ266" s="39"/>
      <c r="BA266" s="60">
        <f t="shared" si="51"/>
        <v>21</v>
      </c>
      <c r="BB266" s="54"/>
      <c r="BC266" s="66"/>
      <c r="BD266" s="39"/>
      <c r="BE266" s="39"/>
      <c r="BF266" s="39">
        <v>-2</v>
      </c>
      <c r="BG266" s="39"/>
      <c r="BH266" s="54"/>
      <c r="BI266" s="60"/>
      <c r="BJ266" s="39"/>
      <c r="BK266" s="39"/>
      <c r="BL266" s="39"/>
      <c r="BM266" s="39"/>
      <c r="BN266" s="38"/>
      <c r="BO266" s="57"/>
      <c r="BP266" s="59">
        <f t="shared" si="52"/>
        <v>19</v>
      </c>
      <c r="BQ266" s="64"/>
      <c r="BR266" s="64"/>
      <c r="BS266" s="39"/>
      <c r="BT266" s="39"/>
      <c r="BU266" s="39"/>
      <c r="BV266" s="60">
        <f t="shared" si="53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54"/>
        <v>19</v>
      </c>
      <c r="CG266" s="60"/>
      <c r="CH266" s="68"/>
      <c r="CI266" s="52"/>
      <c r="CJ266" s="52"/>
      <c r="CK266" s="60">
        <f t="shared" si="55"/>
        <v>19</v>
      </c>
      <c r="CL266" s="60"/>
      <c r="CM266" s="57"/>
      <c r="CN266" s="52"/>
      <c r="CO266" s="70"/>
      <c r="CP266" s="39"/>
      <c r="CQ266" s="39"/>
      <c r="CR266" s="54"/>
      <c r="CS266" s="60"/>
      <c r="CT266" s="51">
        <f t="shared" si="56"/>
        <v>19</v>
      </c>
      <c r="CU266" s="39"/>
      <c r="CV266" s="39"/>
      <c r="CW266" s="52"/>
      <c r="CX266" s="39"/>
      <c r="CY266" s="60">
        <f t="shared" si="57"/>
        <v>19</v>
      </c>
      <c r="CZ266" s="54"/>
      <c r="DA266" s="60"/>
      <c r="DB266" s="39"/>
      <c r="DC266" s="39"/>
      <c r="DD266" s="38">
        <f t="shared" si="58"/>
        <v>19</v>
      </c>
      <c r="DE266" s="60"/>
      <c r="DF266" s="60"/>
      <c r="DG266" s="60"/>
      <c r="DH266" s="60"/>
    </row>
    <row r="267" s="1" customFormat="1" spans="1:112">
      <c r="A267" s="35">
        <v>266</v>
      </c>
      <c r="B267" s="35">
        <v>752</v>
      </c>
      <c r="C267" s="36" t="s">
        <v>397</v>
      </c>
      <c r="D267" s="36" t="s">
        <v>99</v>
      </c>
      <c r="E267" s="75">
        <v>12226</v>
      </c>
      <c r="F267" s="76" t="s">
        <v>707</v>
      </c>
      <c r="G267" s="36" t="s">
        <v>89</v>
      </c>
      <c r="H267" s="39"/>
      <c r="I267" s="39"/>
      <c r="J267" s="39"/>
      <c r="K267" s="39"/>
      <c r="L267" s="39"/>
      <c r="M267" s="52">
        <v>-10</v>
      </c>
      <c r="N267" s="39">
        <v>20</v>
      </c>
      <c r="O267" s="39"/>
      <c r="P267" s="39"/>
      <c r="Q267" s="57"/>
      <c r="R267" s="39">
        <v>20</v>
      </c>
      <c r="S267" s="38"/>
      <c r="T267" s="54"/>
      <c r="U267" s="56">
        <f t="shared" si="59"/>
        <v>30</v>
      </c>
      <c r="V267" s="55"/>
      <c r="W267" s="56">
        <v>-30</v>
      </c>
      <c r="X267" s="52"/>
      <c r="Y267" s="55" t="s">
        <v>399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48"/>
        <v>-6</v>
      </c>
      <c r="AH267" s="39"/>
      <c r="AI267" s="39"/>
      <c r="AJ267" s="39"/>
      <c r="AK267" s="39"/>
      <c r="AL267" s="39"/>
      <c r="AM267" s="39"/>
      <c r="AN267" s="39"/>
      <c r="AO267" s="63"/>
      <c r="AP267" s="64"/>
      <c r="AQ267" s="62">
        <f t="shared" si="49"/>
        <v>-6</v>
      </c>
      <c r="AR267" s="60"/>
      <c r="AS267" s="60"/>
      <c r="AT267" s="60"/>
      <c r="AU267" s="60"/>
      <c r="AV267" s="62">
        <f t="shared" si="50"/>
        <v>-6</v>
      </c>
      <c r="AW267" s="60"/>
      <c r="AX267" s="57"/>
      <c r="AY267" s="39"/>
      <c r="AZ267" s="39"/>
      <c r="BA267" s="60">
        <f t="shared" si="51"/>
        <v>-6</v>
      </c>
      <c r="BB267" s="54"/>
      <c r="BC267" s="66"/>
      <c r="BD267" s="39"/>
      <c r="BE267" s="39"/>
      <c r="BF267" s="39">
        <v>-32</v>
      </c>
      <c r="BG267" s="39"/>
      <c r="BH267" s="54"/>
      <c r="BI267" s="60"/>
      <c r="BJ267" s="39">
        <v>-42</v>
      </c>
      <c r="BK267" s="39"/>
      <c r="BL267" s="39"/>
      <c r="BM267" s="39"/>
      <c r="BN267" s="38"/>
      <c r="BO267" s="57"/>
      <c r="BP267" s="59">
        <f t="shared" si="52"/>
        <v>-80</v>
      </c>
      <c r="BQ267" s="64"/>
      <c r="BR267" s="64"/>
      <c r="BS267" s="39"/>
      <c r="BT267" s="39">
        <v>-20</v>
      </c>
      <c r="BU267" s="39"/>
      <c r="BV267" s="60">
        <f t="shared" si="53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54"/>
        <v>-60</v>
      </c>
      <c r="CG267" s="60"/>
      <c r="CH267" s="68"/>
      <c r="CI267" s="52"/>
      <c r="CJ267" s="52"/>
      <c r="CK267" s="60">
        <f t="shared" si="55"/>
        <v>-60</v>
      </c>
      <c r="CL267" s="60"/>
      <c r="CM267" s="57"/>
      <c r="CN267" s="52"/>
      <c r="CO267" s="70"/>
      <c r="CP267" s="39"/>
      <c r="CQ267" s="39"/>
      <c r="CR267" s="54"/>
      <c r="CS267" s="60"/>
      <c r="CT267" s="51">
        <f t="shared" si="56"/>
        <v>-60</v>
      </c>
      <c r="CU267" s="39"/>
      <c r="CV267" s="39"/>
      <c r="CW267" s="52"/>
      <c r="CX267" s="39"/>
      <c r="CY267" s="60">
        <f t="shared" si="57"/>
        <v>-60</v>
      </c>
      <c r="CZ267" s="54"/>
      <c r="DA267" s="60"/>
      <c r="DB267" s="39"/>
      <c r="DC267" s="39"/>
      <c r="DD267" s="38">
        <f t="shared" si="58"/>
        <v>-60</v>
      </c>
      <c r="DE267" s="60"/>
      <c r="DF267" s="60"/>
      <c r="DG267" s="60"/>
      <c r="DH267" s="60"/>
    </row>
    <row r="268" s="1" customFormat="1" spans="1:112">
      <c r="A268" s="35">
        <v>267</v>
      </c>
      <c r="B268" s="35">
        <v>753</v>
      </c>
      <c r="C268" s="36" t="s">
        <v>546</v>
      </c>
      <c r="D268" s="36" t="s">
        <v>125</v>
      </c>
      <c r="E268" s="75">
        <v>12275</v>
      </c>
      <c r="F268" s="80" t="s">
        <v>708</v>
      </c>
      <c r="G268" s="36" t="s">
        <v>575</v>
      </c>
      <c r="H268" s="39"/>
      <c r="I268" s="39"/>
      <c r="J268" s="39"/>
      <c r="K268" s="39"/>
      <c r="L268" s="39"/>
      <c r="M268" s="52">
        <v>-2</v>
      </c>
      <c r="N268" s="39"/>
      <c r="O268" s="39"/>
      <c r="P268" s="39"/>
      <c r="Q268" s="57"/>
      <c r="R268" s="39"/>
      <c r="S268" s="38"/>
      <c r="T268" s="54"/>
      <c r="U268" s="56">
        <f t="shared" si="59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48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63"/>
      <c r="AP268" s="64"/>
      <c r="AQ268" s="62">
        <f t="shared" si="49"/>
        <v>-2</v>
      </c>
      <c r="AR268" s="60"/>
      <c r="AS268" s="60"/>
      <c r="AT268" s="60"/>
      <c r="AU268" s="60"/>
      <c r="AV268" s="62">
        <f t="shared" si="50"/>
        <v>-2</v>
      </c>
      <c r="AW268" s="60"/>
      <c r="AX268" s="57"/>
      <c r="AY268" s="39"/>
      <c r="AZ268" s="39"/>
      <c r="BA268" s="60">
        <f t="shared" si="51"/>
        <v>-2</v>
      </c>
      <c r="BB268" s="54"/>
      <c r="BC268" s="66"/>
      <c r="BD268" s="39"/>
      <c r="BE268" s="39"/>
      <c r="BF268" s="39">
        <v>-2</v>
      </c>
      <c r="BG268" s="39"/>
      <c r="BH268" s="54"/>
      <c r="BI268" s="60"/>
      <c r="BJ268" s="39">
        <v>-4</v>
      </c>
      <c r="BK268" s="39"/>
      <c r="BL268" s="39"/>
      <c r="BM268" s="39"/>
      <c r="BN268" s="38"/>
      <c r="BO268" s="57"/>
      <c r="BP268" s="59">
        <f t="shared" si="52"/>
        <v>-8</v>
      </c>
      <c r="BQ268" s="64"/>
      <c r="BR268" s="64"/>
      <c r="BS268" s="39"/>
      <c r="BT268" s="39">
        <v>-2</v>
      </c>
      <c r="BU268" s="39"/>
      <c r="BV268" s="60">
        <f t="shared" si="53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54"/>
        <v>26</v>
      </c>
      <c r="CG268" s="60"/>
      <c r="CH268" s="68"/>
      <c r="CI268" s="52"/>
      <c r="CJ268" s="52">
        <v>-4</v>
      </c>
      <c r="CK268" s="60">
        <f t="shared" si="55"/>
        <v>22</v>
      </c>
      <c r="CL268" s="60"/>
      <c r="CM268" s="57"/>
      <c r="CN268" s="52"/>
      <c r="CO268" s="70"/>
      <c r="CP268" s="39"/>
      <c r="CQ268" s="39"/>
      <c r="CR268" s="54"/>
      <c r="CS268" s="60"/>
      <c r="CT268" s="51">
        <f t="shared" si="56"/>
        <v>22</v>
      </c>
      <c r="CU268" s="39"/>
      <c r="CV268" s="39"/>
      <c r="CW268" s="52"/>
      <c r="CX268" s="39"/>
      <c r="CY268" s="60">
        <f t="shared" si="57"/>
        <v>22</v>
      </c>
      <c r="CZ268" s="54"/>
      <c r="DA268" s="60"/>
      <c r="DB268" s="39"/>
      <c r="DC268" s="39"/>
      <c r="DD268" s="38">
        <f t="shared" si="58"/>
        <v>22</v>
      </c>
      <c r="DE268" s="60"/>
      <c r="DF268" s="60"/>
      <c r="DG268" s="60"/>
      <c r="DH268" s="60"/>
    </row>
    <row r="269" s="1" customFormat="1" ht="18" customHeight="1" spans="1:112">
      <c r="A269" s="35">
        <v>268</v>
      </c>
      <c r="B269" s="37">
        <v>750</v>
      </c>
      <c r="C269" s="36" t="s">
        <v>185</v>
      </c>
      <c r="D269" s="36" t="s">
        <v>125</v>
      </c>
      <c r="E269" s="37">
        <v>12254</v>
      </c>
      <c r="F269" s="35" t="s">
        <v>709</v>
      </c>
      <c r="G269" s="36" t="s">
        <v>575</v>
      </c>
      <c r="H269" s="39"/>
      <c r="I269" s="39"/>
      <c r="J269" s="39"/>
      <c r="K269" s="39"/>
      <c r="L269" s="39"/>
      <c r="M269" s="52"/>
      <c r="N269" s="39"/>
      <c r="O269" s="39"/>
      <c r="P269" s="39"/>
      <c r="Q269" s="57"/>
      <c r="R269" s="39">
        <v>20</v>
      </c>
      <c r="S269" s="38"/>
      <c r="T269" s="54"/>
      <c r="U269" s="56">
        <f t="shared" si="59"/>
        <v>20</v>
      </c>
      <c r="V269" s="55"/>
      <c r="W269" s="56">
        <v>-20</v>
      </c>
      <c r="X269" s="52"/>
      <c r="Y269" s="55" t="s">
        <v>710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48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54">
        <v>-25</v>
      </c>
      <c r="AP269" s="64" t="s">
        <v>400</v>
      </c>
      <c r="AQ269" s="62">
        <f t="shared" si="49"/>
        <v>16</v>
      </c>
      <c r="AR269" s="60"/>
      <c r="AS269" s="60">
        <v>20</v>
      </c>
      <c r="AT269" s="60"/>
      <c r="AU269" s="60"/>
      <c r="AV269" s="62">
        <f t="shared" si="50"/>
        <v>36</v>
      </c>
      <c r="AW269" s="60"/>
      <c r="AX269" s="57"/>
      <c r="AY269" s="39"/>
      <c r="AZ269" s="39"/>
      <c r="BA269" s="60">
        <f t="shared" si="51"/>
        <v>36</v>
      </c>
      <c r="BB269" s="54"/>
      <c r="BC269" s="66"/>
      <c r="BD269" s="39">
        <v>20</v>
      </c>
      <c r="BE269" s="39"/>
      <c r="BF269" s="39">
        <v>0</v>
      </c>
      <c r="BG269" s="39"/>
      <c r="BH269" s="54">
        <v>-56</v>
      </c>
      <c r="BI269" s="60" t="s">
        <v>354</v>
      </c>
      <c r="BJ269" s="39">
        <v>3</v>
      </c>
      <c r="BK269" s="39">
        <v>20</v>
      </c>
      <c r="BL269" s="39"/>
      <c r="BM269" s="39"/>
      <c r="BN269" s="38">
        <v>-23</v>
      </c>
      <c r="BO269" s="57" t="s">
        <v>258</v>
      </c>
      <c r="BP269" s="59">
        <f t="shared" si="52"/>
        <v>0</v>
      </c>
      <c r="BQ269" s="64"/>
      <c r="BR269" s="64"/>
      <c r="BS269" s="39">
        <v>20</v>
      </c>
      <c r="BT269" s="39"/>
      <c r="BU269" s="39"/>
      <c r="BV269" s="60">
        <f t="shared" si="53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54"/>
        <v>63</v>
      </c>
      <c r="CG269" s="60"/>
      <c r="CH269" s="68"/>
      <c r="CI269" s="52"/>
      <c r="CJ269" s="52"/>
      <c r="CK269" s="60">
        <f t="shared" si="55"/>
        <v>63</v>
      </c>
      <c r="CL269" s="60">
        <v>-61</v>
      </c>
      <c r="CM269" s="57" t="s">
        <v>711</v>
      </c>
      <c r="CN269" s="52">
        <v>-2</v>
      </c>
      <c r="CO269" s="70"/>
      <c r="CP269" s="39"/>
      <c r="CQ269" s="39"/>
      <c r="CR269" s="54"/>
      <c r="CS269" s="60"/>
      <c r="CT269" s="51">
        <f t="shared" si="56"/>
        <v>0</v>
      </c>
      <c r="CU269" s="39">
        <v>20</v>
      </c>
      <c r="CV269" s="39"/>
      <c r="CW269" s="52"/>
      <c r="CX269" s="39">
        <v>-2</v>
      </c>
      <c r="CY269" s="60">
        <f t="shared" si="57"/>
        <v>18</v>
      </c>
      <c r="CZ269" s="54"/>
      <c r="DA269" s="60"/>
      <c r="DB269" s="39"/>
      <c r="DC269" s="39"/>
      <c r="DD269" s="38">
        <f t="shared" si="58"/>
        <v>18</v>
      </c>
      <c r="DE269" s="60"/>
      <c r="DF269" s="60"/>
      <c r="DG269" s="60">
        <v>-30</v>
      </c>
      <c r="DH269" s="60" t="s">
        <v>192</v>
      </c>
    </row>
    <row r="270" s="1" customFormat="1" ht="21" customHeight="1" spans="1:112">
      <c r="A270" s="35">
        <v>269</v>
      </c>
      <c r="B270" s="37">
        <v>750</v>
      </c>
      <c r="C270" s="36" t="s">
        <v>185</v>
      </c>
      <c r="D270" s="36" t="s">
        <v>125</v>
      </c>
      <c r="E270" s="75">
        <v>12215</v>
      </c>
      <c r="F270" s="80" t="s">
        <v>712</v>
      </c>
      <c r="G270" s="36" t="s">
        <v>89</v>
      </c>
      <c r="H270" s="39"/>
      <c r="I270" s="39"/>
      <c r="J270" s="39"/>
      <c r="K270" s="39"/>
      <c r="L270" s="39"/>
      <c r="M270" s="52"/>
      <c r="N270" s="39"/>
      <c r="O270" s="39"/>
      <c r="P270" s="39"/>
      <c r="Q270" s="57"/>
      <c r="R270" s="39">
        <v>20</v>
      </c>
      <c r="S270" s="38"/>
      <c r="T270" s="54"/>
      <c r="U270" s="56">
        <f t="shared" si="59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48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63"/>
      <c r="AP270" s="64"/>
      <c r="AQ270" s="62">
        <f t="shared" si="49"/>
        <v>47</v>
      </c>
      <c r="AR270" s="60"/>
      <c r="AS270" s="60">
        <v>20</v>
      </c>
      <c r="AT270" s="60"/>
      <c r="AU270" s="60"/>
      <c r="AV270" s="62">
        <f t="shared" si="50"/>
        <v>67</v>
      </c>
      <c r="AW270" s="60"/>
      <c r="AX270" s="57"/>
      <c r="AY270" s="39"/>
      <c r="AZ270" s="39"/>
      <c r="BA270" s="60">
        <f t="shared" si="51"/>
        <v>67</v>
      </c>
      <c r="BB270" s="54"/>
      <c r="BC270" s="66"/>
      <c r="BD270" s="39">
        <v>20</v>
      </c>
      <c r="BE270" s="39"/>
      <c r="BF270" s="39">
        <v>1</v>
      </c>
      <c r="BG270" s="39"/>
      <c r="BH270" s="54">
        <v>-32.5</v>
      </c>
      <c r="BI270" s="60" t="s">
        <v>478</v>
      </c>
      <c r="BJ270" s="39"/>
      <c r="BK270" s="39">
        <v>20</v>
      </c>
      <c r="BL270" s="39"/>
      <c r="BM270" s="39"/>
      <c r="BN270" s="38"/>
      <c r="BO270" s="57"/>
      <c r="BP270" s="59">
        <f t="shared" si="52"/>
        <v>75.5</v>
      </c>
      <c r="BQ270" s="64"/>
      <c r="BR270" s="64"/>
      <c r="BS270" s="39">
        <v>20</v>
      </c>
      <c r="BT270" s="39">
        <v>1</v>
      </c>
      <c r="BU270" s="39"/>
      <c r="BV270" s="60">
        <f t="shared" si="53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54"/>
        <v>136.5</v>
      </c>
      <c r="CG270" s="60"/>
      <c r="CH270" s="68"/>
      <c r="CI270" s="52"/>
      <c r="CJ270" s="52">
        <v>1</v>
      </c>
      <c r="CK270" s="60">
        <f t="shared" si="55"/>
        <v>137.5</v>
      </c>
      <c r="CL270" s="60">
        <v>-28.5</v>
      </c>
      <c r="CM270" s="57" t="s">
        <v>531</v>
      </c>
      <c r="CN270" s="52">
        <v>-2</v>
      </c>
      <c r="CO270" s="70"/>
      <c r="CP270" s="39"/>
      <c r="CQ270" s="39"/>
      <c r="CR270" s="54">
        <v>-37.5</v>
      </c>
      <c r="CS270" s="60" t="s">
        <v>713</v>
      </c>
      <c r="CT270" s="51">
        <f t="shared" si="56"/>
        <v>69.5</v>
      </c>
      <c r="CU270" s="39">
        <v>20</v>
      </c>
      <c r="CV270" s="39"/>
      <c r="CW270" s="52"/>
      <c r="CX270" s="39">
        <v>-1</v>
      </c>
      <c r="CY270" s="60">
        <f t="shared" si="57"/>
        <v>88.5</v>
      </c>
      <c r="CZ270" s="54">
        <v>-18.5</v>
      </c>
      <c r="DA270" s="60" t="s">
        <v>239</v>
      </c>
      <c r="DB270" s="39"/>
      <c r="DC270" s="39">
        <v>4</v>
      </c>
      <c r="DD270" s="38">
        <f t="shared" si="58"/>
        <v>74</v>
      </c>
      <c r="DE270" s="60"/>
      <c r="DF270" s="60"/>
      <c r="DG270" s="60"/>
      <c r="DH270" s="60"/>
    </row>
    <row r="271" s="1" customFormat="1" ht="27" customHeight="1" spans="1:112">
      <c r="A271" s="35">
        <v>270</v>
      </c>
      <c r="B271" s="78">
        <v>102478</v>
      </c>
      <c r="C271" s="79" t="s">
        <v>714</v>
      </c>
      <c r="D271" s="79" t="s">
        <v>104</v>
      </c>
      <c r="E271" s="75">
        <v>12198</v>
      </c>
      <c r="F271" s="76" t="s">
        <v>715</v>
      </c>
      <c r="G271" s="79" t="s">
        <v>89</v>
      </c>
      <c r="H271" s="39"/>
      <c r="I271" s="39"/>
      <c r="J271" s="39"/>
      <c r="K271" s="39"/>
      <c r="L271" s="39"/>
      <c r="M271" s="52"/>
      <c r="N271" s="39"/>
      <c r="O271" s="39"/>
      <c r="P271" s="39"/>
      <c r="Q271" s="57"/>
      <c r="R271" s="39"/>
      <c r="S271" s="38"/>
      <c r="T271" s="54"/>
      <c r="U271" s="56">
        <f t="shared" si="59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48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63"/>
      <c r="AP271" s="64"/>
      <c r="AQ271" s="62">
        <f t="shared" si="49"/>
        <v>14</v>
      </c>
      <c r="AR271" s="60"/>
      <c r="AS271" s="60"/>
      <c r="AT271" s="60"/>
      <c r="AU271" s="60"/>
      <c r="AV271" s="62">
        <f t="shared" si="50"/>
        <v>14</v>
      </c>
      <c r="AW271" s="60"/>
      <c r="AX271" s="57"/>
      <c r="AY271" s="39"/>
      <c r="AZ271" s="39"/>
      <c r="BA271" s="60">
        <f t="shared" si="51"/>
        <v>14</v>
      </c>
      <c r="BB271" s="54"/>
      <c r="BC271" s="66"/>
      <c r="BD271" s="39"/>
      <c r="BE271" s="39">
        <v>20</v>
      </c>
      <c r="BF271" s="39">
        <v>0</v>
      </c>
      <c r="BG271" s="39"/>
      <c r="BH271" s="54"/>
      <c r="BI271" s="60"/>
      <c r="BJ271" s="39">
        <v>-1</v>
      </c>
      <c r="BK271" s="39"/>
      <c r="BL271" s="39"/>
      <c r="BM271" s="39">
        <v>20</v>
      </c>
      <c r="BN271" s="38">
        <v>-32.5</v>
      </c>
      <c r="BO271" s="39" t="s">
        <v>579</v>
      </c>
      <c r="BP271" s="59">
        <f t="shared" si="52"/>
        <v>20.5</v>
      </c>
      <c r="BQ271" s="64"/>
      <c r="BR271" s="64"/>
      <c r="BS271" s="39"/>
      <c r="BT271" s="39">
        <v>4</v>
      </c>
      <c r="BU271" s="39"/>
      <c r="BV271" s="60">
        <f t="shared" si="53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716</v>
      </c>
      <c r="CF271" s="54">
        <f t="shared" si="54"/>
        <v>40</v>
      </c>
      <c r="CG271" s="60"/>
      <c r="CH271" s="68"/>
      <c r="CI271" s="52"/>
      <c r="CJ271" s="52"/>
      <c r="CK271" s="60">
        <f t="shared" si="55"/>
        <v>40</v>
      </c>
      <c r="CL271" s="60"/>
      <c r="CM271" s="57"/>
      <c r="CN271" s="52"/>
      <c r="CO271" s="70"/>
      <c r="CP271" s="39"/>
      <c r="CQ271" s="39"/>
      <c r="CR271" s="54"/>
      <c r="CS271" s="60"/>
      <c r="CT271" s="51">
        <f t="shared" si="56"/>
        <v>40</v>
      </c>
      <c r="CU271" s="39"/>
      <c r="CV271" s="39"/>
      <c r="CW271" s="52"/>
      <c r="CX271" s="39"/>
      <c r="CY271" s="60">
        <f t="shared" si="57"/>
        <v>40</v>
      </c>
      <c r="CZ271" s="54"/>
      <c r="DA271" s="60"/>
      <c r="DB271" s="39"/>
      <c r="DC271" s="39"/>
      <c r="DD271" s="38">
        <f t="shared" si="58"/>
        <v>40</v>
      </c>
      <c r="DE271" s="60"/>
      <c r="DF271" s="60"/>
      <c r="DG271" s="60"/>
      <c r="DH271" s="60"/>
    </row>
    <row r="272" s="1" customFormat="1" ht="26" customHeight="1" spans="1:112">
      <c r="A272" s="35">
        <v>271</v>
      </c>
      <c r="B272" s="78">
        <v>102479</v>
      </c>
      <c r="C272" s="79" t="s">
        <v>154</v>
      </c>
      <c r="D272" s="79" t="s">
        <v>104</v>
      </c>
      <c r="E272" s="75">
        <v>12199</v>
      </c>
      <c r="F272" s="76" t="s">
        <v>717</v>
      </c>
      <c r="G272" s="79" t="s">
        <v>89</v>
      </c>
      <c r="H272" s="39"/>
      <c r="I272" s="39"/>
      <c r="J272" s="39"/>
      <c r="K272" s="39"/>
      <c r="L272" s="39"/>
      <c r="M272" s="52"/>
      <c r="N272" s="39"/>
      <c r="O272" s="39"/>
      <c r="P272" s="39"/>
      <c r="Q272" s="57"/>
      <c r="R272" s="39"/>
      <c r="S272" s="38"/>
      <c r="T272" s="54"/>
      <c r="U272" s="56">
        <f t="shared" si="59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48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63"/>
      <c r="AP272" s="64"/>
      <c r="AQ272" s="62">
        <f t="shared" si="49"/>
        <v>20</v>
      </c>
      <c r="AR272" s="60"/>
      <c r="AS272" s="60"/>
      <c r="AT272" s="60">
        <v>20</v>
      </c>
      <c r="AU272" s="60"/>
      <c r="AV272" s="62">
        <f t="shared" si="50"/>
        <v>40</v>
      </c>
      <c r="AW272" s="60"/>
      <c r="AX272" s="57"/>
      <c r="AY272" s="39"/>
      <c r="AZ272" s="39"/>
      <c r="BA272" s="60">
        <f t="shared" si="51"/>
        <v>40</v>
      </c>
      <c r="BB272" s="54"/>
      <c r="BC272" s="66"/>
      <c r="BD272" s="39"/>
      <c r="BE272" s="39">
        <v>20</v>
      </c>
      <c r="BF272" s="39">
        <v>0</v>
      </c>
      <c r="BG272" s="39"/>
      <c r="BH272" s="54"/>
      <c r="BI272" s="60"/>
      <c r="BJ272" s="39"/>
      <c r="BK272" s="39">
        <v>50</v>
      </c>
      <c r="BL272" s="39"/>
      <c r="BM272" s="39">
        <v>20</v>
      </c>
      <c r="BN272" s="38">
        <v>-31.5</v>
      </c>
      <c r="BO272" s="57" t="s">
        <v>245</v>
      </c>
      <c r="BP272" s="59">
        <f t="shared" si="52"/>
        <v>98.5</v>
      </c>
      <c r="BQ272" s="64"/>
      <c r="BR272" s="64"/>
      <c r="BS272" s="39">
        <v>20</v>
      </c>
      <c r="BT272" s="39"/>
      <c r="BU272" s="39"/>
      <c r="BV272" s="60">
        <f t="shared" si="53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159</v>
      </c>
      <c r="CF272" s="54">
        <f t="shared" si="54"/>
        <v>63</v>
      </c>
      <c r="CG272" s="60"/>
      <c r="CH272" s="68"/>
      <c r="CI272" s="52"/>
      <c r="CJ272" s="52"/>
      <c r="CK272" s="60">
        <f t="shared" si="55"/>
        <v>63</v>
      </c>
      <c r="CL272" s="60"/>
      <c r="CM272" s="57"/>
      <c r="CN272" s="52"/>
      <c r="CO272" s="70"/>
      <c r="CP272" s="39"/>
      <c r="CQ272" s="39"/>
      <c r="CR272" s="54"/>
      <c r="CS272" s="60"/>
      <c r="CT272" s="51">
        <f t="shared" si="56"/>
        <v>63</v>
      </c>
      <c r="CU272" s="39"/>
      <c r="CV272" s="39"/>
      <c r="CW272" s="52"/>
      <c r="CX272" s="39"/>
      <c r="CY272" s="60">
        <f t="shared" si="57"/>
        <v>63</v>
      </c>
      <c r="CZ272" s="54"/>
      <c r="DA272" s="60"/>
      <c r="DB272" s="39"/>
      <c r="DC272" s="39"/>
      <c r="DD272" s="38">
        <f t="shared" si="58"/>
        <v>63</v>
      </c>
      <c r="DE272" s="60"/>
      <c r="DF272" s="60"/>
      <c r="DG272" s="60"/>
      <c r="DH272" s="60"/>
    </row>
    <row r="273" s="1" customFormat="1" ht="18" customHeight="1" spans="1:112">
      <c r="A273" s="35">
        <v>272</v>
      </c>
      <c r="B273" s="40">
        <v>102564</v>
      </c>
      <c r="C273" s="43" t="s">
        <v>220</v>
      </c>
      <c r="D273" s="36" t="s">
        <v>94</v>
      </c>
      <c r="E273" s="75">
        <v>12263</v>
      </c>
      <c r="F273" s="80" t="s">
        <v>718</v>
      </c>
      <c r="G273" s="36" t="s">
        <v>575</v>
      </c>
      <c r="H273" s="39"/>
      <c r="I273" s="39"/>
      <c r="J273" s="39"/>
      <c r="K273" s="39"/>
      <c r="L273" s="39"/>
      <c r="M273" s="52"/>
      <c r="N273" s="39"/>
      <c r="O273" s="39"/>
      <c r="P273" s="39"/>
      <c r="Q273" s="57"/>
      <c r="R273" s="39"/>
      <c r="S273" s="38"/>
      <c r="T273" s="54"/>
      <c r="U273" s="56">
        <f t="shared" si="59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48"/>
        <v>0</v>
      </c>
      <c r="AH273" s="39"/>
      <c r="AI273" s="39"/>
      <c r="AJ273" s="39"/>
      <c r="AK273" s="39"/>
      <c r="AL273" s="39"/>
      <c r="AM273" s="39"/>
      <c r="AN273" s="39"/>
      <c r="AO273" s="63"/>
      <c r="AP273" s="64"/>
      <c r="AQ273" s="62">
        <f t="shared" si="49"/>
        <v>0</v>
      </c>
      <c r="AR273" s="60"/>
      <c r="AS273" s="60"/>
      <c r="AT273" s="60"/>
      <c r="AU273" s="60"/>
      <c r="AV273" s="62">
        <f t="shared" si="50"/>
        <v>0</v>
      </c>
      <c r="AW273" s="60"/>
      <c r="AX273" s="57"/>
      <c r="AY273" s="39"/>
      <c r="AZ273" s="39"/>
      <c r="BA273" s="60">
        <f t="shared" si="51"/>
        <v>0</v>
      </c>
      <c r="BB273" s="54"/>
      <c r="BC273" s="66"/>
      <c r="BD273" s="39"/>
      <c r="BE273" s="39"/>
      <c r="BF273" s="39">
        <v>0</v>
      </c>
      <c r="BG273" s="39"/>
      <c r="BH273" s="54"/>
      <c r="BI273" s="60"/>
      <c r="BJ273" s="39"/>
      <c r="BK273" s="39"/>
      <c r="BL273" s="39"/>
      <c r="BM273" s="39"/>
      <c r="BN273" s="38"/>
      <c r="BO273" s="57"/>
      <c r="BP273" s="59">
        <f t="shared" si="52"/>
        <v>0</v>
      </c>
      <c r="BQ273" s="64"/>
      <c r="BR273" s="64"/>
      <c r="BS273" s="39"/>
      <c r="BT273" s="39"/>
      <c r="BU273" s="39"/>
      <c r="BV273" s="60">
        <f t="shared" si="53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54"/>
        <v>0</v>
      </c>
      <c r="CG273" s="60"/>
      <c r="CH273" s="68"/>
      <c r="CI273" s="52"/>
      <c r="CJ273" s="52"/>
      <c r="CK273" s="60">
        <f t="shared" si="55"/>
        <v>0</v>
      </c>
      <c r="CL273" s="60"/>
      <c r="CM273" s="57"/>
      <c r="CN273" s="52"/>
      <c r="CO273" s="70"/>
      <c r="CP273" s="39"/>
      <c r="CQ273" s="39"/>
      <c r="CR273" s="54"/>
      <c r="CS273" s="60"/>
      <c r="CT273" s="51">
        <f t="shared" si="56"/>
        <v>0</v>
      </c>
      <c r="CU273" s="39"/>
      <c r="CV273" s="39"/>
      <c r="CW273" s="52"/>
      <c r="CX273" s="39"/>
      <c r="CY273" s="60">
        <f t="shared" si="57"/>
        <v>0</v>
      </c>
      <c r="CZ273" s="54"/>
      <c r="DA273" s="60"/>
      <c r="DB273" s="39"/>
      <c r="DC273" s="39"/>
      <c r="DD273" s="38">
        <f t="shared" si="58"/>
        <v>0</v>
      </c>
      <c r="DE273" s="60"/>
      <c r="DF273" s="60"/>
      <c r="DG273" s="60"/>
      <c r="DH273" s="60"/>
    </row>
    <row r="274" s="1" customFormat="1" ht="17" customHeight="1" spans="1:112">
      <c r="A274" s="35">
        <v>273</v>
      </c>
      <c r="B274" s="37">
        <v>102567</v>
      </c>
      <c r="C274" s="36" t="s">
        <v>275</v>
      </c>
      <c r="D274" s="36" t="s">
        <v>94</v>
      </c>
      <c r="E274" s="75">
        <v>12228</v>
      </c>
      <c r="F274" s="80" t="s">
        <v>719</v>
      </c>
      <c r="G274" s="36" t="s">
        <v>575</v>
      </c>
      <c r="H274" s="39"/>
      <c r="I274" s="39"/>
      <c r="J274" s="39"/>
      <c r="K274" s="39"/>
      <c r="L274" s="39"/>
      <c r="M274" s="52"/>
      <c r="N274" s="39"/>
      <c r="O274" s="39"/>
      <c r="P274" s="39"/>
      <c r="Q274" s="57"/>
      <c r="R274" s="39"/>
      <c r="S274" s="38"/>
      <c r="T274" s="54"/>
      <c r="U274" s="56">
        <f t="shared" si="59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48"/>
        <v>0</v>
      </c>
      <c r="AH274" s="39"/>
      <c r="AI274" s="39"/>
      <c r="AJ274" s="39"/>
      <c r="AK274" s="39"/>
      <c r="AL274" s="39"/>
      <c r="AM274" s="39"/>
      <c r="AN274" s="39"/>
      <c r="AO274" s="63"/>
      <c r="AP274" s="64"/>
      <c r="AQ274" s="62">
        <f t="shared" si="49"/>
        <v>0</v>
      </c>
      <c r="AR274" s="60"/>
      <c r="AS274" s="60"/>
      <c r="AT274" s="60"/>
      <c r="AU274" s="60"/>
      <c r="AV274" s="62">
        <f t="shared" si="50"/>
        <v>0</v>
      </c>
      <c r="AW274" s="60"/>
      <c r="AX274" s="57"/>
      <c r="AY274" s="39"/>
      <c r="AZ274" s="39"/>
      <c r="BA274" s="60">
        <f t="shared" si="51"/>
        <v>0</v>
      </c>
      <c r="BB274" s="54"/>
      <c r="BC274" s="66"/>
      <c r="BD274" s="39"/>
      <c r="BE274" s="39"/>
      <c r="BF274" s="39">
        <v>0</v>
      </c>
      <c r="BG274" s="39"/>
      <c r="BH274" s="54"/>
      <c r="BI274" s="60"/>
      <c r="BJ274" s="39"/>
      <c r="BK274" s="39"/>
      <c r="BL274" s="39"/>
      <c r="BM274" s="39"/>
      <c r="BN274" s="38"/>
      <c r="BO274" s="57"/>
      <c r="BP274" s="59">
        <f t="shared" si="52"/>
        <v>0</v>
      </c>
      <c r="BQ274" s="64"/>
      <c r="BR274" s="64"/>
      <c r="BS274" s="39"/>
      <c r="BT274" s="39"/>
      <c r="BU274" s="39"/>
      <c r="BV274" s="60">
        <f t="shared" si="53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54"/>
        <v>0</v>
      </c>
      <c r="CG274" s="60"/>
      <c r="CH274" s="68"/>
      <c r="CI274" s="52"/>
      <c r="CJ274" s="52"/>
      <c r="CK274" s="60">
        <f t="shared" si="55"/>
        <v>0</v>
      </c>
      <c r="CL274" s="60"/>
      <c r="CM274" s="57"/>
      <c r="CN274" s="52"/>
      <c r="CO274" s="70"/>
      <c r="CP274" s="39"/>
      <c r="CQ274" s="39"/>
      <c r="CR274" s="54"/>
      <c r="CS274" s="60"/>
      <c r="CT274" s="51">
        <f t="shared" si="56"/>
        <v>0</v>
      </c>
      <c r="CU274" s="39"/>
      <c r="CV274" s="39"/>
      <c r="CW274" s="52"/>
      <c r="CX274" s="39"/>
      <c r="CY274" s="60">
        <f t="shared" si="57"/>
        <v>0</v>
      </c>
      <c r="CZ274" s="54"/>
      <c r="DA274" s="60"/>
      <c r="DB274" s="39"/>
      <c r="DC274" s="39"/>
      <c r="DD274" s="38">
        <f t="shared" si="58"/>
        <v>0</v>
      </c>
      <c r="DE274" s="60"/>
      <c r="DF274" s="60"/>
      <c r="DG274" s="60"/>
      <c r="DH274" s="60"/>
    </row>
    <row r="275" s="1" customFormat="1" ht="48" spans="1:112">
      <c r="A275" s="35">
        <v>274</v>
      </c>
      <c r="B275" s="40">
        <v>102565</v>
      </c>
      <c r="C275" s="36" t="s">
        <v>307</v>
      </c>
      <c r="D275" s="36" t="s">
        <v>99</v>
      </c>
      <c r="E275" s="75">
        <v>12225</v>
      </c>
      <c r="F275" s="76" t="s">
        <v>720</v>
      </c>
      <c r="G275" s="36" t="s">
        <v>89</v>
      </c>
      <c r="H275" s="39"/>
      <c r="I275" s="39"/>
      <c r="J275" s="39"/>
      <c r="K275" s="39"/>
      <c r="L275" s="39"/>
      <c r="M275" s="52"/>
      <c r="N275" s="39"/>
      <c r="O275" s="39"/>
      <c r="P275" s="39"/>
      <c r="Q275" s="57"/>
      <c r="R275" s="39"/>
      <c r="S275" s="38"/>
      <c r="T275" s="54"/>
      <c r="U275" s="56">
        <f t="shared" si="59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48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63"/>
      <c r="AP275" s="64"/>
      <c r="AQ275" s="62">
        <f t="shared" si="49"/>
        <v>48</v>
      </c>
      <c r="AR275" s="60"/>
      <c r="AS275" s="60"/>
      <c r="AT275" s="60"/>
      <c r="AU275" s="60"/>
      <c r="AV275" s="62">
        <f t="shared" si="50"/>
        <v>48</v>
      </c>
      <c r="AW275" s="60"/>
      <c r="AX275" s="57"/>
      <c r="AY275" s="39"/>
      <c r="AZ275" s="39"/>
      <c r="BA275" s="60">
        <f t="shared" si="51"/>
        <v>48</v>
      </c>
      <c r="BB275" s="54"/>
      <c r="BC275" s="66"/>
      <c r="BD275" s="39"/>
      <c r="BE275" s="39"/>
      <c r="BF275" s="39">
        <v>-4</v>
      </c>
      <c r="BG275" s="39"/>
      <c r="BH275" s="54"/>
      <c r="BI275" s="60"/>
      <c r="BJ275" s="39"/>
      <c r="BK275" s="39"/>
      <c r="BL275" s="39"/>
      <c r="BM275" s="39"/>
      <c r="BN275" s="38">
        <v>-44</v>
      </c>
      <c r="BO275" s="57" t="s">
        <v>721</v>
      </c>
      <c r="BP275" s="59">
        <f t="shared" si="52"/>
        <v>0</v>
      </c>
      <c r="BQ275" s="64"/>
      <c r="BR275" s="64"/>
      <c r="BS275" s="39"/>
      <c r="BT275" s="39">
        <v>-2</v>
      </c>
      <c r="BU275" s="39"/>
      <c r="BV275" s="60">
        <f t="shared" si="53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54"/>
        <v>20</v>
      </c>
      <c r="CG275" s="60"/>
      <c r="CH275" s="68"/>
      <c r="CI275" s="52"/>
      <c r="CJ275" s="52"/>
      <c r="CK275" s="60">
        <f t="shared" si="55"/>
        <v>20</v>
      </c>
      <c r="CL275" s="60"/>
      <c r="CM275" s="57"/>
      <c r="CN275" s="52"/>
      <c r="CO275" s="70"/>
      <c r="CP275" s="39"/>
      <c r="CQ275" s="39"/>
      <c r="CR275" s="54"/>
      <c r="CS275" s="60"/>
      <c r="CT275" s="51">
        <f t="shared" si="56"/>
        <v>20</v>
      </c>
      <c r="CU275" s="39"/>
      <c r="CV275" s="39"/>
      <c r="CW275" s="52"/>
      <c r="CX275" s="39"/>
      <c r="CY275" s="60">
        <f t="shared" si="57"/>
        <v>20</v>
      </c>
      <c r="CZ275" s="54"/>
      <c r="DA275" s="60"/>
      <c r="DB275" s="39"/>
      <c r="DC275" s="39"/>
      <c r="DD275" s="38">
        <f t="shared" si="58"/>
        <v>20</v>
      </c>
      <c r="DE275" s="60"/>
      <c r="DF275" s="60"/>
      <c r="DG275" s="60"/>
      <c r="DH275" s="60"/>
    </row>
    <row r="276" s="1" customFormat="1" spans="1:112">
      <c r="A276" s="35">
        <v>275</v>
      </c>
      <c r="B276" s="40">
        <v>102934</v>
      </c>
      <c r="C276" s="36" t="s">
        <v>170</v>
      </c>
      <c r="D276" s="36" t="s">
        <v>99</v>
      </c>
      <c r="E276" s="75">
        <v>12209</v>
      </c>
      <c r="F276" s="76" t="s">
        <v>722</v>
      </c>
      <c r="G276" s="36" t="s">
        <v>89</v>
      </c>
      <c r="H276" s="39"/>
      <c r="I276" s="39"/>
      <c r="J276" s="39"/>
      <c r="K276" s="39"/>
      <c r="L276" s="39"/>
      <c r="M276" s="52"/>
      <c r="N276" s="39"/>
      <c r="O276" s="39"/>
      <c r="P276" s="39"/>
      <c r="Q276" s="57"/>
      <c r="R276" s="39"/>
      <c r="S276" s="38"/>
      <c r="T276" s="54"/>
      <c r="U276" s="56">
        <f t="shared" si="59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48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63"/>
      <c r="AP276" s="64"/>
      <c r="AQ276" s="62">
        <f t="shared" si="49"/>
        <v>4</v>
      </c>
      <c r="AR276" s="60"/>
      <c r="AS276" s="60"/>
      <c r="AT276" s="60"/>
      <c r="AU276" s="60"/>
      <c r="AV276" s="62">
        <f t="shared" si="50"/>
        <v>4</v>
      </c>
      <c r="AW276" s="60"/>
      <c r="AX276" s="57"/>
      <c r="AY276" s="39"/>
      <c r="AZ276" s="39"/>
      <c r="BA276" s="60">
        <f t="shared" si="51"/>
        <v>4</v>
      </c>
      <c r="BB276" s="54"/>
      <c r="BC276" s="66"/>
      <c r="BD276" s="39"/>
      <c r="BE276" s="39"/>
      <c r="BF276" s="39">
        <v>-4</v>
      </c>
      <c r="BG276" s="39"/>
      <c r="BH276" s="54"/>
      <c r="BI276" s="60"/>
      <c r="BJ276" s="39"/>
      <c r="BK276" s="39"/>
      <c r="BL276" s="39"/>
      <c r="BM276" s="39"/>
      <c r="BN276" s="38"/>
      <c r="BO276" s="57"/>
      <c r="BP276" s="59">
        <f t="shared" si="52"/>
        <v>0</v>
      </c>
      <c r="BQ276" s="64"/>
      <c r="BR276" s="64"/>
      <c r="BS276" s="39"/>
      <c r="BT276" s="39">
        <v>-4</v>
      </c>
      <c r="BU276" s="39"/>
      <c r="BV276" s="60">
        <f t="shared" si="53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54"/>
        <v>34</v>
      </c>
      <c r="CG276" s="60"/>
      <c r="CH276" s="68"/>
      <c r="CI276" s="52"/>
      <c r="CJ276" s="52"/>
      <c r="CK276" s="60">
        <f t="shared" si="55"/>
        <v>34</v>
      </c>
      <c r="CL276" s="60"/>
      <c r="CM276" s="57"/>
      <c r="CN276" s="52"/>
      <c r="CO276" s="70"/>
      <c r="CP276" s="39"/>
      <c r="CQ276" s="39"/>
      <c r="CR276" s="54"/>
      <c r="CS276" s="60"/>
      <c r="CT276" s="51">
        <f t="shared" si="56"/>
        <v>34</v>
      </c>
      <c r="CU276" s="39"/>
      <c r="CV276" s="39"/>
      <c r="CW276" s="52"/>
      <c r="CX276" s="39"/>
      <c r="CY276" s="60">
        <f t="shared" si="57"/>
        <v>34</v>
      </c>
      <c r="CZ276" s="54"/>
      <c r="DA276" s="60"/>
      <c r="DB276" s="39"/>
      <c r="DC276" s="39"/>
      <c r="DD276" s="38">
        <f t="shared" si="58"/>
        <v>34</v>
      </c>
      <c r="DE276" s="60"/>
      <c r="DF276" s="60"/>
      <c r="DG276" s="60"/>
      <c r="DH276" s="60"/>
    </row>
    <row r="277" s="1" customFormat="1" ht="24" spans="1:112">
      <c r="A277" s="35">
        <v>276</v>
      </c>
      <c r="B277" s="40">
        <v>104430</v>
      </c>
      <c r="C277" s="43" t="s">
        <v>176</v>
      </c>
      <c r="D277" s="36" t="s">
        <v>125</v>
      </c>
      <c r="E277" s="75">
        <v>12220</v>
      </c>
      <c r="F277" s="76" t="s">
        <v>723</v>
      </c>
      <c r="G277" s="36" t="s">
        <v>89</v>
      </c>
      <c r="H277" s="39"/>
      <c r="I277" s="39"/>
      <c r="J277" s="39"/>
      <c r="K277" s="39"/>
      <c r="L277" s="39"/>
      <c r="M277" s="52">
        <v>9</v>
      </c>
      <c r="N277" s="39"/>
      <c r="O277" s="39"/>
      <c r="P277" s="39"/>
      <c r="Q277" s="57"/>
      <c r="R277" s="39"/>
      <c r="S277" s="38"/>
      <c r="T277" s="54"/>
      <c r="U277" s="56">
        <f t="shared" si="59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48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63"/>
      <c r="AP277" s="64"/>
      <c r="AQ277" s="62">
        <f t="shared" si="49"/>
        <v>11</v>
      </c>
      <c r="AR277" s="60"/>
      <c r="AS277" s="60"/>
      <c r="AT277" s="60"/>
      <c r="AU277" s="60"/>
      <c r="AV277" s="62">
        <f t="shared" si="50"/>
        <v>11</v>
      </c>
      <c r="AW277" s="60"/>
      <c r="AX277" s="57"/>
      <c r="AY277" s="39"/>
      <c r="AZ277" s="39"/>
      <c r="BA277" s="60">
        <f t="shared" si="51"/>
        <v>11</v>
      </c>
      <c r="BB277" s="54"/>
      <c r="BC277" s="66"/>
      <c r="BD277" s="39">
        <v>20</v>
      </c>
      <c r="BE277" s="39"/>
      <c r="BF277" s="39">
        <v>0</v>
      </c>
      <c r="BG277" s="39"/>
      <c r="BH277" s="54"/>
      <c r="BI277" s="60"/>
      <c r="BJ277" s="39"/>
      <c r="BK277" s="39"/>
      <c r="BL277" s="39"/>
      <c r="BM277" s="39"/>
      <c r="BN277" s="38"/>
      <c r="BO277" s="57"/>
      <c r="BP277" s="59">
        <f t="shared" si="52"/>
        <v>31</v>
      </c>
      <c r="BQ277" s="60">
        <v>-31</v>
      </c>
      <c r="BR277" s="64" t="s">
        <v>724</v>
      </c>
      <c r="BS277" s="39"/>
      <c r="BT277" s="39"/>
      <c r="BU277" s="39"/>
      <c r="BV277" s="60">
        <f t="shared" si="53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54"/>
        <v>0</v>
      </c>
      <c r="CG277" s="60"/>
      <c r="CH277" s="68"/>
      <c r="CI277" s="52"/>
      <c r="CJ277" s="52"/>
      <c r="CK277" s="60">
        <f t="shared" si="55"/>
        <v>0</v>
      </c>
      <c r="CL277" s="60"/>
      <c r="CM277" s="57"/>
      <c r="CN277" s="52"/>
      <c r="CO277" s="70"/>
      <c r="CP277" s="39"/>
      <c r="CQ277" s="39"/>
      <c r="CR277" s="54"/>
      <c r="CS277" s="60"/>
      <c r="CT277" s="51">
        <f t="shared" si="56"/>
        <v>0</v>
      </c>
      <c r="CU277" s="39"/>
      <c r="CV277" s="39"/>
      <c r="CW277" s="52"/>
      <c r="CX277" s="39"/>
      <c r="CY277" s="60">
        <f t="shared" si="57"/>
        <v>0</v>
      </c>
      <c r="CZ277" s="54"/>
      <c r="DA277" s="60"/>
      <c r="DB277" s="39"/>
      <c r="DC277" s="39"/>
      <c r="DD277" s="38">
        <f t="shared" si="58"/>
        <v>0</v>
      </c>
      <c r="DE277" s="60"/>
      <c r="DF277" s="60"/>
      <c r="DG277" s="60"/>
      <c r="DH277" s="60"/>
    </row>
    <row r="278" s="1" customFormat="1" ht="53" customHeight="1" spans="1:112">
      <c r="A278" s="35">
        <v>277</v>
      </c>
      <c r="B278" s="40">
        <v>104533</v>
      </c>
      <c r="C278" s="36" t="s">
        <v>93</v>
      </c>
      <c r="D278" s="36" t="s">
        <v>94</v>
      </c>
      <c r="E278" s="35">
        <v>4081</v>
      </c>
      <c r="F278" s="35" t="s">
        <v>725</v>
      </c>
      <c r="G278" s="36" t="s">
        <v>101</v>
      </c>
      <c r="H278" s="39">
        <v>2</v>
      </c>
      <c r="I278" s="39">
        <v>-2</v>
      </c>
      <c r="J278" s="39"/>
      <c r="K278" s="39"/>
      <c r="L278" s="39"/>
      <c r="M278" s="52"/>
      <c r="N278" s="39"/>
      <c r="O278" s="39"/>
      <c r="P278" s="39"/>
      <c r="Q278" s="57"/>
      <c r="R278" s="39"/>
      <c r="S278" s="38"/>
      <c r="T278" s="54"/>
      <c r="U278" s="56">
        <f t="shared" si="59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48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38">
        <v>-23.5</v>
      </c>
      <c r="AP278" s="64" t="s">
        <v>726</v>
      </c>
      <c r="AQ278" s="62">
        <f t="shared" si="49"/>
        <v>246.5</v>
      </c>
      <c r="AR278" s="60"/>
      <c r="AS278" s="60"/>
      <c r="AT278" s="60"/>
      <c r="AU278" s="60"/>
      <c r="AV278" s="62">
        <f t="shared" si="50"/>
        <v>246.5</v>
      </c>
      <c r="AW278" s="60">
        <v>-75</v>
      </c>
      <c r="AX278" s="57" t="s">
        <v>727</v>
      </c>
      <c r="AY278" s="39"/>
      <c r="AZ278" s="39"/>
      <c r="BA278" s="60">
        <f t="shared" si="51"/>
        <v>171.5</v>
      </c>
      <c r="BB278" s="54"/>
      <c r="BC278" s="66"/>
      <c r="BD278" s="39"/>
      <c r="BE278" s="39"/>
      <c r="BF278" s="39">
        <v>0</v>
      </c>
      <c r="BG278" s="39"/>
      <c r="BH278" s="54"/>
      <c r="BI278" s="60"/>
      <c r="BJ278" s="39"/>
      <c r="BK278" s="39"/>
      <c r="BL278" s="39"/>
      <c r="BM278" s="39"/>
      <c r="BN278" s="38"/>
      <c r="BO278" s="57"/>
      <c r="BP278" s="59">
        <f t="shared" si="52"/>
        <v>171.5</v>
      </c>
      <c r="BQ278" s="64"/>
      <c r="BR278" s="64"/>
      <c r="BS278" s="39">
        <v>20</v>
      </c>
      <c r="BT278" s="39"/>
      <c r="BU278" s="39"/>
      <c r="BV278" s="60">
        <f t="shared" si="53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728</v>
      </c>
      <c r="CF278" s="54">
        <f t="shared" si="54"/>
        <v>209.5</v>
      </c>
      <c r="CG278" s="60"/>
      <c r="CH278" s="68"/>
      <c r="CI278" s="52"/>
      <c r="CJ278" s="52"/>
      <c r="CK278" s="60">
        <f t="shared" si="55"/>
        <v>209.5</v>
      </c>
      <c r="CL278" s="60"/>
      <c r="CM278" s="57"/>
      <c r="CN278" s="52">
        <v>-2</v>
      </c>
      <c r="CO278" s="70"/>
      <c r="CP278" s="39"/>
      <c r="CQ278" s="39"/>
      <c r="CR278" s="54"/>
      <c r="CS278" s="60"/>
      <c r="CT278" s="51">
        <f t="shared" si="56"/>
        <v>207.5</v>
      </c>
      <c r="CU278" s="39"/>
      <c r="CV278" s="39"/>
      <c r="CW278" s="52"/>
      <c r="CX278" s="39"/>
      <c r="CY278" s="60">
        <f t="shared" si="57"/>
        <v>207.5</v>
      </c>
      <c r="CZ278" s="54"/>
      <c r="DA278" s="60"/>
      <c r="DB278" s="39"/>
      <c r="DC278" s="39"/>
      <c r="DD278" s="38">
        <f t="shared" si="58"/>
        <v>207.5</v>
      </c>
      <c r="DE278" s="60"/>
      <c r="DF278" s="60"/>
      <c r="DG278" s="60">
        <v>-21</v>
      </c>
      <c r="DH278" s="60" t="s">
        <v>729</v>
      </c>
    </row>
    <row r="279" s="1" customFormat="1" spans="1:112">
      <c r="A279" s="35">
        <v>278</v>
      </c>
      <c r="B279" s="38">
        <v>105910</v>
      </c>
      <c r="C279" s="36" t="s">
        <v>432</v>
      </c>
      <c r="D279" s="36" t="s">
        <v>125</v>
      </c>
      <c r="E279" s="75">
        <v>12229</v>
      </c>
      <c r="F279" s="76" t="s">
        <v>730</v>
      </c>
      <c r="G279" s="36" t="s">
        <v>89</v>
      </c>
      <c r="H279" s="39"/>
      <c r="I279" s="39"/>
      <c r="J279" s="39"/>
      <c r="K279" s="39"/>
      <c r="L279" s="39"/>
      <c r="M279" s="52">
        <v>3</v>
      </c>
      <c r="N279" s="39"/>
      <c r="O279" s="39"/>
      <c r="P279" s="39"/>
      <c r="Q279" s="57"/>
      <c r="R279" s="39"/>
      <c r="S279" s="38"/>
      <c r="T279" s="54"/>
      <c r="U279" s="56">
        <f t="shared" si="59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48"/>
        <v>1</v>
      </c>
      <c r="AH279" s="39"/>
      <c r="AI279" s="39"/>
      <c r="AJ279" s="39"/>
      <c r="AK279" s="39"/>
      <c r="AL279" s="39"/>
      <c r="AM279" s="39"/>
      <c r="AN279" s="39"/>
      <c r="AO279" s="63"/>
      <c r="AP279" s="64"/>
      <c r="AQ279" s="62">
        <f t="shared" si="49"/>
        <v>1</v>
      </c>
      <c r="AR279" s="60"/>
      <c r="AS279" s="60"/>
      <c r="AT279" s="60"/>
      <c r="AU279" s="60"/>
      <c r="AV279" s="62">
        <f t="shared" si="50"/>
        <v>1</v>
      </c>
      <c r="AW279" s="60"/>
      <c r="AX279" s="57"/>
      <c r="AY279" s="39"/>
      <c r="AZ279" s="39"/>
      <c r="BA279" s="60">
        <f t="shared" si="51"/>
        <v>1</v>
      </c>
      <c r="BB279" s="54"/>
      <c r="BC279" s="66"/>
      <c r="BD279" s="39"/>
      <c r="BE279" s="39"/>
      <c r="BF279" s="39">
        <v>-6</v>
      </c>
      <c r="BG279" s="39"/>
      <c r="BH279" s="54"/>
      <c r="BI279" s="60"/>
      <c r="BJ279" s="39">
        <v>-4</v>
      </c>
      <c r="BK279" s="39"/>
      <c r="BL279" s="39"/>
      <c r="BM279" s="39">
        <v>20</v>
      </c>
      <c r="BN279" s="38"/>
      <c r="BO279" s="57"/>
      <c r="BP279" s="59">
        <f t="shared" si="52"/>
        <v>11</v>
      </c>
      <c r="BQ279" s="64"/>
      <c r="BR279" s="64"/>
      <c r="BS279" s="39">
        <v>20</v>
      </c>
      <c r="BT279" s="39"/>
      <c r="BU279" s="39"/>
      <c r="BV279" s="60">
        <f t="shared" si="53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54"/>
        <v>71</v>
      </c>
      <c r="CG279" s="60"/>
      <c r="CH279" s="68"/>
      <c r="CI279" s="52"/>
      <c r="CJ279" s="52"/>
      <c r="CK279" s="60">
        <f t="shared" si="55"/>
        <v>71</v>
      </c>
      <c r="CL279" s="60"/>
      <c r="CM279" s="57"/>
      <c r="CN279" s="52"/>
      <c r="CO279" s="70"/>
      <c r="CP279" s="39"/>
      <c r="CQ279" s="39"/>
      <c r="CR279" s="54"/>
      <c r="CS279" s="60"/>
      <c r="CT279" s="51">
        <f t="shared" si="56"/>
        <v>71</v>
      </c>
      <c r="CU279" s="39"/>
      <c r="CV279" s="39"/>
      <c r="CW279" s="52"/>
      <c r="CX279" s="39"/>
      <c r="CY279" s="60">
        <f t="shared" si="57"/>
        <v>71</v>
      </c>
      <c r="CZ279" s="54"/>
      <c r="DA279" s="60"/>
      <c r="DB279" s="39"/>
      <c r="DC279" s="39"/>
      <c r="DD279" s="38">
        <f t="shared" si="58"/>
        <v>71</v>
      </c>
      <c r="DE279" s="60"/>
      <c r="DF279" s="60"/>
      <c r="DG279" s="60"/>
      <c r="DH279" s="60"/>
    </row>
    <row r="280" s="1" customFormat="1" ht="24" spans="1:112">
      <c r="A280" s="35">
        <v>279</v>
      </c>
      <c r="B280" s="40">
        <v>106569</v>
      </c>
      <c r="C280" s="36" t="s">
        <v>533</v>
      </c>
      <c r="D280" s="36" t="s">
        <v>99</v>
      </c>
      <c r="E280" s="77">
        <v>12135</v>
      </c>
      <c r="F280" s="77" t="s">
        <v>731</v>
      </c>
      <c r="G280" s="41" t="s">
        <v>96</v>
      </c>
      <c r="H280" s="39"/>
      <c r="I280" s="39"/>
      <c r="J280" s="39"/>
      <c r="K280" s="39"/>
      <c r="L280" s="39">
        <v>0</v>
      </c>
      <c r="M280" s="52"/>
      <c r="N280" s="39">
        <v>20</v>
      </c>
      <c r="O280" s="39"/>
      <c r="P280" s="39"/>
      <c r="Q280" s="39">
        <v>10</v>
      </c>
      <c r="R280" s="39">
        <v>20</v>
      </c>
      <c r="S280" s="38">
        <v>20</v>
      </c>
      <c r="T280" s="54"/>
      <c r="U280" s="56">
        <f t="shared" si="59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48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63"/>
      <c r="AP280" s="64"/>
      <c r="AQ280" s="62">
        <f t="shared" si="49"/>
        <v>179</v>
      </c>
      <c r="AR280" s="60"/>
      <c r="AS280" s="60">
        <v>20</v>
      </c>
      <c r="AT280" s="60">
        <v>20</v>
      </c>
      <c r="AU280" s="60"/>
      <c r="AV280" s="62">
        <f t="shared" si="50"/>
        <v>219</v>
      </c>
      <c r="AW280" s="60"/>
      <c r="AX280" s="57"/>
      <c r="AY280" s="39"/>
      <c r="AZ280" s="39"/>
      <c r="BA280" s="60">
        <f t="shared" si="51"/>
        <v>219</v>
      </c>
      <c r="BB280" s="54">
        <v>-76</v>
      </c>
      <c r="BC280" s="66" t="s">
        <v>127</v>
      </c>
      <c r="BD280" s="39">
        <v>20</v>
      </c>
      <c r="BE280" s="39">
        <v>20</v>
      </c>
      <c r="BF280" s="39">
        <v>3</v>
      </c>
      <c r="BG280" s="39"/>
      <c r="BH280" s="54"/>
      <c r="BI280" s="60"/>
      <c r="BJ280" s="39">
        <v>1</v>
      </c>
      <c r="BK280" s="39">
        <v>20</v>
      </c>
      <c r="BL280" s="39"/>
      <c r="BM280" s="39">
        <v>20</v>
      </c>
      <c r="BN280" s="38">
        <v>-15</v>
      </c>
      <c r="BO280" s="57" t="s">
        <v>732</v>
      </c>
      <c r="BP280" s="59">
        <f t="shared" si="52"/>
        <v>212</v>
      </c>
      <c r="BQ280" s="64"/>
      <c r="BR280" s="64"/>
      <c r="BS280" s="39"/>
      <c r="BT280" s="39">
        <v>5</v>
      </c>
      <c r="BU280" s="39"/>
      <c r="BV280" s="60">
        <f t="shared" si="53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54"/>
        <v>277</v>
      </c>
      <c r="CG280" s="60"/>
      <c r="CH280" s="68"/>
      <c r="CI280" s="52"/>
      <c r="CJ280" s="52"/>
      <c r="CK280" s="60">
        <f t="shared" si="55"/>
        <v>277</v>
      </c>
      <c r="CL280" s="60">
        <v>-15</v>
      </c>
      <c r="CM280" s="57" t="s">
        <v>536</v>
      </c>
      <c r="CN280" s="52">
        <v>9</v>
      </c>
      <c r="CO280" s="70"/>
      <c r="CP280" s="39">
        <v>20</v>
      </c>
      <c r="CQ280" s="39"/>
      <c r="CR280" s="54"/>
      <c r="CS280" s="60"/>
      <c r="CT280" s="51">
        <f t="shared" si="56"/>
        <v>291</v>
      </c>
      <c r="CU280" s="39">
        <v>20</v>
      </c>
      <c r="CV280" s="39"/>
      <c r="CW280" s="52"/>
      <c r="CX280" s="39">
        <v>2</v>
      </c>
      <c r="CY280" s="60">
        <f t="shared" si="57"/>
        <v>313</v>
      </c>
      <c r="CZ280" s="54"/>
      <c r="DA280" s="60"/>
      <c r="DB280" s="39">
        <v>20</v>
      </c>
      <c r="DC280" s="39"/>
      <c r="DD280" s="38">
        <f t="shared" si="58"/>
        <v>333</v>
      </c>
      <c r="DE280" s="60"/>
      <c r="DF280" s="60"/>
      <c r="DG280" s="60"/>
      <c r="DH280" s="60"/>
    </row>
    <row r="281" s="1" customFormat="1" ht="48" spans="1:112">
      <c r="A281" s="35">
        <v>280</v>
      </c>
      <c r="B281" s="40">
        <v>106569</v>
      </c>
      <c r="C281" s="36" t="s">
        <v>533</v>
      </c>
      <c r="D281" s="36" t="s">
        <v>99</v>
      </c>
      <c r="E281" s="37">
        <v>12157</v>
      </c>
      <c r="F281" s="35" t="s">
        <v>733</v>
      </c>
      <c r="G281" s="41" t="s">
        <v>543</v>
      </c>
      <c r="H281" s="39"/>
      <c r="I281" s="39"/>
      <c r="J281" s="39"/>
      <c r="K281" s="39"/>
      <c r="L281" s="39"/>
      <c r="M281" s="52">
        <v>2</v>
      </c>
      <c r="N281" s="39">
        <v>20</v>
      </c>
      <c r="O281" s="39"/>
      <c r="P281" s="39"/>
      <c r="Q281" s="39">
        <v>10</v>
      </c>
      <c r="R281" s="39">
        <v>20</v>
      </c>
      <c r="S281" s="38">
        <v>20</v>
      </c>
      <c r="T281" s="54"/>
      <c r="U281" s="56">
        <f t="shared" si="59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48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63"/>
      <c r="AP281" s="64"/>
      <c r="AQ281" s="62">
        <f t="shared" si="49"/>
        <v>132</v>
      </c>
      <c r="AR281" s="60"/>
      <c r="AS281" s="60">
        <v>20</v>
      </c>
      <c r="AT281" s="60">
        <v>20</v>
      </c>
      <c r="AU281" s="60"/>
      <c r="AV281" s="62">
        <f t="shared" si="50"/>
        <v>172</v>
      </c>
      <c r="AW281" s="60">
        <v>-110</v>
      </c>
      <c r="AX281" s="57" t="s">
        <v>734</v>
      </c>
      <c r="AY281" s="39"/>
      <c r="AZ281" s="39"/>
      <c r="BA281" s="60">
        <f t="shared" si="51"/>
        <v>62</v>
      </c>
      <c r="BB281" s="54"/>
      <c r="BC281" s="66"/>
      <c r="BD281" s="39">
        <v>20</v>
      </c>
      <c r="BE281" s="39">
        <v>20</v>
      </c>
      <c r="BF281" s="39">
        <v>4</v>
      </c>
      <c r="BG281" s="39"/>
      <c r="BH281" s="54"/>
      <c r="BI281" s="60"/>
      <c r="BJ281" s="39"/>
      <c r="BK281" s="39">
        <v>20</v>
      </c>
      <c r="BL281" s="39"/>
      <c r="BM281" s="39">
        <v>20</v>
      </c>
      <c r="BN281" s="38">
        <v>-22.5</v>
      </c>
      <c r="BO281" s="57" t="s">
        <v>735</v>
      </c>
      <c r="BP281" s="59">
        <f t="shared" si="52"/>
        <v>123.5</v>
      </c>
      <c r="BQ281" s="60">
        <v>-50</v>
      </c>
      <c r="BR281" s="64" t="s">
        <v>736</v>
      </c>
      <c r="BS281" s="39"/>
      <c r="BT281" s="39"/>
      <c r="BU281" s="39"/>
      <c r="BV281" s="60">
        <f t="shared" si="53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54"/>
        <v>142.5</v>
      </c>
      <c r="CG281" s="60"/>
      <c r="CH281" s="68"/>
      <c r="CI281" s="52"/>
      <c r="CJ281" s="52">
        <v>-2</v>
      </c>
      <c r="CK281" s="60">
        <f t="shared" si="55"/>
        <v>140.5</v>
      </c>
      <c r="CL281" s="60"/>
      <c r="CM281" s="57"/>
      <c r="CN281" s="52">
        <v>2</v>
      </c>
      <c r="CO281" s="70"/>
      <c r="CP281" s="39"/>
      <c r="CQ281" s="39"/>
      <c r="CR281" s="54"/>
      <c r="CS281" s="60"/>
      <c r="CT281" s="51">
        <f t="shared" si="56"/>
        <v>142.5</v>
      </c>
      <c r="CU281" s="39">
        <v>20</v>
      </c>
      <c r="CV281" s="39"/>
      <c r="CW281" s="52"/>
      <c r="CX281" s="39"/>
      <c r="CY281" s="60">
        <f t="shared" si="57"/>
        <v>162.5</v>
      </c>
      <c r="CZ281" s="54"/>
      <c r="DA281" s="60"/>
      <c r="DB281" s="39"/>
      <c r="DC281" s="39">
        <v>-2</v>
      </c>
      <c r="DD281" s="38">
        <f t="shared" si="58"/>
        <v>160.5</v>
      </c>
      <c r="DE281" s="60"/>
      <c r="DF281" s="60"/>
      <c r="DG281" s="60">
        <v>-5.5</v>
      </c>
      <c r="DH281" s="60" t="s">
        <v>166</v>
      </c>
    </row>
    <row r="282" s="1" customFormat="1" ht="20" customHeight="1" spans="1:112">
      <c r="A282" s="35">
        <v>281</v>
      </c>
      <c r="B282" s="40">
        <v>106399</v>
      </c>
      <c r="C282" s="36" t="s">
        <v>737</v>
      </c>
      <c r="D282" s="36" t="s">
        <v>99</v>
      </c>
      <c r="E282" s="75">
        <v>12187</v>
      </c>
      <c r="F282" s="76" t="s">
        <v>738</v>
      </c>
      <c r="G282" s="41" t="s">
        <v>543</v>
      </c>
      <c r="H282" s="39"/>
      <c r="I282" s="39"/>
      <c r="J282" s="39"/>
      <c r="K282" s="39"/>
      <c r="L282" s="39"/>
      <c r="M282" s="52"/>
      <c r="N282" s="39"/>
      <c r="O282" s="39"/>
      <c r="P282" s="39"/>
      <c r="Q282" s="57"/>
      <c r="R282" s="39">
        <v>20</v>
      </c>
      <c r="S282" s="38"/>
      <c r="T282" s="54"/>
      <c r="U282" s="56">
        <f t="shared" si="59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48"/>
        <v>20</v>
      </c>
      <c r="AH282" s="39"/>
      <c r="AI282" s="39"/>
      <c r="AJ282" s="39"/>
      <c r="AK282" s="39"/>
      <c r="AL282" s="39"/>
      <c r="AM282" s="39"/>
      <c r="AN282" s="39"/>
      <c r="AO282" s="63"/>
      <c r="AP282" s="64"/>
      <c r="AQ282" s="62">
        <f t="shared" si="49"/>
        <v>20</v>
      </c>
      <c r="AR282" s="60"/>
      <c r="AS282" s="60"/>
      <c r="AT282" s="60"/>
      <c r="AU282" s="60"/>
      <c r="AV282" s="62">
        <f t="shared" si="50"/>
        <v>20</v>
      </c>
      <c r="AW282" s="60"/>
      <c r="AX282" s="57"/>
      <c r="AY282" s="39"/>
      <c r="AZ282" s="39"/>
      <c r="BA282" s="60">
        <f t="shared" si="51"/>
        <v>20</v>
      </c>
      <c r="BB282" s="54"/>
      <c r="BC282" s="66"/>
      <c r="BD282" s="39"/>
      <c r="BE282" s="39"/>
      <c r="BF282" s="39">
        <v>0</v>
      </c>
      <c r="BG282" s="39"/>
      <c r="BH282" s="54"/>
      <c r="BI282" s="60"/>
      <c r="BJ282" s="39"/>
      <c r="BK282" s="39"/>
      <c r="BL282" s="39"/>
      <c r="BM282" s="39"/>
      <c r="BN282" s="38"/>
      <c r="BO282" s="57"/>
      <c r="BP282" s="59">
        <f t="shared" si="52"/>
        <v>20</v>
      </c>
      <c r="BQ282" s="64"/>
      <c r="BR282" s="64"/>
      <c r="BS282" s="39"/>
      <c r="BT282" s="39"/>
      <c r="BU282" s="39"/>
      <c r="BV282" s="60">
        <f t="shared" si="53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54"/>
        <v>20</v>
      </c>
      <c r="CG282" s="60"/>
      <c r="CH282" s="68"/>
      <c r="CI282" s="52"/>
      <c r="CJ282" s="52"/>
      <c r="CK282" s="60">
        <f t="shared" si="55"/>
        <v>20</v>
      </c>
      <c r="CL282" s="60"/>
      <c r="CM282" s="57"/>
      <c r="CN282" s="52"/>
      <c r="CO282" s="70"/>
      <c r="CP282" s="39"/>
      <c r="CQ282" s="39"/>
      <c r="CR282" s="54"/>
      <c r="CS282" s="60"/>
      <c r="CT282" s="51">
        <f t="shared" si="56"/>
        <v>20</v>
      </c>
      <c r="CU282" s="39"/>
      <c r="CV282" s="39"/>
      <c r="CW282" s="52"/>
      <c r="CX282" s="39"/>
      <c r="CY282" s="60">
        <f t="shared" si="57"/>
        <v>20</v>
      </c>
      <c r="CZ282" s="54"/>
      <c r="DA282" s="60"/>
      <c r="DB282" s="39"/>
      <c r="DC282" s="39"/>
      <c r="DD282" s="38">
        <f t="shared" si="58"/>
        <v>20</v>
      </c>
      <c r="DE282" s="60"/>
      <c r="DF282" s="60"/>
      <c r="DG282" s="60"/>
      <c r="DH282" s="60"/>
    </row>
    <row r="283" s="1" customFormat="1" ht="60" spans="1:112">
      <c r="A283" s="35">
        <v>282</v>
      </c>
      <c r="B283" s="37">
        <v>106568</v>
      </c>
      <c r="C283" s="36" t="s">
        <v>739</v>
      </c>
      <c r="D283" s="36" t="s">
        <v>125</v>
      </c>
      <c r="E283" s="75">
        <v>12221</v>
      </c>
      <c r="F283" s="76" t="s">
        <v>740</v>
      </c>
      <c r="G283" s="36" t="s">
        <v>89</v>
      </c>
      <c r="H283" s="39"/>
      <c r="I283" s="39"/>
      <c r="J283" s="39"/>
      <c r="K283" s="39"/>
      <c r="L283" s="39"/>
      <c r="M283" s="52">
        <v>9</v>
      </c>
      <c r="N283" s="39"/>
      <c r="O283" s="39"/>
      <c r="P283" s="39"/>
      <c r="Q283" s="57"/>
      <c r="R283" s="39"/>
      <c r="S283" s="38"/>
      <c r="T283" s="54"/>
      <c r="U283" s="56">
        <f t="shared" si="59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48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63"/>
      <c r="AP283" s="64"/>
      <c r="AQ283" s="62">
        <f t="shared" si="49"/>
        <v>108</v>
      </c>
      <c r="AR283" s="60"/>
      <c r="AS283" s="60"/>
      <c r="AT283" s="60">
        <v>20</v>
      </c>
      <c r="AU283" s="60"/>
      <c r="AV283" s="62">
        <f t="shared" si="50"/>
        <v>128</v>
      </c>
      <c r="AW283" s="60"/>
      <c r="AX283" s="57"/>
      <c r="AY283" s="39"/>
      <c r="AZ283" s="39"/>
      <c r="BA283" s="60">
        <f t="shared" si="51"/>
        <v>128</v>
      </c>
      <c r="BB283" s="54"/>
      <c r="BC283" s="66"/>
      <c r="BD283" s="39"/>
      <c r="BE283" s="39">
        <v>20</v>
      </c>
      <c r="BF283" s="39">
        <v>-1</v>
      </c>
      <c r="BG283" s="39"/>
      <c r="BH283" s="54"/>
      <c r="BI283" s="60"/>
      <c r="BJ283" s="39"/>
      <c r="BK283" s="39">
        <v>20</v>
      </c>
      <c r="BL283" s="39"/>
      <c r="BM283" s="39"/>
      <c r="BN283" s="38">
        <v>-164.5</v>
      </c>
      <c r="BO283" s="57" t="s">
        <v>741</v>
      </c>
      <c r="BP283" s="59">
        <f t="shared" si="52"/>
        <v>2.5</v>
      </c>
      <c r="BQ283" s="64"/>
      <c r="BR283" s="64"/>
      <c r="BS283" s="39">
        <v>20</v>
      </c>
      <c r="BT283" s="39">
        <v>-2</v>
      </c>
      <c r="BU283" s="39"/>
      <c r="BV283" s="60">
        <f t="shared" si="53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54"/>
        <v>20.5</v>
      </c>
      <c r="CG283" s="60"/>
      <c r="CH283" s="68"/>
      <c r="CI283" s="52"/>
      <c r="CJ283" s="52"/>
      <c r="CK283" s="60">
        <f t="shared" si="55"/>
        <v>20.5</v>
      </c>
      <c r="CL283" s="60"/>
      <c r="CM283" s="57"/>
      <c r="CN283" s="52"/>
      <c r="CO283" s="70"/>
      <c r="CP283" s="39"/>
      <c r="CQ283" s="39"/>
      <c r="CR283" s="54"/>
      <c r="CS283" s="60"/>
      <c r="CT283" s="51">
        <f t="shared" si="56"/>
        <v>20.5</v>
      </c>
      <c r="CU283" s="39"/>
      <c r="CV283" s="39"/>
      <c r="CW283" s="52"/>
      <c r="CX283" s="39"/>
      <c r="CY283" s="60">
        <f t="shared" si="57"/>
        <v>20.5</v>
      </c>
      <c r="CZ283" s="54"/>
      <c r="DA283" s="60"/>
      <c r="DB283" s="39"/>
      <c r="DC283" s="39"/>
      <c r="DD283" s="38">
        <f t="shared" si="58"/>
        <v>20.5</v>
      </c>
      <c r="DE283" s="60"/>
      <c r="DF283" s="60"/>
      <c r="DG283" s="60"/>
      <c r="DH283" s="60"/>
    </row>
    <row r="284" s="1" customFormat="1" spans="1:112">
      <c r="A284" s="35">
        <v>283</v>
      </c>
      <c r="B284" s="40">
        <v>106485</v>
      </c>
      <c r="C284" s="36" t="s">
        <v>537</v>
      </c>
      <c r="D284" s="36" t="s">
        <v>125</v>
      </c>
      <c r="E284" s="37">
        <v>12134</v>
      </c>
      <c r="F284" s="35" t="s">
        <v>742</v>
      </c>
      <c r="G284" s="41" t="s">
        <v>543</v>
      </c>
      <c r="H284" s="39"/>
      <c r="I284" s="39"/>
      <c r="J284" s="39"/>
      <c r="K284" s="39"/>
      <c r="L284" s="39"/>
      <c r="M284" s="52"/>
      <c r="N284" s="39"/>
      <c r="O284" s="39"/>
      <c r="P284" s="39"/>
      <c r="Q284" s="57"/>
      <c r="R284" s="39"/>
      <c r="S284" s="38"/>
      <c r="T284" s="54"/>
      <c r="U284" s="56">
        <f t="shared" si="59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48"/>
        <v>0</v>
      </c>
      <c r="AH284" s="39"/>
      <c r="AI284" s="39"/>
      <c r="AJ284" s="39"/>
      <c r="AK284" s="39"/>
      <c r="AL284" s="39"/>
      <c r="AM284" s="39"/>
      <c r="AN284" s="39"/>
      <c r="AO284" s="63"/>
      <c r="AP284" s="64"/>
      <c r="AQ284" s="62">
        <f t="shared" si="49"/>
        <v>0</v>
      </c>
      <c r="AR284" s="60"/>
      <c r="AS284" s="60"/>
      <c r="AT284" s="60"/>
      <c r="AU284" s="60"/>
      <c r="AV284" s="62">
        <f t="shared" si="50"/>
        <v>0</v>
      </c>
      <c r="AW284" s="60"/>
      <c r="AX284" s="57"/>
      <c r="AY284" s="39"/>
      <c r="AZ284" s="39"/>
      <c r="BA284" s="60">
        <f t="shared" si="51"/>
        <v>0</v>
      </c>
      <c r="BB284" s="54"/>
      <c r="BC284" s="66"/>
      <c r="BD284" s="39"/>
      <c r="BE284" s="39"/>
      <c r="BF284" s="39">
        <v>0</v>
      </c>
      <c r="BG284" s="39"/>
      <c r="BH284" s="54"/>
      <c r="BI284" s="60"/>
      <c r="BJ284" s="39"/>
      <c r="BK284" s="39"/>
      <c r="BL284" s="39"/>
      <c r="BM284" s="39"/>
      <c r="BN284" s="38"/>
      <c r="BO284" s="57"/>
      <c r="BP284" s="59">
        <f t="shared" si="52"/>
        <v>0</v>
      </c>
      <c r="BQ284" s="64"/>
      <c r="BR284" s="64"/>
      <c r="BS284" s="39"/>
      <c r="BT284" s="39"/>
      <c r="BU284" s="39"/>
      <c r="BV284" s="60">
        <f t="shared" si="53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54"/>
        <v>0</v>
      </c>
      <c r="CG284" s="60"/>
      <c r="CH284" s="68"/>
      <c r="CI284" s="52"/>
      <c r="CJ284" s="52"/>
      <c r="CK284" s="60">
        <f t="shared" si="55"/>
        <v>0</v>
      </c>
      <c r="CL284" s="60"/>
      <c r="CM284" s="57"/>
      <c r="CN284" s="52"/>
      <c r="CO284" s="70"/>
      <c r="CP284" s="39"/>
      <c r="CQ284" s="39"/>
      <c r="CR284" s="54"/>
      <c r="CS284" s="60"/>
      <c r="CT284" s="51">
        <f t="shared" si="56"/>
        <v>0</v>
      </c>
      <c r="CU284" s="39"/>
      <c r="CV284" s="39"/>
      <c r="CW284" s="52"/>
      <c r="CX284" s="39"/>
      <c r="CY284" s="60">
        <f t="shared" si="57"/>
        <v>0</v>
      </c>
      <c r="CZ284" s="54"/>
      <c r="DA284" s="60"/>
      <c r="DB284" s="39"/>
      <c r="DC284" s="39"/>
      <c r="DD284" s="38">
        <f t="shared" si="58"/>
        <v>0</v>
      </c>
      <c r="DE284" s="60"/>
      <c r="DF284" s="60"/>
      <c r="DG284" s="60"/>
      <c r="DH284" s="60"/>
    </row>
    <row r="285" s="1" customFormat="1" spans="1:112">
      <c r="A285" s="35">
        <v>284</v>
      </c>
      <c r="B285" s="40">
        <v>106485</v>
      </c>
      <c r="C285" s="36" t="s">
        <v>537</v>
      </c>
      <c r="D285" s="36" t="s">
        <v>125</v>
      </c>
      <c r="E285" s="77">
        <v>12142</v>
      </c>
      <c r="F285" s="77" t="s">
        <v>743</v>
      </c>
      <c r="G285" s="41" t="s">
        <v>543</v>
      </c>
      <c r="H285" s="39"/>
      <c r="I285" s="39"/>
      <c r="J285" s="39"/>
      <c r="K285" s="39"/>
      <c r="L285" s="39"/>
      <c r="M285" s="52"/>
      <c r="N285" s="39"/>
      <c r="O285" s="39"/>
      <c r="P285" s="39"/>
      <c r="Q285" s="57"/>
      <c r="R285" s="39"/>
      <c r="S285" s="38"/>
      <c r="T285" s="54"/>
      <c r="U285" s="56">
        <f t="shared" si="59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48"/>
        <v>0</v>
      </c>
      <c r="AH285" s="39"/>
      <c r="AI285" s="39"/>
      <c r="AJ285" s="39"/>
      <c r="AK285" s="39"/>
      <c r="AL285" s="39"/>
      <c r="AM285" s="39"/>
      <c r="AN285" s="39"/>
      <c r="AO285" s="63"/>
      <c r="AP285" s="64"/>
      <c r="AQ285" s="62">
        <f t="shared" si="49"/>
        <v>0</v>
      </c>
      <c r="AR285" s="60"/>
      <c r="AS285" s="60"/>
      <c r="AT285" s="60"/>
      <c r="AU285" s="60"/>
      <c r="AV285" s="62">
        <f t="shared" si="50"/>
        <v>0</v>
      </c>
      <c r="AW285" s="60"/>
      <c r="AX285" s="57"/>
      <c r="AY285" s="39"/>
      <c r="AZ285" s="39"/>
      <c r="BA285" s="60">
        <f t="shared" si="51"/>
        <v>0</v>
      </c>
      <c r="BB285" s="54"/>
      <c r="BC285" s="66"/>
      <c r="BD285" s="39"/>
      <c r="BE285" s="39"/>
      <c r="BF285" s="39">
        <v>0</v>
      </c>
      <c r="BG285" s="39"/>
      <c r="BH285" s="54"/>
      <c r="BI285" s="60"/>
      <c r="BJ285" s="39"/>
      <c r="BK285" s="39"/>
      <c r="BL285" s="39"/>
      <c r="BM285" s="39"/>
      <c r="BN285" s="38"/>
      <c r="BO285" s="57"/>
      <c r="BP285" s="59">
        <f t="shared" si="52"/>
        <v>0</v>
      </c>
      <c r="BQ285" s="64"/>
      <c r="BR285" s="64"/>
      <c r="BS285" s="39"/>
      <c r="BT285" s="39"/>
      <c r="BU285" s="39"/>
      <c r="BV285" s="60">
        <f t="shared" si="53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54"/>
        <v>0</v>
      </c>
      <c r="CG285" s="60"/>
      <c r="CH285" s="68"/>
      <c r="CI285" s="52"/>
      <c r="CJ285" s="52"/>
      <c r="CK285" s="60">
        <f t="shared" si="55"/>
        <v>0</v>
      </c>
      <c r="CL285" s="60"/>
      <c r="CM285" s="57"/>
      <c r="CN285" s="52"/>
      <c r="CO285" s="70"/>
      <c r="CP285" s="39"/>
      <c r="CQ285" s="39"/>
      <c r="CR285" s="54"/>
      <c r="CS285" s="60"/>
      <c r="CT285" s="51">
        <f t="shared" si="56"/>
        <v>0</v>
      </c>
      <c r="CU285" s="39"/>
      <c r="CV285" s="39"/>
      <c r="CW285" s="52"/>
      <c r="CX285" s="39"/>
      <c r="CY285" s="60">
        <f t="shared" si="57"/>
        <v>0</v>
      </c>
      <c r="CZ285" s="54"/>
      <c r="DA285" s="60"/>
      <c r="DB285" s="39"/>
      <c r="DC285" s="39"/>
      <c r="DD285" s="38">
        <f t="shared" si="58"/>
        <v>0</v>
      </c>
      <c r="DE285" s="60"/>
      <c r="DF285" s="60"/>
      <c r="DG285" s="60"/>
      <c r="DH285" s="60"/>
    </row>
    <row r="286" s="1" customFormat="1" spans="1:112">
      <c r="A286" s="35">
        <v>285</v>
      </c>
      <c r="B286" s="35">
        <v>101453</v>
      </c>
      <c r="C286" s="36" t="s">
        <v>369</v>
      </c>
      <c r="D286" s="36" t="s">
        <v>87</v>
      </c>
      <c r="E286" s="35">
        <v>10927</v>
      </c>
      <c r="F286" s="35" t="s">
        <v>744</v>
      </c>
      <c r="G286" s="36" t="s">
        <v>101</v>
      </c>
      <c r="H286" s="39"/>
      <c r="I286" s="39"/>
      <c r="J286" s="39">
        <v>-2</v>
      </c>
      <c r="K286" s="39"/>
      <c r="L286" s="39">
        <v>2</v>
      </c>
      <c r="M286" s="52"/>
      <c r="N286" s="39"/>
      <c r="O286" s="39"/>
      <c r="P286" s="39"/>
      <c r="Q286" s="57"/>
      <c r="R286" s="39"/>
      <c r="S286" s="38"/>
      <c r="T286" s="54"/>
      <c r="U286" s="56">
        <f t="shared" si="59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48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63"/>
      <c r="AP286" s="64"/>
      <c r="AQ286" s="62">
        <f t="shared" si="49"/>
        <v>60</v>
      </c>
      <c r="AR286" s="60"/>
      <c r="AS286" s="60"/>
      <c r="AT286" s="60"/>
      <c r="AU286" s="60"/>
      <c r="AV286" s="62">
        <f t="shared" si="50"/>
        <v>60</v>
      </c>
      <c r="AW286" s="60"/>
      <c r="AX286" s="57"/>
      <c r="AY286" s="39"/>
      <c r="AZ286" s="39"/>
      <c r="BA286" s="60">
        <f t="shared" si="51"/>
        <v>60</v>
      </c>
      <c r="BB286" s="54"/>
      <c r="BC286" s="66"/>
      <c r="BD286" s="39"/>
      <c r="BE286" s="39"/>
      <c r="BF286" s="39">
        <v>-4</v>
      </c>
      <c r="BG286" s="39"/>
      <c r="BH286" s="54"/>
      <c r="BI286" s="60"/>
      <c r="BJ286" s="39"/>
      <c r="BK286" s="39"/>
      <c r="BL286" s="39"/>
      <c r="BM286" s="39"/>
      <c r="BN286" s="38"/>
      <c r="BO286" s="57"/>
      <c r="BP286" s="59">
        <f t="shared" si="52"/>
        <v>56</v>
      </c>
      <c r="BQ286" s="64"/>
      <c r="BR286" s="64"/>
      <c r="BS286" s="39"/>
      <c r="BT286" s="39">
        <v>-2</v>
      </c>
      <c r="BU286" s="39"/>
      <c r="BV286" s="60">
        <f t="shared" si="53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54"/>
        <v>92</v>
      </c>
      <c r="CG286" s="60"/>
      <c r="CH286" s="68"/>
      <c r="CI286" s="52"/>
      <c r="CJ286" s="52">
        <v>1</v>
      </c>
      <c r="CK286" s="60">
        <f t="shared" si="55"/>
        <v>93</v>
      </c>
      <c r="CL286" s="60"/>
      <c r="CM286" s="57"/>
      <c r="CN286" s="52">
        <v>-2</v>
      </c>
      <c r="CO286" s="70"/>
      <c r="CP286" s="39"/>
      <c r="CQ286" s="39"/>
      <c r="CR286" s="54"/>
      <c r="CS286" s="60"/>
      <c r="CT286" s="51">
        <f t="shared" si="56"/>
        <v>91</v>
      </c>
      <c r="CU286" s="39"/>
      <c r="CV286" s="39"/>
      <c r="CW286" s="52"/>
      <c r="CX286" s="39"/>
      <c r="CY286" s="60">
        <f t="shared" si="57"/>
        <v>91</v>
      </c>
      <c r="CZ286" s="54"/>
      <c r="DA286" s="60"/>
      <c r="DB286" s="39"/>
      <c r="DC286" s="39"/>
      <c r="DD286" s="38">
        <f t="shared" si="58"/>
        <v>91</v>
      </c>
      <c r="DE286" s="60"/>
      <c r="DF286" s="60"/>
      <c r="DG286" s="60"/>
      <c r="DH286" s="60"/>
    </row>
    <row r="287" s="1" customFormat="1" spans="1:112">
      <c r="A287" s="35">
        <v>286</v>
      </c>
      <c r="B287" s="40">
        <v>585</v>
      </c>
      <c r="C287" s="36" t="s">
        <v>467</v>
      </c>
      <c r="D287" s="36" t="s">
        <v>99</v>
      </c>
      <c r="E287" s="35">
        <v>7046</v>
      </c>
      <c r="F287" s="35" t="s">
        <v>745</v>
      </c>
      <c r="G287" s="36" t="s">
        <v>96</v>
      </c>
      <c r="H287" s="39"/>
      <c r="I287" s="39"/>
      <c r="J287" s="39">
        <v>1</v>
      </c>
      <c r="K287" s="39"/>
      <c r="L287" s="39">
        <v>-2</v>
      </c>
      <c r="M287" s="52"/>
      <c r="N287" s="39"/>
      <c r="O287" s="39"/>
      <c r="P287" s="39"/>
      <c r="Q287" s="57"/>
      <c r="R287" s="39"/>
      <c r="S287" s="38"/>
      <c r="T287" s="54"/>
      <c r="U287" s="56">
        <f t="shared" si="59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48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63"/>
      <c r="AP287" s="64"/>
      <c r="AQ287" s="62">
        <f t="shared" si="49"/>
        <v>75</v>
      </c>
      <c r="AR287" s="60"/>
      <c r="AS287" s="60"/>
      <c r="AT287" s="60"/>
      <c r="AU287" s="60"/>
      <c r="AV287" s="62">
        <f t="shared" si="50"/>
        <v>75</v>
      </c>
      <c r="AW287" s="60"/>
      <c r="AX287" s="57"/>
      <c r="AY287" s="39"/>
      <c r="AZ287" s="39"/>
      <c r="BA287" s="60">
        <f t="shared" si="51"/>
        <v>75</v>
      </c>
      <c r="BB287" s="54"/>
      <c r="BC287" s="66"/>
      <c r="BD287" s="39"/>
      <c r="BE287" s="39"/>
      <c r="BF287" s="39">
        <v>0</v>
      </c>
      <c r="BG287" s="39"/>
      <c r="BH287" s="54"/>
      <c r="BI287" s="60"/>
      <c r="BJ287" s="39"/>
      <c r="BK287" s="39"/>
      <c r="BL287" s="39"/>
      <c r="BM287" s="39"/>
      <c r="BN287" s="38"/>
      <c r="BO287" s="57"/>
      <c r="BP287" s="59">
        <f t="shared" si="52"/>
        <v>75</v>
      </c>
      <c r="BQ287" s="64"/>
      <c r="BR287" s="64"/>
      <c r="BS287" s="39"/>
      <c r="BT287" s="39">
        <v>-2</v>
      </c>
      <c r="BU287" s="39"/>
      <c r="BV287" s="60">
        <f t="shared" si="53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54"/>
        <v>69</v>
      </c>
      <c r="CG287" s="60"/>
      <c r="CH287" s="68"/>
      <c r="CI287" s="52"/>
      <c r="CJ287" s="52">
        <v>-2</v>
      </c>
      <c r="CK287" s="60">
        <f t="shared" si="55"/>
        <v>67</v>
      </c>
      <c r="CL287" s="60"/>
      <c r="CM287" s="57"/>
      <c r="CN287" s="52"/>
      <c r="CO287" s="70"/>
      <c r="CP287" s="39"/>
      <c r="CQ287" s="39"/>
      <c r="CR287" s="54"/>
      <c r="CS287" s="60"/>
      <c r="CT287" s="51">
        <f t="shared" si="56"/>
        <v>67</v>
      </c>
      <c r="CU287" s="39"/>
      <c r="CV287" s="39"/>
      <c r="CW287" s="52"/>
      <c r="CX287" s="39"/>
      <c r="CY287" s="60">
        <f t="shared" si="57"/>
        <v>67</v>
      </c>
      <c r="CZ287" s="54"/>
      <c r="DA287" s="60"/>
      <c r="DB287" s="39"/>
      <c r="DC287" s="39"/>
      <c r="DD287" s="38">
        <f t="shared" si="58"/>
        <v>67</v>
      </c>
      <c r="DE287" s="60"/>
      <c r="DF287" s="60"/>
      <c r="DG287" s="60"/>
      <c r="DH287" s="60"/>
    </row>
    <row r="288" s="1" customFormat="1" ht="36" spans="1:112">
      <c r="A288" s="35">
        <v>287</v>
      </c>
      <c r="B288" s="40">
        <v>102934</v>
      </c>
      <c r="C288" s="36" t="s">
        <v>170</v>
      </c>
      <c r="D288" s="36" t="s">
        <v>99</v>
      </c>
      <c r="E288" s="75">
        <v>12185</v>
      </c>
      <c r="F288" s="76" t="s">
        <v>746</v>
      </c>
      <c r="G288" s="41" t="s">
        <v>96</v>
      </c>
      <c r="H288" s="39"/>
      <c r="I288" s="39"/>
      <c r="J288" s="39"/>
      <c r="K288" s="39">
        <v>1</v>
      </c>
      <c r="L288" s="39">
        <v>-2</v>
      </c>
      <c r="M288" s="52">
        <v>3</v>
      </c>
      <c r="N288" s="39"/>
      <c r="O288" s="39"/>
      <c r="P288" s="39"/>
      <c r="Q288" s="57"/>
      <c r="R288" s="39"/>
      <c r="S288" s="38"/>
      <c r="T288" s="54"/>
      <c r="U288" s="56">
        <f t="shared" si="59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48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63"/>
      <c r="AP288" s="64"/>
      <c r="AQ288" s="62">
        <f t="shared" si="49"/>
        <v>95</v>
      </c>
      <c r="AR288" s="60"/>
      <c r="AS288" s="60"/>
      <c r="AT288" s="60"/>
      <c r="AU288" s="60"/>
      <c r="AV288" s="62">
        <f t="shared" si="50"/>
        <v>95</v>
      </c>
      <c r="AW288" s="60"/>
      <c r="AX288" s="57"/>
      <c r="AY288" s="39"/>
      <c r="AZ288" s="39"/>
      <c r="BA288" s="60">
        <f t="shared" si="51"/>
        <v>95</v>
      </c>
      <c r="BB288" s="54"/>
      <c r="BC288" s="66"/>
      <c r="BD288" s="39">
        <v>20</v>
      </c>
      <c r="BE288" s="39"/>
      <c r="BF288" s="39">
        <v>-2</v>
      </c>
      <c r="BG288" s="39"/>
      <c r="BH288" s="54"/>
      <c r="BI288" s="60"/>
      <c r="BJ288" s="39">
        <v>8</v>
      </c>
      <c r="BK288" s="39"/>
      <c r="BL288" s="39"/>
      <c r="BM288" s="39"/>
      <c r="BN288" s="38"/>
      <c r="BO288" s="57"/>
      <c r="BP288" s="59">
        <f t="shared" si="52"/>
        <v>121</v>
      </c>
      <c r="BQ288" s="64"/>
      <c r="BR288" s="64"/>
      <c r="BS288" s="39"/>
      <c r="BT288" s="39"/>
      <c r="BU288" s="39"/>
      <c r="BV288" s="60">
        <f t="shared" si="53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54"/>
        <v>161</v>
      </c>
      <c r="CG288" s="60"/>
      <c r="CH288" s="68"/>
      <c r="CI288" s="52"/>
      <c r="CJ288" s="52">
        <v>4</v>
      </c>
      <c r="CK288" s="60">
        <f t="shared" si="55"/>
        <v>165</v>
      </c>
      <c r="CL288" s="60">
        <v>-33.5</v>
      </c>
      <c r="CM288" s="57" t="s">
        <v>747</v>
      </c>
      <c r="CN288" s="52"/>
      <c r="CO288" s="70"/>
      <c r="CP288" s="39"/>
      <c r="CQ288" s="39"/>
      <c r="CR288" s="54"/>
      <c r="CS288" s="60"/>
      <c r="CT288" s="51">
        <f t="shared" si="56"/>
        <v>131.5</v>
      </c>
      <c r="CU288" s="39">
        <v>20</v>
      </c>
      <c r="CV288" s="39"/>
      <c r="CW288" s="52"/>
      <c r="CX288" s="39"/>
      <c r="CY288" s="60">
        <f t="shared" si="57"/>
        <v>151.5</v>
      </c>
      <c r="CZ288" s="54"/>
      <c r="DA288" s="60"/>
      <c r="DB288" s="39"/>
      <c r="DC288" s="39">
        <v>-4</v>
      </c>
      <c r="DD288" s="38">
        <f t="shared" si="58"/>
        <v>147.5</v>
      </c>
      <c r="DE288" s="60"/>
      <c r="DF288" s="60"/>
      <c r="DG288" s="60"/>
      <c r="DH288" s="60"/>
    </row>
    <row r="289" s="1" customFormat="1" ht="36" spans="1:112">
      <c r="A289" s="35">
        <v>288</v>
      </c>
      <c r="B289" s="35">
        <v>349</v>
      </c>
      <c r="C289" s="36" t="s">
        <v>179</v>
      </c>
      <c r="D289" s="36" t="s">
        <v>104</v>
      </c>
      <c r="E289" s="37">
        <v>12091</v>
      </c>
      <c r="F289" s="35" t="s">
        <v>748</v>
      </c>
      <c r="G289" s="41" t="s">
        <v>96</v>
      </c>
      <c r="H289" s="39"/>
      <c r="I289" s="39"/>
      <c r="J289" s="39"/>
      <c r="K289" s="39"/>
      <c r="L289" s="39">
        <v>-1</v>
      </c>
      <c r="M289" s="52">
        <v>-6</v>
      </c>
      <c r="N289" s="39"/>
      <c r="O289" s="39"/>
      <c r="P289" s="39"/>
      <c r="Q289" s="57"/>
      <c r="R289" s="39"/>
      <c r="S289" s="38"/>
      <c r="T289" s="54"/>
      <c r="U289" s="56">
        <f t="shared" si="59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48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63"/>
      <c r="AP289" s="64"/>
      <c r="AQ289" s="62">
        <f t="shared" si="49"/>
        <v>54</v>
      </c>
      <c r="AR289" s="60"/>
      <c r="AS289" s="60"/>
      <c r="AT289" s="60"/>
      <c r="AU289" s="60"/>
      <c r="AV289" s="62">
        <f t="shared" si="50"/>
        <v>54</v>
      </c>
      <c r="AW289" s="60"/>
      <c r="AX289" s="57"/>
      <c r="AY289" s="39"/>
      <c r="AZ289" s="39"/>
      <c r="BA289" s="60">
        <f t="shared" si="51"/>
        <v>54</v>
      </c>
      <c r="BB289" s="54"/>
      <c r="BC289" s="66"/>
      <c r="BD289" s="39"/>
      <c r="BE289" s="39"/>
      <c r="BF289" s="39">
        <v>0</v>
      </c>
      <c r="BG289" s="39"/>
      <c r="BH289" s="54"/>
      <c r="BI289" s="60"/>
      <c r="BJ289" s="39"/>
      <c r="BK289" s="39">
        <v>20</v>
      </c>
      <c r="BL289" s="39"/>
      <c r="BM289" s="39"/>
      <c r="BN289" s="38">
        <v>-74</v>
      </c>
      <c r="BO289" s="57" t="s">
        <v>258</v>
      </c>
      <c r="BP289" s="59">
        <f t="shared" si="52"/>
        <v>0</v>
      </c>
      <c r="BQ289" s="64"/>
      <c r="BR289" s="64"/>
      <c r="BS289" s="39"/>
      <c r="BT289" s="39">
        <v>-6</v>
      </c>
      <c r="BU289" s="39"/>
      <c r="BV289" s="60">
        <f t="shared" si="53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54"/>
        <v>-8</v>
      </c>
      <c r="CG289" s="60"/>
      <c r="CH289" s="68"/>
      <c r="CI289" s="52"/>
      <c r="CJ289" s="52">
        <v>-4</v>
      </c>
      <c r="CK289" s="60">
        <f t="shared" si="55"/>
        <v>-12</v>
      </c>
      <c r="CL289" s="60"/>
      <c r="CM289" s="57"/>
      <c r="CN289" s="52">
        <v>-4</v>
      </c>
      <c r="CO289" s="70"/>
      <c r="CP289" s="39">
        <v>20</v>
      </c>
      <c r="CQ289" s="39"/>
      <c r="CR289" s="54"/>
      <c r="CS289" s="60"/>
      <c r="CT289" s="51">
        <f t="shared" si="56"/>
        <v>4</v>
      </c>
      <c r="CU289" s="39"/>
      <c r="CV289" s="39"/>
      <c r="CW289" s="52"/>
      <c r="CX289" s="39">
        <v>-8</v>
      </c>
      <c r="CY289" s="60">
        <f t="shared" si="57"/>
        <v>-4</v>
      </c>
      <c r="CZ289" s="54"/>
      <c r="DA289" s="60"/>
      <c r="DB289" s="39"/>
      <c r="DC289" s="39"/>
      <c r="DD289" s="38">
        <f t="shared" si="58"/>
        <v>-4</v>
      </c>
      <c r="DE289" s="60"/>
      <c r="DF289" s="60"/>
      <c r="DG289" s="60"/>
      <c r="DH289" s="60"/>
    </row>
    <row r="290" s="1" customFormat="1" spans="1:112">
      <c r="A290" s="35">
        <v>289</v>
      </c>
      <c r="B290" s="35">
        <v>103199</v>
      </c>
      <c r="C290" s="36" t="s">
        <v>496</v>
      </c>
      <c r="D290" s="36" t="s">
        <v>99</v>
      </c>
      <c r="E290" s="75">
        <v>12190</v>
      </c>
      <c r="F290" s="76" t="s">
        <v>749</v>
      </c>
      <c r="G290" s="41" t="s">
        <v>543</v>
      </c>
      <c r="H290" s="39"/>
      <c r="I290" s="39"/>
      <c r="J290" s="39"/>
      <c r="K290" s="39"/>
      <c r="L290" s="39">
        <v>-1</v>
      </c>
      <c r="M290" s="52">
        <v>4</v>
      </c>
      <c r="N290" s="39"/>
      <c r="O290" s="39"/>
      <c r="P290" s="39"/>
      <c r="Q290" s="57"/>
      <c r="R290" s="39"/>
      <c r="S290" s="38"/>
      <c r="T290" s="54"/>
      <c r="U290" s="56">
        <f t="shared" si="59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48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63"/>
      <c r="AP290" s="64"/>
      <c r="AQ290" s="62">
        <f t="shared" si="49"/>
        <v>28</v>
      </c>
      <c r="AR290" s="60"/>
      <c r="AS290" s="60"/>
      <c r="AT290" s="60"/>
      <c r="AU290" s="60"/>
      <c r="AV290" s="62">
        <f t="shared" si="50"/>
        <v>28</v>
      </c>
      <c r="AW290" s="60"/>
      <c r="AX290" s="57"/>
      <c r="AY290" s="39"/>
      <c r="AZ290" s="39"/>
      <c r="BA290" s="60">
        <f t="shared" si="51"/>
        <v>28</v>
      </c>
      <c r="BB290" s="54"/>
      <c r="BC290" s="66"/>
      <c r="BD290" s="39"/>
      <c r="BE290" s="39"/>
      <c r="BF290" s="39">
        <v>0</v>
      </c>
      <c r="BG290" s="39"/>
      <c r="BH290" s="54"/>
      <c r="BI290" s="60"/>
      <c r="BJ290" s="39"/>
      <c r="BK290" s="39"/>
      <c r="BL290" s="39"/>
      <c r="BM290" s="39"/>
      <c r="BN290" s="38"/>
      <c r="BO290" s="57"/>
      <c r="BP290" s="59">
        <f t="shared" si="52"/>
        <v>28</v>
      </c>
      <c r="BQ290" s="64"/>
      <c r="BR290" s="64"/>
      <c r="BS290" s="39"/>
      <c r="BT290" s="39"/>
      <c r="BU290" s="39"/>
      <c r="BV290" s="60">
        <f t="shared" si="53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54"/>
        <v>28</v>
      </c>
      <c r="CG290" s="60"/>
      <c r="CH290" s="68"/>
      <c r="CI290" s="52"/>
      <c r="CJ290" s="52"/>
      <c r="CK290" s="60">
        <f t="shared" si="55"/>
        <v>28</v>
      </c>
      <c r="CL290" s="60"/>
      <c r="CM290" s="57"/>
      <c r="CN290" s="52"/>
      <c r="CO290" s="70"/>
      <c r="CP290" s="39"/>
      <c r="CQ290" s="39"/>
      <c r="CR290" s="54"/>
      <c r="CS290" s="60"/>
      <c r="CT290" s="51">
        <f t="shared" si="56"/>
        <v>28</v>
      </c>
      <c r="CU290" s="39"/>
      <c r="CV290" s="39"/>
      <c r="CW290" s="52"/>
      <c r="CX290" s="39"/>
      <c r="CY290" s="60">
        <f t="shared" si="57"/>
        <v>28</v>
      </c>
      <c r="CZ290" s="54"/>
      <c r="DA290" s="60"/>
      <c r="DB290" s="39"/>
      <c r="DC290" s="39"/>
      <c r="DD290" s="38">
        <f t="shared" si="58"/>
        <v>28</v>
      </c>
      <c r="DE290" s="60"/>
      <c r="DF290" s="60"/>
      <c r="DG290" s="60"/>
      <c r="DH290" s="60"/>
    </row>
    <row r="291" s="1" customFormat="1" ht="48" spans="1:112">
      <c r="A291" s="35">
        <v>290</v>
      </c>
      <c r="B291" s="40">
        <v>365</v>
      </c>
      <c r="C291" s="43" t="s">
        <v>98</v>
      </c>
      <c r="D291" s="36" t="s">
        <v>99</v>
      </c>
      <c r="E291" s="35">
        <v>10931</v>
      </c>
      <c r="F291" s="35" t="s">
        <v>750</v>
      </c>
      <c r="G291" s="36" t="s">
        <v>96</v>
      </c>
      <c r="H291" s="39"/>
      <c r="I291" s="39">
        <v>-2</v>
      </c>
      <c r="J291" s="39">
        <v>3</v>
      </c>
      <c r="K291" s="39">
        <v>-2</v>
      </c>
      <c r="L291" s="39"/>
      <c r="M291" s="52">
        <v>2</v>
      </c>
      <c r="N291" s="39"/>
      <c r="O291" s="39"/>
      <c r="P291" s="39"/>
      <c r="Q291" s="57"/>
      <c r="R291" s="39"/>
      <c r="S291" s="38"/>
      <c r="T291" s="54"/>
      <c r="U291" s="56">
        <f t="shared" si="59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48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63"/>
      <c r="AP291" s="64"/>
      <c r="AQ291" s="62">
        <f t="shared" si="49"/>
        <v>42</v>
      </c>
      <c r="AR291" s="60"/>
      <c r="AS291" s="60"/>
      <c r="AT291" s="60"/>
      <c r="AU291" s="60"/>
      <c r="AV291" s="62">
        <f t="shared" si="50"/>
        <v>42</v>
      </c>
      <c r="AW291" s="60"/>
      <c r="AX291" s="57"/>
      <c r="AY291" s="39"/>
      <c r="AZ291" s="39"/>
      <c r="BA291" s="60">
        <f t="shared" si="51"/>
        <v>42</v>
      </c>
      <c r="BB291" s="54"/>
      <c r="BC291" s="66"/>
      <c r="BD291" s="39">
        <v>20</v>
      </c>
      <c r="BE291" s="39"/>
      <c r="BF291" s="39">
        <v>-4</v>
      </c>
      <c r="BG291" s="39"/>
      <c r="BH291" s="54">
        <v>-46</v>
      </c>
      <c r="BI291" s="60" t="s">
        <v>751</v>
      </c>
      <c r="BJ291" s="39"/>
      <c r="BK291" s="39"/>
      <c r="BL291" s="39"/>
      <c r="BM291" s="39"/>
      <c r="BN291" s="38"/>
      <c r="BO291" s="57"/>
      <c r="BP291" s="59">
        <f t="shared" si="52"/>
        <v>12</v>
      </c>
      <c r="BQ291" s="64"/>
      <c r="BR291" s="64"/>
      <c r="BS291" s="39"/>
      <c r="BT291" s="39"/>
      <c r="BU291" s="39"/>
      <c r="BV291" s="60">
        <f t="shared" si="53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54"/>
        <v>12</v>
      </c>
      <c r="CG291" s="60"/>
      <c r="CH291" s="68"/>
      <c r="CI291" s="52"/>
      <c r="CJ291" s="52">
        <v>-4</v>
      </c>
      <c r="CK291" s="60">
        <f t="shared" si="55"/>
        <v>8</v>
      </c>
      <c r="CL291" s="60"/>
      <c r="CM291" s="57"/>
      <c r="CN291" s="52">
        <v>-2</v>
      </c>
      <c r="CO291" s="70"/>
      <c r="CP291" s="39"/>
      <c r="CQ291" s="39"/>
      <c r="CR291" s="54"/>
      <c r="CS291" s="60"/>
      <c r="CT291" s="51">
        <f t="shared" si="56"/>
        <v>6</v>
      </c>
      <c r="CU291" s="39"/>
      <c r="CV291" s="39"/>
      <c r="CW291" s="52">
        <v>10</v>
      </c>
      <c r="CX291" s="39"/>
      <c r="CY291" s="60">
        <f t="shared" si="57"/>
        <v>16</v>
      </c>
      <c r="CZ291" s="54"/>
      <c r="DA291" s="60"/>
      <c r="DB291" s="39"/>
      <c r="DC291" s="39">
        <v>-2</v>
      </c>
      <c r="DD291" s="38">
        <f t="shared" si="58"/>
        <v>14</v>
      </c>
      <c r="DE291" s="60"/>
      <c r="DF291" s="60"/>
      <c r="DG291" s="60"/>
      <c r="DH291" s="60"/>
    </row>
    <row r="292" s="1" customFormat="1" spans="1:112">
      <c r="A292" s="35">
        <v>291</v>
      </c>
      <c r="B292" s="40">
        <v>379</v>
      </c>
      <c r="C292" s="36" t="s">
        <v>181</v>
      </c>
      <c r="D292" s="36" t="s">
        <v>99</v>
      </c>
      <c r="E292" s="35">
        <v>6831</v>
      </c>
      <c r="F292" s="35" t="s">
        <v>752</v>
      </c>
      <c r="G292" s="36" t="s">
        <v>96</v>
      </c>
      <c r="H292" s="39">
        <v>1</v>
      </c>
      <c r="I292" s="39">
        <v>-2</v>
      </c>
      <c r="J292" s="39"/>
      <c r="K292" s="39"/>
      <c r="L292" s="39"/>
      <c r="M292" s="52"/>
      <c r="N292" s="39"/>
      <c r="O292" s="39"/>
      <c r="P292" s="39"/>
      <c r="Q292" s="57"/>
      <c r="R292" s="39"/>
      <c r="S292" s="38"/>
      <c r="T292" s="54"/>
      <c r="U292" s="56">
        <f t="shared" si="59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48"/>
        <v>-1</v>
      </c>
      <c r="AH292" s="39"/>
      <c r="AI292" s="39"/>
      <c r="AJ292" s="39"/>
      <c r="AK292" s="39"/>
      <c r="AL292" s="39"/>
      <c r="AM292" s="39"/>
      <c r="AN292" s="39"/>
      <c r="AO292" s="63"/>
      <c r="AP292" s="64"/>
      <c r="AQ292" s="62">
        <f t="shared" si="49"/>
        <v>-1</v>
      </c>
      <c r="AR292" s="60"/>
      <c r="AS292" s="60"/>
      <c r="AT292" s="60"/>
      <c r="AU292" s="60"/>
      <c r="AV292" s="62">
        <f t="shared" si="50"/>
        <v>-1</v>
      </c>
      <c r="AW292" s="60"/>
      <c r="AX292" s="57"/>
      <c r="AY292" s="39"/>
      <c r="AZ292" s="39"/>
      <c r="BA292" s="60">
        <f t="shared" si="51"/>
        <v>-1</v>
      </c>
      <c r="BB292" s="54"/>
      <c r="BC292" s="66"/>
      <c r="BD292" s="39">
        <v>20</v>
      </c>
      <c r="BE292" s="39"/>
      <c r="BF292" s="39">
        <v>0</v>
      </c>
      <c r="BG292" s="39"/>
      <c r="BH292" s="54"/>
      <c r="BI292" s="60"/>
      <c r="BJ292" s="39"/>
      <c r="BK292" s="39">
        <v>20</v>
      </c>
      <c r="BL292" s="39"/>
      <c r="BM292" s="39"/>
      <c r="BN292" s="38"/>
      <c r="BO292" s="57"/>
      <c r="BP292" s="59">
        <f t="shared" si="52"/>
        <v>39</v>
      </c>
      <c r="BQ292" s="64"/>
      <c r="BR292" s="64"/>
      <c r="BS292" s="39"/>
      <c r="BT292" s="39"/>
      <c r="BU292" s="39"/>
      <c r="BV292" s="60">
        <f t="shared" si="53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54"/>
        <v>82</v>
      </c>
      <c r="CG292" s="60"/>
      <c r="CH292" s="68"/>
      <c r="CI292" s="52"/>
      <c r="CJ292" s="52"/>
      <c r="CK292" s="60">
        <f t="shared" si="55"/>
        <v>82</v>
      </c>
      <c r="CL292" s="60"/>
      <c r="CM292" s="57"/>
      <c r="CN292" s="52"/>
      <c r="CO292" s="70"/>
      <c r="CP292" s="39">
        <v>20</v>
      </c>
      <c r="CQ292" s="39"/>
      <c r="CR292" s="54"/>
      <c r="CS292" s="60"/>
      <c r="CT292" s="51">
        <f t="shared" si="56"/>
        <v>102</v>
      </c>
      <c r="CU292" s="39"/>
      <c r="CV292" s="39"/>
      <c r="CW292" s="52">
        <v>10</v>
      </c>
      <c r="CX292" s="39"/>
      <c r="CY292" s="60">
        <f t="shared" si="57"/>
        <v>112</v>
      </c>
      <c r="CZ292" s="54"/>
      <c r="DA292" s="60"/>
      <c r="DB292" s="39"/>
      <c r="DC292" s="39"/>
      <c r="DD292" s="38">
        <f t="shared" si="58"/>
        <v>112</v>
      </c>
      <c r="DE292" s="60"/>
      <c r="DF292" s="60"/>
      <c r="DG292" s="60"/>
      <c r="DH292" s="60"/>
    </row>
    <row r="293" s="1" customFormat="1" ht="36" spans="1:112">
      <c r="A293" s="35">
        <v>292</v>
      </c>
      <c r="B293" s="40">
        <v>511</v>
      </c>
      <c r="C293" s="36" t="s">
        <v>515</v>
      </c>
      <c r="D293" s="36" t="s">
        <v>104</v>
      </c>
      <c r="E293" s="35">
        <v>5527</v>
      </c>
      <c r="F293" s="35" t="s">
        <v>753</v>
      </c>
      <c r="G293" s="42" t="s">
        <v>101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52">
        <v>2</v>
      </c>
      <c r="N293" s="39"/>
      <c r="O293" s="39"/>
      <c r="P293" s="39"/>
      <c r="Q293" s="57"/>
      <c r="R293" s="39"/>
      <c r="S293" s="38"/>
      <c r="T293" s="54"/>
      <c r="U293" s="56">
        <f t="shared" si="59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48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63"/>
      <c r="AP293" s="64"/>
      <c r="AQ293" s="62">
        <f t="shared" si="49"/>
        <v>69</v>
      </c>
      <c r="AR293" s="60"/>
      <c r="AS293" s="60"/>
      <c r="AT293" s="60"/>
      <c r="AU293" s="60"/>
      <c r="AV293" s="62">
        <f t="shared" si="50"/>
        <v>69</v>
      </c>
      <c r="AW293" s="60">
        <v>-10</v>
      </c>
      <c r="AX293" s="57" t="s">
        <v>754</v>
      </c>
      <c r="AY293" s="39"/>
      <c r="AZ293" s="39">
        <v>20</v>
      </c>
      <c r="BA293" s="60">
        <f t="shared" si="51"/>
        <v>79</v>
      </c>
      <c r="BB293" s="54"/>
      <c r="BC293" s="66"/>
      <c r="BD293" s="39"/>
      <c r="BE293" s="39"/>
      <c r="BF293" s="39">
        <v>4</v>
      </c>
      <c r="BG293" s="39"/>
      <c r="BH293" s="54">
        <v>-35</v>
      </c>
      <c r="BI293" s="60" t="s">
        <v>755</v>
      </c>
      <c r="BJ293" s="39"/>
      <c r="BK293" s="39"/>
      <c r="BL293" s="39"/>
      <c r="BM293" s="39"/>
      <c r="BN293" s="38"/>
      <c r="BO293" s="57"/>
      <c r="BP293" s="59">
        <f t="shared" si="52"/>
        <v>48</v>
      </c>
      <c r="BQ293" s="60">
        <v>-25</v>
      </c>
      <c r="BR293" s="66" t="s">
        <v>756</v>
      </c>
      <c r="BS293" s="39"/>
      <c r="BT293" s="39">
        <v>3</v>
      </c>
      <c r="BU293" s="39"/>
      <c r="BV293" s="60">
        <f t="shared" si="53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190</v>
      </c>
      <c r="CF293" s="54">
        <f t="shared" si="54"/>
        <v>21</v>
      </c>
      <c r="CG293" s="60"/>
      <c r="CH293" s="68"/>
      <c r="CI293" s="52"/>
      <c r="CJ293" s="52">
        <v>3</v>
      </c>
      <c r="CK293" s="60">
        <f t="shared" si="55"/>
        <v>24</v>
      </c>
      <c r="CL293" s="60"/>
      <c r="CM293" s="57"/>
      <c r="CN293" s="52">
        <v>7</v>
      </c>
      <c r="CO293" s="70"/>
      <c r="CP293" s="39"/>
      <c r="CQ293" s="39">
        <v>50</v>
      </c>
      <c r="CR293" s="54"/>
      <c r="CS293" s="60"/>
      <c r="CT293" s="51">
        <f t="shared" si="56"/>
        <v>81</v>
      </c>
      <c r="CU293" s="39"/>
      <c r="CV293" s="39"/>
      <c r="CW293" s="52"/>
      <c r="CX293" s="39">
        <v>3</v>
      </c>
      <c r="CY293" s="60">
        <f t="shared" si="57"/>
        <v>84</v>
      </c>
      <c r="CZ293" s="54"/>
      <c r="DA293" s="60"/>
      <c r="DB293" s="39"/>
      <c r="DC293" s="39">
        <v>-2</v>
      </c>
      <c r="DD293" s="38">
        <f t="shared" si="58"/>
        <v>82</v>
      </c>
      <c r="DE293" s="60"/>
      <c r="DF293" s="60"/>
      <c r="DG293" s="60"/>
      <c r="DH293" s="60"/>
    </row>
    <row r="294" s="1" customFormat="1" spans="1:112">
      <c r="A294" s="35">
        <v>293</v>
      </c>
      <c r="B294" s="35">
        <v>546</v>
      </c>
      <c r="C294" s="36" t="s">
        <v>377</v>
      </c>
      <c r="D294" s="36" t="s">
        <v>125</v>
      </c>
      <c r="E294" s="35">
        <v>10849</v>
      </c>
      <c r="F294" s="35" t="s">
        <v>757</v>
      </c>
      <c r="G294" s="36" t="s">
        <v>96</v>
      </c>
      <c r="H294" s="39">
        <v>-2</v>
      </c>
      <c r="I294" s="39"/>
      <c r="J294" s="39"/>
      <c r="K294" s="39">
        <v>1</v>
      </c>
      <c r="L294" s="39"/>
      <c r="M294" s="52">
        <v>-2</v>
      </c>
      <c r="N294" s="39">
        <v>20</v>
      </c>
      <c r="O294" s="39"/>
      <c r="P294" s="39"/>
      <c r="Q294" s="57"/>
      <c r="R294" s="39"/>
      <c r="S294" s="38"/>
      <c r="T294" s="54"/>
      <c r="U294" s="56">
        <f t="shared" si="59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48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63"/>
      <c r="AP294" s="64"/>
      <c r="AQ294" s="62">
        <f t="shared" si="49"/>
        <v>25</v>
      </c>
      <c r="AR294" s="60"/>
      <c r="AS294" s="60"/>
      <c r="AT294" s="60"/>
      <c r="AU294" s="60"/>
      <c r="AV294" s="62">
        <f t="shared" si="50"/>
        <v>25</v>
      </c>
      <c r="AW294" s="60"/>
      <c r="AX294" s="57"/>
      <c r="AY294" s="39"/>
      <c r="AZ294" s="39"/>
      <c r="BA294" s="60">
        <f t="shared" si="51"/>
        <v>25</v>
      </c>
      <c r="BB294" s="54"/>
      <c r="BC294" s="66"/>
      <c r="BD294" s="39"/>
      <c r="BE294" s="39"/>
      <c r="BF294" s="39">
        <v>1</v>
      </c>
      <c r="BG294" s="39"/>
      <c r="BH294" s="54"/>
      <c r="BI294" s="60"/>
      <c r="BJ294" s="39">
        <v>-2</v>
      </c>
      <c r="BK294" s="39"/>
      <c r="BL294" s="39"/>
      <c r="BM294" s="39"/>
      <c r="BN294" s="38"/>
      <c r="BO294" s="57"/>
      <c r="BP294" s="59">
        <f t="shared" si="52"/>
        <v>24</v>
      </c>
      <c r="BQ294" s="64"/>
      <c r="BR294" s="64"/>
      <c r="BS294" s="39">
        <v>20</v>
      </c>
      <c r="BT294" s="39"/>
      <c r="BU294" s="39"/>
      <c r="BV294" s="60">
        <f t="shared" si="53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54"/>
        <v>68</v>
      </c>
      <c r="CG294" s="60"/>
      <c r="CH294" s="68"/>
      <c r="CI294" s="52"/>
      <c r="CJ294" s="52">
        <v>4</v>
      </c>
      <c r="CK294" s="60">
        <f t="shared" si="55"/>
        <v>72</v>
      </c>
      <c r="CL294" s="60"/>
      <c r="CM294" s="57"/>
      <c r="CN294" s="52"/>
      <c r="CO294" s="70"/>
      <c r="CP294" s="39"/>
      <c r="CQ294" s="39"/>
      <c r="CR294" s="54"/>
      <c r="CS294" s="60"/>
      <c r="CT294" s="51">
        <f t="shared" si="56"/>
        <v>72</v>
      </c>
      <c r="CU294" s="39"/>
      <c r="CV294" s="39"/>
      <c r="CW294" s="52"/>
      <c r="CX294" s="39"/>
      <c r="CY294" s="60">
        <f t="shared" si="57"/>
        <v>72</v>
      </c>
      <c r="CZ294" s="54"/>
      <c r="DA294" s="60"/>
      <c r="DB294" s="39"/>
      <c r="DC294" s="39"/>
      <c r="DD294" s="38">
        <f t="shared" si="58"/>
        <v>72</v>
      </c>
      <c r="DE294" s="60"/>
      <c r="DF294" s="60"/>
      <c r="DG294" s="60"/>
      <c r="DH294" s="60"/>
    </row>
    <row r="295" s="1" customFormat="1" ht="24" spans="1:112">
      <c r="A295" s="35">
        <v>294</v>
      </c>
      <c r="B295" s="40">
        <v>591</v>
      </c>
      <c r="C295" s="43" t="s">
        <v>441</v>
      </c>
      <c r="D295" s="36" t="s">
        <v>94</v>
      </c>
      <c r="E295" s="35">
        <v>7644</v>
      </c>
      <c r="F295" s="35" t="s">
        <v>758</v>
      </c>
      <c r="G295" s="36" t="s">
        <v>96</v>
      </c>
      <c r="H295" s="39"/>
      <c r="I295" s="39"/>
      <c r="J295" s="39">
        <v>-2</v>
      </c>
      <c r="K295" s="39">
        <v>1</v>
      </c>
      <c r="L295" s="39"/>
      <c r="M295" s="52">
        <v>6</v>
      </c>
      <c r="N295" s="39"/>
      <c r="O295" s="39"/>
      <c r="P295" s="39"/>
      <c r="Q295" s="57"/>
      <c r="R295" s="39"/>
      <c r="S295" s="38"/>
      <c r="T295" s="54"/>
      <c r="U295" s="56">
        <f t="shared" si="59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48"/>
        <v>5</v>
      </c>
      <c r="AH295" s="39"/>
      <c r="AI295" s="39"/>
      <c r="AJ295" s="39"/>
      <c r="AK295" s="39"/>
      <c r="AL295" s="39"/>
      <c r="AM295" s="39"/>
      <c r="AN295" s="39"/>
      <c r="AO295" s="63"/>
      <c r="AP295" s="64"/>
      <c r="AQ295" s="62">
        <f t="shared" si="49"/>
        <v>5</v>
      </c>
      <c r="AR295" s="60"/>
      <c r="AS295" s="60"/>
      <c r="AT295" s="60"/>
      <c r="AU295" s="60"/>
      <c r="AV295" s="62">
        <f t="shared" si="50"/>
        <v>5</v>
      </c>
      <c r="AW295" s="60"/>
      <c r="AX295" s="57"/>
      <c r="AY295" s="39"/>
      <c r="AZ295" s="39"/>
      <c r="BA295" s="60">
        <f t="shared" si="51"/>
        <v>5</v>
      </c>
      <c r="BB295" s="54"/>
      <c r="BC295" s="66"/>
      <c r="BD295" s="39"/>
      <c r="BE295" s="39"/>
      <c r="BF295" s="39">
        <v>0</v>
      </c>
      <c r="BG295" s="39"/>
      <c r="BH295" s="54"/>
      <c r="BI295" s="60"/>
      <c r="BJ295" s="39">
        <v>1</v>
      </c>
      <c r="BK295" s="39">
        <v>20</v>
      </c>
      <c r="BL295" s="39"/>
      <c r="BM295" s="39"/>
      <c r="BN295" s="38"/>
      <c r="BO295" s="57"/>
      <c r="BP295" s="59">
        <f t="shared" si="52"/>
        <v>26</v>
      </c>
      <c r="BQ295" s="64"/>
      <c r="BR295" s="64"/>
      <c r="BS295" s="39"/>
      <c r="BT295" s="39"/>
      <c r="BU295" s="39"/>
      <c r="BV295" s="60">
        <f t="shared" si="53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54"/>
        <v>46</v>
      </c>
      <c r="CG295" s="60">
        <v>-23</v>
      </c>
      <c r="CH295" s="68" t="s">
        <v>260</v>
      </c>
      <c r="CI295" s="52"/>
      <c r="CJ295" s="52"/>
      <c r="CK295" s="60">
        <f t="shared" si="55"/>
        <v>23</v>
      </c>
      <c r="CL295" s="60"/>
      <c r="CM295" s="57"/>
      <c r="CN295" s="52"/>
      <c r="CO295" s="70"/>
      <c r="CP295" s="39"/>
      <c r="CQ295" s="39"/>
      <c r="CR295" s="54"/>
      <c r="CS295" s="60"/>
      <c r="CT295" s="51">
        <f t="shared" si="56"/>
        <v>23</v>
      </c>
      <c r="CU295" s="39"/>
      <c r="CV295" s="39"/>
      <c r="CW295" s="52"/>
      <c r="CX295" s="39"/>
      <c r="CY295" s="60">
        <f t="shared" si="57"/>
        <v>23</v>
      </c>
      <c r="CZ295" s="54"/>
      <c r="DA295" s="60"/>
      <c r="DB295" s="39"/>
      <c r="DC295" s="39">
        <v>-4</v>
      </c>
      <c r="DD295" s="38">
        <f t="shared" si="58"/>
        <v>19</v>
      </c>
      <c r="DE295" s="60"/>
      <c r="DF295" s="60"/>
      <c r="DG295" s="60"/>
      <c r="DH295" s="60"/>
    </row>
    <row r="296" s="1" customFormat="1" spans="1:112">
      <c r="A296" s="35">
        <v>295</v>
      </c>
      <c r="B296" s="35">
        <v>723</v>
      </c>
      <c r="C296" s="36" t="s">
        <v>682</v>
      </c>
      <c r="D296" s="36" t="s">
        <v>104</v>
      </c>
      <c r="E296" s="35">
        <v>8386</v>
      </c>
      <c r="F296" s="35" t="s">
        <v>759</v>
      </c>
      <c r="G296" s="42" t="s">
        <v>101</v>
      </c>
      <c r="H296" s="39"/>
      <c r="I296" s="39">
        <v>1</v>
      </c>
      <c r="J296" s="39">
        <v>-2</v>
      </c>
      <c r="K296" s="39"/>
      <c r="L296" s="39"/>
      <c r="M296" s="52"/>
      <c r="N296" s="39"/>
      <c r="O296" s="39"/>
      <c r="P296" s="39"/>
      <c r="Q296" s="57"/>
      <c r="R296" s="39"/>
      <c r="S296" s="38"/>
      <c r="T296" s="54"/>
      <c r="U296" s="56">
        <f t="shared" si="59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48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63"/>
      <c r="AP296" s="64"/>
      <c r="AQ296" s="62">
        <f t="shared" si="49"/>
        <v>69</v>
      </c>
      <c r="AR296" s="60"/>
      <c r="AS296" s="60"/>
      <c r="AT296" s="60"/>
      <c r="AU296" s="60"/>
      <c r="AV296" s="62">
        <f t="shared" si="50"/>
        <v>69</v>
      </c>
      <c r="AW296" s="60"/>
      <c r="AX296" s="57"/>
      <c r="AY296" s="39"/>
      <c r="AZ296" s="39"/>
      <c r="BA296" s="60">
        <f t="shared" si="51"/>
        <v>69</v>
      </c>
      <c r="BB296" s="54"/>
      <c r="BC296" s="66"/>
      <c r="BD296" s="39"/>
      <c r="BE296" s="39"/>
      <c r="BF296" s="39">
        <v>0</v>
      </c>
      <c r="BG296" s="39"/>
      <c r="BH296" s="54"/>
      <c r="BI296" s="60"/>
      <c r="BJ296" s="39"/>
      <c r="BK296" s="39"/>
      <c r="BL296" s="39"/>
      <c r="BM296" s="39"/>
      <c r="BN296" s="38"/>
      <c r="BO296" s="57"/>
      <c r="BP296" s="59">
        <f t="shared" si="52"/>
        <v>69</v>
      </c>
      <c r="BQ296" s="64"/>
      <c r="BR296" s="64"/>
      <c r="BS296" s="39"/>
      <c r="BT296" s="39"/>
      <c r="BU296" s="39"/>
      <c r="BV296" s="60">
        <f t="shared" si="53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54"/>
        <v>70</v>
      </c>
      <c r="CG296" s="60"/>
      <c r="CH296" s="68"/>
      <c r="CI296" s="52"/>
      <c r="CJ296" s="52"/>
      <c r="CK296" s="60">
        <f t="shared" si="55"/>
        <v>70</v>
      </c>
      <c r="CL296" s="60"/>
      <c r="CM296" s="57"/>
      <c r="CN296" s="52">
        <v>6</v>
      </c>
      <c r="CO296" s="70"/>
      <c r="CP296" s="39"/>
      <c r="CQ296" s="39"/>
      <c r="CR296" s="54"/>
      <c r="CS296" s="60"/>
      <c r="CT296" s="51">
        <f t="shared" si="56"/>
        <v>76</v>
      </c>
      <c r="CU296" s="39"/>
      <c r="CV296" s="39"/>
      <c r="CW296" s="52"/>
      <c r="CX296" s="39"/>
      <c r="CY296" s="60">
        <f t="shared" si="57"/>
        <v>76</v>
      </c>
      <c r="CZ296" s="54"/>
      <c r="DA296" s="60"/>
      <c r="DB296" s="39"/>
      <c r="DC296" s="39"/>
      <c r="DD296" s="38">
        <f t="shared" si="58"/>
        <v>76</v>
      </c>
      <c r="DE296" s="60"/>
      <c r="DF296" s="60"/>
      <c r="DG296" s="60"/>
      <c r="DH296" s="60"/>
    </row>
    <row r="297" s="1" customFormat="1" ht="24" spans="1:112">
      <c r="A297" s="35">
        <v>296</v>
      </c>
      <c r="B297" s="35">
        <v>329</v>
      </c>
      <c r="C297" s="36" t="s">
        <v>290</v>
      </c>
      <c r="D297" s="36" t="s">
        <v>87</v>
      </c>
      <c r="E297" s="38">
        <v>11825</v>
      </c>
      <c r="F297" s="35" t="s">
        <v>760</v>
      </c>
      <c r="G297" s="36" t="s">
        <v>96</v>
      </c>
      <c r="H297" s="39">
        <v>2</v>
      </c>
      <c r="I297" s="39"/>
      <c r="J297" s="39"/>
      <c r="K297" s="39"/>
      <c r="L297" s="39">
        <v>-4</v>
      </c>
      <c r="M297" s="52">
        <v>-6</v>
      </c>
      <c r="N297" s="39"/>
      <c r="O297" s="39"/>
      <c r="P297" s="39"/>
      <c r="Q297" s="57"/>
      <c r="R297" s="39"/>
      <c r="S297" s="38"/>
      <c r="T297" s="54"/>
      <c r="U297" s="56">
        <f t="shared" si="59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48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63"/>
      <c r="AP297" s="64"/>
      <c r="AQ297" s="62">
        <f t="shared" si="49"/>
        <v>31</v>
      </c>
      <c r="AR297" s="60"/>
      <c r="AS297" s="60"/>
      <c r="AT297" s="60"/>
      <c r="AU297" s="60"/>
      <c r="AV297" s="62">
        <f t="shared" si="50"/>
        <v>31</v>
      </c>
      <c r="AW297" s="60"/>
      <c r="AX297" s="57"/>
      <c r="AY297" s="39"/>
      <c r="AZ297" s="39"/>
      <c r="BA297" s="60">
        <f t="shared" si="51"/>
        <v>31</v>
      </c>
      <c r="BB297" s="54"/>
      <c r="BC297" s="66"/>
      <c r="BD297" s="39"/>
      <c r="BE297" s="39"/>
      <c r="BF297" s="39">
        <v>-4</v>
      </c>
      <c r="BG297" s="39"/>
      <c r="BH297" s="54"/>
      <c r="BI297" s="60"/>
      <c r="BJ297" s="39">
        <v>4</v>
      </c>
      <c r="BK297" s="39"/>
      <c r="BL297" s="39"/>
      <c r="BM297" s="39"/>
      <c r="BN297" s="38"/>
      <c r="BO297" s="57"/>
      <c r="BP297" s="59">
        <f t="shared" si="52"/>
        <v>31</v>
      </c>
      <c r="BQ297" s="64"/>
      <c r="BR297" s="64"/>
      <c r="BS297" s="39"/>
      <c r="BT297" s="39">
        <v>-6</v>
      </c>
      <c r="BU297" s="39"/>
      <c r="BV297" s="60">
        <f t="shared" si="53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54"/>
        <v>43</v>
      </c>
      <c r="CG297" s="60"/>
      <c r="CH297" s="68"/>
      <c r="CI297" s="52"/>
      <c r="CJ297" s="52">
        <v>-4</v>
      </c>
      <c r="CK297" s="60">
        <f t="shared" si="55"/>
        <v>39</v>
      </c>
      <c r="CL297" s="60">
        <v>-11</v>
      </c>
      <c r="CM297" s="57" t="s">
        <v>111</v>
      </c>
      <c r="CN297" s="52"/>
      <c r="CO297" s="70"/>
      <c r="CP297" s="39">
        <v>20</v>
      </c>
      <c r="CQ297" s="39"/>
      <c r="CR297" s="54"/>
      <c r="CS297" s="60"/>
      <c r="CT297" s="51">
        <f t="shared" si="56"/>
        <v>48</v>
      </c>
      <c r="CU297" s="39">
        <v>20</v>
      </c>
      <c r="CV297" s="39"/>
      <c r="CW297" s="52"/>
      <c r="CX297" s="39">
        <v>6</v>
      </c>
      <c r="CY297" s="60">
        <f t="shared" si="57"/>
        <v>74</v>
      </c>
      <c r="CZ297" s="54"/>
      <c r="DA297" s="60"/>
      <c r="DB297" s="39"/>
      <c r="DC297" s="39">
        <v>-4</v>
      </c>
      <c r="DD297" s="38">
        <f t="shared" si="58"/>
        <v>70</v>
      </c>
      <c r="DE297" s="60"/>
      <c r="DF297" s="60"/>
      <c r="DG297" s="60"/>
      <c r="DH297" s="60"/>
    </row>
    <row r="298" s="1" customFormat="1" spans="1:112">
      <c r="A298" s="35">
        <v>297</v>
      </c>
      <c r="B298" s="35">
        <v>367</v>
      </c>
      <c r="C298" s="36" t="s">
        <v>323</v>
      </c>
      <c r="D298" s="36" t="s">
        <v>87</v>
      </c>
      <c r="E298" s="75">
        <v>11799</v>
      </c>
      <c r="F298" s="80" t="s">
        <v>761</v>
      </c>
      <c r="G298" s="36" t="s">
        <v>575</v>
      </c>
      <c r="H298" s="39"/>
      <c r="I298" s="39"/>
      <c r="J298" s="39"/>
      <c r="K298" s="39"/>
      <c r="L298" s="39">
        <v>-2</v>
      </c>
      <c r="M298" s="52"/>
      <c r="N298" s="39"/>
      <c r="O298" s="39"/>
      <c r="P298" s="39"/>
      <c r="Q298" s="57"/>
      <c r="R298" s="39"/>
      <c r="S298" s="38"/>
      <c r="T298" s="54"/>
      <c r="U298" s="56">
        <f t="shared" si="59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48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63"/>
      <c r="AP298" s="64"/>
      <c r="AQ298" s="62">
        <f t="shared" si="49"/>
        <v>18</v>
      </c>
      <c r="AR298" s="60"/>
      <c r="AS298" s="60"/>
      <c r="AT298" s="60"/>
      <c r="AU298" s="60"/>
      <c r="AV298" s="62">
        <f t="shared" si="50"/>
        <v>18</v>
      </c>
      <c r="AW298" s="60"/>
      <c r="AX298" s="57"/>
      <c r="AY298" s="39"/>
      <c r="AZ298" s="39"/>
      <c r="BA298" s="60">
        <f t="shared" si="51"/>
        <v>18</v>
      </c>
      <c r="BB298" s="54"/>
      <c r="BC298" s="66"/>
      <c r="BD298" s="39"/>
      <c r="BE298" s="39"/>
      <c r="BF298" s="39">
        <v>0</v>
      </c>
      <c r="BG298" s="39"/>
      <c r="BH298" s="54"/>
      <c r="BI298" s="60"/>
      <c r="BJ298" s="39"/>
      <c r="BK298" s="39"/>
      <c r="BL298" s="39"/>
      <c r="BM298" s="39"/>
      <c r="BN298" s="38"/>
      <c r="BO298" s="57"/>
      <c r="BP298" s="59">
        <f t="shared" si="52"/>
        <v>18</v>
      </c>
      <c r="BQ298" s="64"/>
      <c r="BR298" s="64"/>
      <c r="BS298" s="39"/>
      <c r="BT298" s="39"/>
      <c r="BU298" s="39"/>
      <c r="BV298" s="60">
        <f t="shared" si="53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54"/>
        <v>58</v>
      </c>
      <c r="CG298" s="60"/>
      <c r="CH298" s="68"/>
      <c r="CI298" s="52"/>
      <c r="CJ298" s="52"/>
      <c r="CK298" s="60">
        <f t="shared" si="55"/>
        <v>58</v>
      </c>
      <c r="CL298" s="60"/>
      <c r="CM298" s="57"/>
      <c r="CN298" s="52"/>
      <c r="CO298" s="70"/>
      <c r="CP298" s="39">
        <v>20</v>
      </c>
      <c r="CQ298" s="39">
        <v>40</v>
      </c>
      <c r="CR298" s="54"/>
      <c r="CS298" s="60"/>
      <c r="CT298" s="51">
        <f t="shared" si="56"/>
        <v>118</v>
      </c>
      <c r="CU298" s="39">
        <v>20</v>
      </c>
      <c r="CV298" s="39"/>
      <c r="CW298" s="52"/>
      <c r="CX298" s="39"/>
      <c r="CY298" s="60">
        <f t="shared" si="57"/>
        <v>138</v>
      </c>
      <c r="CZ298" s="54"/>
      <c r="DA298" s="60"/>
      <c r="DB298" s="39"/>
      <c r="DC298" s="39"/>
      <c r="DD298" s="38">
        <f t="shared" si="58"/>
        <v>138</v>
      </c>
      <c r="DE298" s="60"/>
      <c r="DF298" s="60"/>
      <c r="DG298" s="60"/>
      <c r="DH298" s="60"/>
    </row>
    <row r="299" s="1" customFormat="1" spans="1:112">
      <c r="A299" s="35">
        <v>298</v>
      </c>
      <c r="B299" s="35">
        <v>513</v>
      </c>
      <c r="C299" s="36" t="s">
        <v>612</v>
      </c>
      <c r="D299" s="36" t="s">
        <v>99</v>
      </c>
      <c r="E299" s="35">
        <v>9760</v>
      </c>
      <c r="F299" s="35" t="s">
        <v>762</v>
      </c>
      <c r="G299" s="42" t="s">
        <v>101</v>
      </c>
      <c r="H299" s="39"/>
      <c r="I299" s="39">
        <v>0</v>
      </c>
      <c r="J299" s="39"/>
      <c r="K299" s="39"/>
      <c r="L299" s="39">
        <v>-2</v>
      </c>
      <c r="M299" s="52"/>
      <c r="N299" s="39"/>
      <c r="O299" s="39"/>
      <c r="P299" s="39">
        <v>20</v>
      </c>
      <c r="Q299" s="57"/>
      <c r="R299" s="39"/>
      <c r="S299" s="38"/>
      <c r="T299" s="54"/>
      <c r="U299" s="56">
        <f t="shared" si="59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48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63"/>
      <c r="AP299" s="64"/>
      <c r="AQ299" s="62">
        <f t="shared" si="49"/>
        <v>108</v>
      </c>
      <c r="AR299" s="60"/>
      <c r="AS299" s="60"/>
      <c r="AT299" s="60"/>
      <c r="AU299" s="60"/>
      <c r="AV299" s="62">
        <f t="shared" si="50"/>
        <v>108</v>
      </c>
      <c r="AW299" s="60">
        <v>-20</v>
      </c>
      <c r="AX299" s="57" t="s">
        <v>535</v>
      </c>
      <c r="AY299" s="39"/>
      <c r="AZ299" s="39"/>
      <c r="BA299" s="60">
        <f t="shared" si="51"/>
        <v>88</v>
      </c>
      <c r="BB299" s="54"/>
      <c r="BC299" s="66"/>
      <c r="BD299" s="39"/>
      <c r="BE299" s="39"/>
      <c r="BF299" s="39">
        <v>4</v>
      </c>
      <c r="BG299" s="39"/>
      <c r="BH299" s="54"/>
      <c r="BI299" s="60"/>
      <c r="BJ299" s="39"/>
      <c r="BK299" s="39"/>
      <c r="BL299" s="39"/>
      <c r="BM299" s="39"/>
      <c r="BN299" s="38"/>
      <c r="BO299" s="57"/>
      <c r="BP299" s="59">
        <f t="shared" si="52"/>
        <v>92</v>
      </c>
      <c r="BQ299" s="64"/>
      <c r="BR299" s="64"/>
      <c r="BS299" s="39"/>
      <c r="BT299" s="39">
        <v>16</v>
      </c>
      <c r="BU299" s="39"/>
      <c r="BV299" s="60">
        <f t="shared" si="53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54"/>
        <v>194</v>
      </c>
      <c r="CG299" s="60"/>
      <c r="CH299" s="68"/>
      <c r="CI299" s="52"/>
      <c r="CJ299" s="52"/>
      <c r="CK299" s="60">
        <f t="shared" si="55"/>
        <v>194</v>
      </c>
      <c r="CL299" s="60"/>
      <c r="CM299" s="57"/>
      <c r="CN299" s="52">
        <v>4</v>
      </c>
      <c r="CO299" s="70"/>
      <c r="CP299" s="39"/>
      <c r="CQ299" s="39"/>
      <c r="CR299" s="54"/>
      <c r="CS299" s="60"/>
      <c r="CT299" s="51">
        <f t="shared" si="56"/>
        <v>198</v>
      </c>
      <c r="CU299" s="39">
        <v>20</v>
      </c>
      <c r="CV299" s="39"/>
      <c r="CW299" s="52"/>
      <c r="CX299" s="39">
        <v>8</v>
      </c>
      <c r="CY299" s="60">
        <f t="shared" si="57"/>
        <v>226</v>
      </c>
      <c r="CZ299" s="54"/>
      <c r="DA299" s="60"/>
      <c r="DB299" s="39"/>
      <c r="DC299" s="39"/>
      <c r="DD299" s="38">
        <f t="shared" si="58"/>
        <v>226</v>
      </c>
      <c r="DE299" s="60"/>
      <c r="DF299" s="60"/>
      <c r="DG299" s="60">
        <v>-5</v>
      </c>
      <c r="DH299" s="60" t="s">
        <v>763</v>
      </c>
    </row>
    <row r="300" s="1" customFormat="1" ht="24" spans="1:112">
      <c r="A300" s="35">
        <v>299</v>
      </c>
      <c r="B300" s="35">
        <v>546</v>
      </c>
      <c r="C300" s="36" t="s">
        <v>377</v>
      </c>
      <c r="D300" s="36" t="s">
        <v>125</v>
      </c>
      <c r="E300" s="77">
        <v>12146</v>
      </c>
      <c r="F300" s="77" t="s">
        <v>764</v>
      </c>
      <c r="G300" s="36" t="s">
        <v>575</v>
      </c>
      <c r="H300" s="39"/>
      <c r="I300" s="39"/>
      <c r="J300" s="39"/>
      <c r="K300" s="39"/>
      <c r="L300" s="39">
        <v>-2</v>
      </c>
      <c r="M300" s="52">
        <v>-14</v>
      </c>
      <c r="N300" s="39"/>
      <c r="O300" s="39"/>
      <c r="P300" s="39"/>
      <c r="Q300" s="57"/>
      <c r="R300" s="39">
        <v>20</v>
      </c>
      <c r="S300" s="38"/>
      <c r="T300" s="54"/>
      <c r="U300" s="56">
        <f t="shared" si="59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48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63"/>
      <c r="AP300" s="64"/>
      <c r="AQ300" s="62">
        <f t="shared" si="49"/>
        <v>-22</v>
      </c>
      <c r="AR300" s="60"/>
      <c r="AS300" s="60">
        <v>20</v>
      </c>
      <c r="AT300" s="60"/>
      <c r="AU300" s="60"/>
      <c r="AV300" s="62">
        <f t="shared" si="50"/>
        <v>-2</v>
      </c>
      <c r="AW300" s="60"/>
      <c r="AX300" s="57"/>
      <c r="AY300" s="39"/>
      <c r="AZ300" s="39"/>
      <c r="BA300" s="60">
        <f t="shared" si="51"/>
        <v>-2</v>
      </c>
      <c r="BB300" s="54"/>
      <c r="BC300" s="66"/>
      <c r="BD300" s="39"/>
      <c r="BE300" s="39">
        <v>20</v>
      </c>
      <c r="BF300" s="39">
        <v>0</v>
      </c>
      <c r="BG300" s="39"/>
      <c r="BH300" s="54"/>
      <c r="BI300" s="60"/>
      <c r="BJ300" s="39"/>
      <c r="BK300" s="39"/>
      <c r="BL300" s="39"/>
      <c r="BM300" s="39"/>
      <c r="BN300" s="38"/>
      <c r="BO300" s="57"/>
      <c r="BP300" s="59">
        <f t="shared" si="52"/>
        <v>18</v>
      </c>
      <c r="BQ300" s="64"/>
      <c r="BR300" s="64"/>
      <c r="BS300" s="39">
        <v>20</v>
      </c>
      <c r="BT300" s="39">
        <v>4</v>
      </c>
      <c r="BU300" s="39"/>
      <c r="BV300" s="60">
        <f t="shared" si="53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54"/>
        <v>102</v>
      </c>
      <c r="CG300" s="60"/>
      <c r="CH300" s="68"/>
      <c r="CI300" s="52">
        <v>20</v>
      </c>
      <c r="CJ300" s="52"/>
      <c r="CK300" s="60">
        <f t="shared" si="55"/>
        <v>122</v>
      </c>
      <c r="CL300" s="60">
        <v>-19.5</v>
      </c>
      <c r="CM300" s="57" t="s">
        <v>765</v>
      </c>
      <c r="CN300" s="52"/>
      <c r="CO300" s="70"/>
      <c r="CP300" s="39"/>
      <c r="CQ300" s="39"/>
      <c r="CR300" s="54"/>
      <c r="CS300" s="60"/>
      <c r="CT300" s="51">
        <f t="shared" si="56"/>
        <v>102.5</v>
      </c>
      <c r="CU300" s="39"/>
      <c r="CV300" s="39"/>
      <c r="CW300" s="52"/>
      <c r="CX300" s="39"/>
      <c r="CY300" s="60">
        <f t="shared" si="57"/>
        <v>102.5</v>
      </c>
      <c r="CZ300" s="54"/>
      <c r="DA300" s="60"/>
      <c r="DB300" s="39"/>
      <c r="DC300" s="39">
        <v>-6</v>
      </c>
      <c r="DD300" s="38">
        <f t="shared" si="58"/>
        <v>96.5</v>
      </c>
      <c r="DE300" s="60"/>
      <c r="DF300" s="60"/>
      <c r="DG300" s="60"/>
      <c r="DH300" s="60"/>
    </row>
    <row r="301" s="1" customFormat="1" ht="36" spans="1:112">
      <c r="A301" s="35">
        <v>300</v>
      </c>
      <c r="B301" s="40">
        <v>106399</v>
      </c>
      <c r="C301" s="36" t="s">
        <v>737</v>
      </c>
      <c r="D301" s="36" t="s">
        <v>99</v>
      </c>
      <c r="E301" s="77">
        <v>12144</v>
      </c>
      <c r="F301" s="77" t="s">
        <v>766</v>
      </c>
      <c r="G301" s="36" t="s">
        <v>575</v>
      </c>
      <c r="H301" s="39"/>
      <c r="I301" s="39"/>
      <c r="J301" s="39"/>
      <c r="K301" s="39"/>
      <c r="L301" s="39">
        <v>-2</v>
      </c>
      <c r="M301" s="52"/>
      <c r="N301" s="39">
        <v>20</v>
      </c>
      <c r="O301" s="39"/>
      <c r="P301" s="39"/>
      <c r="Q301" s="57"/>
      <c r="R301" s="39">
        <v>20</v>
      </c>
      <c r="S301" s="38"/>
      <c r="T301" s="54"/>
      <c r="U301" s="56">
        <f t="shared" si="59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48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63"/>
      <c r="AP301" s="64"/>
      <c r="AQ301" s="62">
        <f t="shared" si="49"/>
        <v>78</v>
      </c>
      <c r="AR301" s="60">
        <v>-15</v>
      </c>
      <c r="AS301" s="60"/>
      <c r="AT301" s="60"/>
      <c r="AU301" s="60"/>
      <c r="AV301" s="62">
        <f t="shared" si="50"/>
        <v>63</v>
      </c>
      <c r="AW301" s="60"/>
      <c r="AX301" s="57"/>
      <c r="AY301" s="39"/>
      <c r="AZ301" s="39"/>
      <c r="BA301" s="60">
        <f t="shared" si="51"/>
        <v>63</v>
      </c>
      <c r="BB301" s="54">
        <v>-63</v>
      </c>
      <c r="BC301" s="66" t="s">
        <v>767</v>
      </c>
      <c r="BD301" s="39">
        <v>20</v>
      </c>
      <c r="BE301" s="39"/>
      <c r="BF301" s="39">
        <v>10</v>
      </c>
      <c r="BG301" s="39"/>
      <c r="BH301" s="54"/>
      <c r="BI301" s="60"/>
      <c r="BJ301" s="39">
        <v>38</v>
      </c>
      <c r="BK301" s="39">
        <v>20</v>
      </c>
      <c r="BL301" s="39"/>
      <c r="BM301" s="39"/>
      <c r="BN301" s="38"/>
      <c r="BO301" s="57"/>
      <c r="BP301" s="59">
        <f t="shared" si="52"/>
        <v>88</v>
      </c>
      <c r="BQ301" s="64"/>
      <c r="BR301" s="64"/>
      <c r="BS301" s="39">
        <v>20</v>
      </c>
      <c r="BT301" s="39">
        <v>7</v>
      </c>
      <c r="BU301" s="39"/>
      <c r="BV301" s="60">
        <f t="shared" si="53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768</v>
      </c>
      <c r="CF301" s="54">
        <f t="shared" si="54"/>
        <v>35</v>
      </c>
      <c r="CG301" s="60"/>
      <c r="CH301" s="68"/>
      <c r="CI301" s="52"/>
      <c r="CJ301" s="52"/>
      <c r="CK301" s="60">
        <f t="shared" si="55"/>
        <v>35</v>
      </c>
      <c r="CL301" s="60">
        <v>-35</v>
      </c>
      <c r="CM301" s="57" t="s">
        <v>769</v>
      </c>
      <c r="CN301" s="52"/>
      <c r="CO301" s="70"/>
      <c r="CP301" s="39"/>
      <c r="CQ301" s="39"/>
      <c r="CR301" s="54"/>
      <c r="CS301" s="60"/>
      <c r="CT301" s="51">
        <f t="shared" si="56"/>
        <v>0</v>
      </c>
      <c r="CU301" s="39">
        <v>20</v>
      </c>
      <c r="CV301" s="39"/>
      <c r="CW301" s="52">
        <v>10</v>
      </c>
      <c r="CX301" s="39">
        <v>-4</v>
      </c>
      <c r="CY301" s="60">
        <f t="shared" si="57"/>
        <v>26</v>
      </c>
      <c r="CZ301" s="54"/>
      <c r="DA301" s="60"/>
      <c r="DB301" s="39">
        <v>20</v>
      </c>
      <c r="DC301" s="39"/>
      <c r="DD301" s="38">
        <f t="shared" si="58"/>
        <v>46</v>
      </c>
      <c r="DE301" s="60"/>
      <c r="DF301" s="60"/>
      <c r="DG301" s="60"/>
      <c r="DH301" s="60"/>
    </row>
    <row r="302" s="1" customFormat="1" spans="1:112">
      <c r="A302" s="35">
        <v>301</v>
      </c>
      <c r="B302" s="40">
        <v>571</v>
      </c>
      <c r="C302" s="36" t="s">
        <v>630</v>
      </c>
      <c r="D302" s="36" t="s">
        <v>125</v>
      </c>
      <c r="E302" s="35">
        <v>5471</v>
      </c>
      <c r="F302" s="35" t="s">
        <v>770</v>
      </c>
      <c r="G302" s="36" t="s">
        <v>101</v>
      </c>
      <c r="H302" s="39"/>
      <c r="I302" s="39"/>
      <c r="J302" s="39">
        <v>0</v>
      </c>
      <c r="K302" s="39"/>
      <c r="L302" s="39">
        <v>-2</v>
      </c>
      <c r="M302" s="52">
        <v>6</v>
      </c>
      <c r="N302" s="39"/>
      <c r="O302" s="39"/>
      <c r="P302" s="39"/>
      <c r="Q302" s="57"/>
      <c r="R302" s="39"/>
      <c r="S302" s="38"/>
      <c r="T302" s="54"/>
      <c r="U302" s="56">
        <f t="shared" si="59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48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63"/>
      <c r="AP302" s="64"/>
      <c r="AQ302" s="62">
        <f t="shared" si="49"/>
        <v>64</v>
      </c>
      <c r="AR302" s="60"/>
      <c r="AS302" s="60"/>
      <c r="AT302" s="60"/>
      <c r="AU302" s="60"/>
      <c r="AV302" s="62">
        <f t="shared" si="50"/>
        <v>64</v>
      </c>
      <c r="AW302" s="60"/>
      <c r="AX302" s="57"/>
      <c r="AY302" s="39"/>
      <c r="AZ302" s="39"/>
      <c r="BA302" s="60">
        <f t="shared" si="51"/>
        <v>64</v>
      </c>
      <c r="BB302" s="54"/>
      <c r="BC302" s="66"/>
      <c r="BD302" s="39"/>
      <c r="BE302" s="39"/>
      <c r="BF302" s="39">
        <v>1</v>
      </c>
      <c r="BG302" s="39"/>
      <c r="BH302" s="54"/>
      <c r="BI302" s="60"/>
      <c r="BJ302" s="39">
        <v>4</v>
      </c>
      <c r="BK302" s="39"/>
      <c r="BL302" s="39"/>
      <c r="BM302" s="39"/>
      <c r="BN302" s="38"/>
      <c r="BO302" s="57"/>
      <c r="BP302" s="59">
        <f t="shared" si="52"/>
        <v>69</v>
      </c>
      <c r="BQ302" s="64"/>
      <c r="BR302" s="64"/>
      <c r="BS302" s="39"/>
      <c r="BT302" s="39"/>
      <c r="BU302" s="39"/>
      <c r="BV302" s="60">
        <f t="shared" si="53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54"/>
        <v>93</v>
      </c>
      <c r="CG302" s="60"/>
      <c r="CH302" s="68"/>
      <c r="CI302" s="52"/>
      <c r="CJ302" s="52">
        <v>-2</v>
      </c>
      <c r="CK302" s="60">
        <f t="shared" si="55"/>
        <v>91</v>
      </c>
      <c r="CL302" s="60"/>
      <c r="CM302" s="57"/>
      <c r="CN302" s="52"/>
      <c r="CO302" s="70"/>
      <c r="CP302" s="39">
        <v>20</v>
      </c>
      <c r="CQ302" s="39"/>
      <c r="CR302" s="54"/>
      <c r="CS302" s="60"/>
      <c r="CT302" s="51">
        <f t="shared" si="56"/>
        <v>111</v>
      </c>
      <c r="CU302" s="39">
        <v>20</v>
      </c>
      <c r="CV302" s="39"/>
      <c r="CW302" s="52"/>
      <c r="CX302" s="39">
        <v>14</v>
      </c>
      <c r="CY302" s="60">
        <f t="shared" si="57"/>
        <v>145</v>
      </c>
      <c r="CZ302" s="54"/>
      <c r="DA302" s="60"/>
      <c r="DB302" s="39">
        <v>20</v>
      </c>
      <c r="DC302" s="39"/>
      <c r="DD302" s="38">
        <f t="shared" si="58"/>
        <v>165</v>
      </c>
      <c r="DE302" s="60"/>
      <c r="DF302" s="60"/>
      <c r="DG302" s="60"/>
      <c r="DH302" s="60"/>
    </row>
    <row r="303" s="1" customFormat="1" spans="1:112">
      <c r="A303" s="35">
        <v>302</v>
      </c>
      <c r="B303" s="40">
        <v>724</v>
      </c>
      <c r="C303" s="36" t="s">
        <v>685</v>
      </c>
      <c r="D303" s="36" t="s">
        <v>125</v>
      </c>
      <c r="E303" s="35">
        <v>4190</v>
      </c>
      <c r="F303" s="45" t="s">
        <v>771</v>
      </c>
      <c r="G303" s="36" t="s">
        <v>96</v>
      </c>
      <c r="H303" s="39"/>
      <c r="I303" s="39"/>
      <c r="J303" s="39"/>
      <c r="K303" s="39"/>
      <c r="L303" s="39">
        <v>-2</v>
      </c>
      <c r="M303" s="52"/>
      <c r="N303" s="39"/>
      <c r="O303" s="39"/>
      <c r="P303" s="39"/>
      <c r="Q303" s="57"/>
      <c r="R303" s="39"/>
      <c r="S303" s="38"/>
      <c r="T303" s="54"/>
      <c r="U303" s="56">
        <f t="shared" si="59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48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63"/>
      <c r="AP303" s="64"/>
      <c r="AQ303" s="62">
        <f t="shared" si="49"/>
        <v>8</v>
      </c>
      <c r="AR303" s="60"/>
      <c r="AS303" s="60"/>
      <c r="AT303" s="60"/>
      <c r="AU303" s="60"/>
      <c r="AV303" s="62">
        <f t="shared" si="50"/>
        <v>8</v>
      </c>
      <c r="AW303" s="60"/>
      <c r="AX303" s="57"/>
      <c r="AY303" s="39"/>
      <c r="AZ303" s="39"/>
      <c r="BA303" s="60">
        <f t="shared" si="51"/>
        <v>8</v>
      </c>
      <c r="BB303" s="54"/>
      <c r="BC303" s="66"/>
      <c r="BD303" s="39"/>
      <c r="BE303" s="39"/>
      <c r="BF303" s="39">
        <v>0</v>
      </c>
      <c r="BG303" s="39"/>
      <c r="BH303" s="54"/>
      <c r="BI303" s="60"/>
      <c r="BJ303" s="39"/>
      <c r="BK303" s="39"/>
      <c r="BL303" s="39"/>
      <c r="BM303" s="39"/>
      <c r="BN303" s="38"/>
      <c r="BO303" s="57"/>
      <c r="BP303" s="59">
        <f t="shared" si="52"/>
        <v>8</v>
      </c>
      <c r="BQ303" s="64"/>
      <c r="BR303" s="64"/>
      <c r="BS303" s="39"/>
      <c r="BT303" s="39"/>
      <c r="BU303" s="39"/>
      <c r="BV303" s="60">
        <f t="shared" si="53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54"/>
        <v>8</v>
      </c>
      <c r="CG303" s="60"/>
      <c r="CH303" s="68"/>
      <c r="CI303" s="52"/>
      <c r="CJ303" s="52"/>
      <c r="CK303" s="60">
        <f t="shared" si="55"/>
        <v>8</v>
      </c>
      <c r="CL303" s="60"/>
      <c r="CM303" s="57"/>
      <c r="CN303" s="52"/>
      <c r="CO303" s="70"/>
      <c r="CP303" s="39"/>
      <c r="CQ303" s="39"/>
      <c r="CR303" s="54"/>
      <c r="CS303" s="60"/>
      <c r="CT303" s="51">
        <f t="shared" si="56"/>
        <v>8</v>
      </c>
      <c r="CU303" s="39"/>
      <c r="CV303" s="39"/>
      <c r="CW303" s="52"/>
      <c r="CX303" s="39"/>
      <c r="CY303" s="60">
        <f t="shared" si="57"/>
        <v>8</v>
      </c>
      <c r="CZ303" s="54"/>
      <c r="DA303" s="60"/>
      <c r="DB303" s="39"/>
      <c r="DC303" s="39"/>
      <c r="DD303" s="38">
        <f t="shared" si="58"/>
        <v>8</v>
      </c>
      <c r="DE303" s="60"/>
      <c r="DF303" s="60"/>
      <c r="DG303" s="60"/>
      <c r="DH303" s="60"/>
    </row>
    <row r="304" s="1" customFormat="1" ht="48" spans="1:112">
      <c r="A304" s="35">
        <v>303</v>
      </c>
      <c r="B304" s="40">
        <v>727</v>
      </c>
      <c r="C304" s="36" t="s">
        <v>687</v>
      </c>
      <c r="D304" s="36" t="s">
        <v>99</v>
      </c>
      <c r="E304" s="37">
        <v>12052</v>
      </c>
      <c r="F304" s="35" t="s">
        <v>772</v>
      </c>
      <c r="G304" s="36" t="s">
        <v>89</v>
      </c>
      <c r="H304" s="39"/>
      <c r="I304" s="39"/>
      <c r="J304" s="39"/>
      <c r="K304" s="39"/>
      <c r="L304" s="39">
        <v>-2</v>
      </c>
      <c r="M304" s="52">
        <v>-2</v>
      </c>
      <c r="N304" s="39">
        <v>20</v>
      </c>
      <c r="O304" s="39"/>
      <c r="P304" s="39"/>
      <c r="Q304" s="57"/>
      <c r="R304" s="39"/>
      <c r="S304" s="38"/>
      <c r="T304" s="54">
        <v>-19</v>
      </c>
      <c r="U304" s="56">
        <f t="shared" si="59"/>
        <v>-3</v>
      </c>
      <c r="V304" s="55" t="s">
        <v>773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48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63"/>
      <c r="AP304" s="64"/>
      <c r="AQ304" s="62">
        <f t="shared" si="49"/>
        <v>88</v>
      </c>
      <c r="AR304" s="60">
        <v>-5</v>
      </c>
      <c r="AS304" s="60"/>
      <c r="AT304" s="60"/>
      <c r="AU304" s="60"/>
      <c r="AV304" s="62">
        <f t="shared" si="50"/>
        <v>83</v>
      </c>
      <c r="AW304" s="60">
        <v>-7.5</v>
      </c>
      <c r="AX304" s="57" t="s">
        <v>774</v>
      </c>
      <c r="AY304" s="39"/>
      <c r="AZ304" s="39"/>
      <c r="BA304" s="60">
        <f t="shared" si="51"/>
        <v>75.5</v>
      </c>
      <c r="BB304" s="54"/>
      <c r="BC304" s="66"/>
      <c r="BD304" s="39">
        <v>20</v>
      </c>
      <c r="BE304" s="39"/>
      <c r="BF304" s="39">
        <v>0</v>
      </c>
      <c r="BG304" s="39"/>
      <c r="BH304" s="54">
        <v>-95</v>
      </c>
      <c r="BI304" s="60" t="s">
        <v>775</v>
      </c>
      <c r="BJ304" s="39"/>
      <c r="BK304" s="39"/>
      <c r="BL304" s="39"/>
      <c r="BM304" s="39"/>
      <c r="BN304" s="38"/>
      <c r="BO304" s="57"/>
      <c r="BP304" s="59">
        <f t="shared" si="52"/>
        <v>0.5</v>
      </c>
      <c r="BQ304" s="64"/>
      <c r="BR304" s="64"/>
      <c r="BS304" s="39"/>
      <c r="BT304" s="39">
        <v>-2</v>
      </c>
      <c r="BU304" s="39"/>
      <c r="BV304" s="60">
        <f t="shared" si="53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54"/>
        <v>-1.5</v>
      </c>
      <c r="CG304" s="60"/>
      <c r="CH304" s="68"/>
      <c r="CI304" s="52"/>
      <c r="CJ304" s="52"/>
      <c r="CK304" s="60">
        <f t="shared" si="55"/>
        <v>-1.5</v>
      </c>
      <c r="CL304" s="60"/>
      <c r="CM304" s="57"/>
      <c r="CN304" s="52"/>
      <c r="CO304" s="70"/>
      <c r="CP304" s="39">
        <v>20</v>
      </c>
      <c r="CQ304" s="39"/>
      <c r="CR304" s="54"/>
      <c r="CS304" s="60"/>
      <c r="CT304" s="51">
        <f t="shared" si="56"/>
        <v>18.5</v>
      </c>
      <c r="CU304" s="39"/>
      <c r="CV304" s="39"/>
      <c r="CW304" s="52"/>
      <c r="CX304" s="39"/>
      <c r="CY304" s="60">
        <f t="shared" si="57"/>
        <v>18.5</v>
      </c>
      <c r="CZ304" s="54"/>
      <c r="DA304" s="60"/>
      <c r="DB304" s="39">
        <v>20</v>
      </c>
      <c r="DC304" s="39">
        <v>-2</v>
      </c>
      <c r="DD304" s="38">
        <f t="shared" si="58"/>
        <v>36.5</v>
      </c>
      <c r="DE304" s="60"/>
      <c r="DF304" s="60"/>
      <c r="DG304" s="60"/>
      <c r="DH304" s="60"/>
    </row>
    <row r="305" s="1" customFormat="1" spans="1:112">
      <c r="A305" s="35">
        <v>304</v>
      </c>
      <c r="B305" s="35">
        <v>103199</v>
      </c>
      <c r="C305" s="36" t="s">
        <v>496</v>
      </c>
      <c r="D305" s="36" t="s">
        <v>99</v>
      </c>
      <c r="E305" s="35">
        <v>6306</v>
      </c>
      <c r="F305" s="35" t="s">
        <v>776</v>
      </c>
      <c r="G305" s="36" t="s">
        <v>96</v>
      </c>
      <c r="H305" s="39"/>
      <c r="I305" s="39"/>
      <c r="J305" s="39"/>
      <c r="K305" s="39"/>
      <c r="L305" s="39">
        <v>-2</v>
      </c>
      <c r="M305" s="52"/>
      <c r="N305" s="39"/>
      <c r="O305" s="39"/>
      <c r="P305" s="39"/>
      <c r="Q305" s="57"/>
      <c r="R305" s="39"/>
      <c r="S305" s="38"/>
      <c r="T305" s="54"/>
      <c r="U305" s="56">
        <f t="shared" si="59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48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63"/>
      <c r="AP305" s="64"/>
      <c r="AQ305" s="62">
        <f t="shared" si="49"/>
        <v>103</v>
      </c>
      <c r="AR305" s="60"/>
      <c r="AS305" s="60"/>
      <c r="AT305" s="60"/>
      <c r="AU305" s="60"/>
      <c r="AV305" s="62">
        <f t="shared" si="50"/>
        <v>103</v>
      </c>
      <c r="AW305" s="60"/>
      <c r="AX305" s="57"/>
      <c r="AY305" s="39"/>
      <c r="AZ305" s="39"/>
      <c r="BA305" s="60">
        <f t="shared" si="51"/>
        <v>103</v>
      </c>
      <c r="BB305" s="54"/>
      <c r="BC305" s="66"/>
      <c r="BD305" s="39"/>
      <c r="BE305" s="39"/>
      <c r="BF305" s="39">
        <v>0</v>
      </c>
      <c r="BG305" s="39"/>
      <c r="BH305" s="54"/>
      <c r="BI305" s="60"/>
      <c r="BJ305" s="39"/>
      <c r="BK305" s="39"/>
      <c r="BL305" s="39"/>
      <c r="BM305" s="39">
        <v>20</v>
      </c>
      <c r="BN305" s="38"/>
      <c r="BO305" s="57"/>
      <c r="BP305" s="59">
        <f t="shared" si="52"/>
        <v>123</v>
      </c>
      <c r="BQ305" s="64"/>
      <c r="BR305" s="64"/>
      <c r="BS305" s="39">
        <v>20</v>
      </c>
      <c r="BT305" s="39">
        <v>1</v>
      </c>
      <c r="BU305" s="39"/>
      <c r="BV305" s="60">
        <f t="shared" si="53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54"/>
        <v>146</v>
      </c>
      <c r="CG305" s="60"/>
      <c r="CH305" s="68"/>
      <c r="CI305" s="52"/>
      <c r="CJ305" s="52">
        <v>1</v>
      </c>
      <c r="CK305" s="60">
        <f t="shared" si="55"/>
        <v>147</v>
      </c>
      <c r="CL305" s="60"/>
      <c r="CM305" s="57"/>
      <c r="CN305" s="52">
        <v>-2</v>
      </c>
      <c r="CO305" s="70"/>
      <c r="CP305" s="39">
        <v>20</v>
      </c>
      <c r="CQ305" s="39"/>
      <c r="CR305" s="54"/>
      <c r="CS305" s="60"/>
      <c r="CT305" s="51">
        <f t="shared" si="56"/>
        <v>165</v>
      </c>
      <c r="CU305" s="39"/>
      <c r="CV305" s="39"/>
      <c r="CW305" s="52"/>
      <c r="CX305" s="39"/>
      <c r="CY305" s="60">
        <f t="shared" si="57"/>
        <v>165</v>
      </c>
      <c r="CZ305" s="54"/>
      <c r="DA305" s="60"/>
      <c r="DB305" s="39"/>
      <c r="DC305" s="39"/>
      <c r="DD305" s="38">
        <f t="shared" si="58"/>
        <v>165</v>
      </c>
      <c r="DE305" s="60"/>
      <c r="DF305" s="60"/>
      <c r="DG305" s="60"/>
      <c r="DH305" s="60"/>
    </row>
    <row r="306" s="1" customFormat="1" ht="36" spans="1:112">
      <c r="A306" s="35">
        <v>305</v>
      </c>
      <c r="B306" s="40">
        <v>103639</v>
      </c>
      <c r="C306" s="36" t="s">
        <v>279</v>
      </c>
      <c r="D306" s="36" t="s">
        <v>125</v>
      </c>
      <c r="E306" s="37">
        <v>12164</v>
      </c>
      <c r="F306" s="35" t="s">
        <v>777</v>
      </c>
      <c r="G306" s="36" t="s">
        <v>575</v>
      </c>
      <c r="H306" s="39"/>
      <c r="I306" s="39"/>
      <c r="J306" s="39"/>
      <c r="K306" s="39"/>
      <c r="L306" s="39">
        <v>-2</v>
      </c>
      <c r="M306" s="52">
        <v>-2</v>
      </c>
      <c r="N306" s="39">
        <v>20</v>
      </c>
      <c r="O306" s="39"/>
      <c r="P306" s="39"/>
      <c r="Q306" s="57"/>
      <c r="R306" s="39"/>
      <c r="S306" s="38"/>
      <c r="T306" s="54"/>
      <c r="U306" s="56">
        <f t="shared" si="59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48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63"/>
      <c r="AP306" s="64"/>
      <c r="AQ306" s="62">
        <f t="shared" si="49"/>
        <v>61</v>
      </c>
      <c r="AR306" s="60"/>
      <c r="AS306" s="60"/>
      <c r="AT306" s="60"/>
      <c r="AU306" s="60"/>
      <c r="AV306" s="62">
        <f t="shared" si="50"/>
        <v>61</v>
      </c>
      <c r="AW306" s="60"/>
      <c r="AX306" s="57"/>
      <c r="AY306" s="39"/>
      <c r="AZ306" s="39"/>
      <c r="BA306" s="60">
        <f t="shared" si="51"/>
        <v>61</v>
      </c>
      <c r="BB306" s="54"/>
      <c r="BC306" s="66"/>
      <c r="BD306" s="39"/>
      <c r="BE306" s="39"/>
      <c r="BF306" s="39">
        <v>0</v>
      </c>
      <c r="BG306" s="39"/>
      <c r="BH306" s="54">
        <v>-48.5</v>
      </c>
      <c r="BI306" s="60" t="s">
        <v>778</v>
      </c>
      <c r="BJ306" s="39">
        <v>-2</v>
      </c>
      <c r="BK306" s="39"/>
      <c r="BL306" s="39"/>
      <c r="BM306" s="39"/>
      <c r="BN306" s="38"/>
      <c r="BO306" s="57"/>
      <c r="BP306" s="59">
        <f t="shared" si="52"/>
        <v>10.5</v>
      </c>
      <c r="BQ306" s="64"/>
      <c r="BR306" s="64"/>
      <c r="BS306" s="39"/>
      <c r="BT306" s="39">
        <v>-2</v>
      </c>
      <c r="BU306" s="39"/>
      <c r="BV306" s="60">
        <f t="shared" si="53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54"/>
        <v>8.5</v>
      </c>
      <c r="CG306" s="60"/>
      <c r="CH306" s="68"/>
      <c r="CI306" s="52"/>
      <c r="CJ306" s="52"/>
      <c r="CK306" s="60">
        <f t="shared" si="55"/>
        <v>8.5</v>
      </c>
      <c r="CL306" s="60">
        <v>-8.5</v>
      </c>
      <c r="CM306" s="57" t="s">
        <v>191</v>
      </c>
      <c r="CN306" s="52"/>
      <c r="CO306" s="70"/>
      <c r="CP306" s="39">
        <v>20</v>
      </c>
      <c r="CQ306" s="39"/>
      <c r="CR306" s="54">
        <v>-15</v>
      </c>
      <c r="CS306" s="60" t="s">
        <v>779</v>
      </c>
      <c r="CT306" s="51">
        <f t="shared" si="56"/>
        <v>5</v>
      </c>
      <c r="CU306" s="39"/>
      <c r="CV306" s="39"/>
      <c r="CW306" s="52"/>
      <c r="CX306" s="39"/>
      <c r="CY306" s="60">
        <f t="shared" si="57"/>
        <v>5</v>
      </c>
      <c r="CZ306" s="54"/>
      <c r="DA306" s="60"/>
      <c r="DB306" s="39"/>
      <c r="DC306" s="39">
        <v>-2</v>
      </c>
      <c r="DD306" s="38">
        <f t="shared" si="58"/>
        <v>3</v>
      </c>
      <c r="DE306" s="60"/>
      <c r="DF306" s="60"/>
      <c r="DG306" s="60"/>
      <c r="DH306" s="60"/>
    </row>
    <row r="307" s="1" customFormat="1" ht="36" spans="1:112">
      <c r="A307" s="35">
        <v>306</v>
      </c>
      <c r="B307" s="40">
        <v>106399</v>
      </c>
      <c r="C307" s="36" t="s">
        <v>737</v>
      </c>
      <c r="D307" s="36" t="s">
        <v>99</v>
      </c>
      <c r="E307" s="37">
        <v>12158</v>
      </c>
      <c r="F307" s="35" t="s">
        <v>780</v>
      </c>
      <c r="G307" s="36" t="s">
        <v>96</v>
      </c>
      <c r="H307" s="39"/>
      <c r="I307" s="39"/>
      <c r="J307" s="39"/>
      <c r="K307" s="39"/>
      <c r="L307" s="39">
        <v>-2</v>
      </c>
      <c r="M307" s="52"/>
      <c r="N307" s="39"/>
      <c r="O307" s="39"/>
      <c r="P307" s="39"/>
      <c r="Q307" s="57"/>
      <c r="R307" s="39">
        <v>20</v>
      </c>
      <c r="S307" s="38"/>
      <c r="T307" s="54"/>
      <c r="U307" s="56">
        <f t="shared" si="59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48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63"/>
      <c r="AP307" s="64"/>
      <c r="AQ307" s="62">
        <f t="shared" si="49"/>
        <v>61</v>
      </c>
      <c r="AR307" s="60"/>
      <c r="AS307" s="60"/>
      <c r="AT307" s="60"/>
      <c r="AU307" s="60"/>
      <c r="AV307" s="62">
        <f t="shared" si="50"/>
        <v>61</v>
      </c>
      <c r="AW307" s="60"/>
      <c r="AX307" s="57"/>
      <c r="AY307" s="39"/>
      <c r="AZ307" s="39"/>
      <c r="BA307" s="60">
        <f t="shared" si="51"/>
        <v>61</v>
      </c>
      <c r="BB307" s="54"/>
      <c r="BC307" s="66"/>
      <c r="BD307" s="39">
        <v>20</v>
      </c>
      <c r="BE307" s="39"/>
      <c r="BF307" s="39">
        <v>2</v>
      </c>
      <c r="BG307" s="39"/>
      <c r="BH307" s="54"/>
      <c r="BI307" s="60"/>
      <c r="BJ307" s="39">
        <v>6</v>
      </c>
      <c r="BK307" s="39">
        <v>20</v>
      </c>
      <c r="BL307" s="39"/>
      <c r="BM307" s="39"/>
      <c r="BN307" s="38"/>
      <c r="BO307" s="57"/>
      <c r="BP307" s="59">
        <f t="shared" si="52"/>
        <v>109</v>
      </c>
      <c r="BQ307" s="64"/>
      <c r="BR307" s="64"/>
      <c r="BS307" s="39">
        <v>20</v>
      </c>
      <c r="BT307" s="39"/>
      <c r="BU307" s="39"/>
      <c r="BV307" s="60">
        <f t="shared" si="53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781</v>
      </c>
      <c r="CF307" s="54">
        <f t="shared" si="54"/>
        <v>118</v>
      </c>
      <c r="CG307" s="60"/>
      <c r="CH307" s="68"/>
      <c r="CI307" s="52"/>
      <c r="CJ307" s="52">
        <v>-4</v>
      </c>
      <c r="CK307" s="60">
        <f t="shared" si="55"/>
        <v>114</v>
      </c>
      <c r="CL307" s="60">
        <v>-37</v>
      </c>
      <c r="CM307" s="57" t="s">
        <v>560</v>
      </c>
      <c r="CN307" s="52"/>
      <c r="CO307" s="70"/>
      <c r="CP307" s="39"/>
      <c r="CQ307" s="39"/>
      <c r="CR307" s="54">
        <v>-35</v>
      </c>
      <c r="CS307" s="60" t="s">
        <v>782</v>
      </c>
      <c r="CT307" s="51">
        <f t="shared" si="56"/>
        <v>42</v>
      </c>
      <c r="CU307" s="39">
        <v>20</v>
      </c>
      <c r="CV307" s="39"/>
      <c r="CW307" s="52"/>
      <c r="CX307" s="39"/>
      <c r="CY307" s="60">
        <f t="shared" si="57"/>
        <v>62</v>
      </c>
      <c r="CZ307" s="54">
        <v>-21</v>
      </c>
      <c r="DA307" s="60" t="s">
        <v>783</v>
      </c>
      <c r="DB307" s="39"/>
      <c r="DC307" s="39">
        <v>-4</v>
      </c>
      <c r="DD307" s="38">
        <f t="shared" si="58"/>
        <v>37</v>
      </c>
      <c r="DE307" s="60"/>
      <c r="DF307" s="60"/>
      <c r="DG307" s="60"/>
      <c r="DH307" s="60"/>
    </row>
    <row r="308" s="1" customFormat="1" spans="1:112">
      <c r="A308" s="35">
        <v>307</v>
      </c>
      <c r="B308" s="35">
        <v>741</v>
      </c>
      <c r="C308" s="36" t="s">
        <v>701</v>
      </c>
      <c r="D308" s="36" t="s">
        <v>99</v>
      </c>
      <c r="E308" s="38">
        <v>11766</v>
      </c>
      <c r="F308" s="35" t="s">
        <v>784</v>
      </c>
      <c r="G308" s="36" t="s">
        <v>89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52">
        <v>-4</v>
      </c>
      <c r="N308" s="39"/>
      <c r="O308" s="39"/>
      <c r="P308" s="39"/>
      <c r="Q308" s="57"/>
      <c r="R308" s="39"/>
      <c r="S308" s="38"/>
      <c r="T308" s="54"/>
      <c r="U308" s="56">
        <f t="shared" si="59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48"/>
        <v>-6</v>
      </c>
      <c r="AH308" s="39"/>
      <c r="AI308" s="39"/>
      <c r="AJ308" s="39"/>
      <c r="AK308" s="39"/>
      <c r="AL308" s="39"/>
      <c r="AM308" s="39"/>
      <c r="AN308" s="39"/>
      <c r="AO308" s="63"/>
      <c r="AP308" s="64"/>
      <c r="AQ308" s="62">
        <f t="shared" si="49"/>
        <v>-6</v>
      </c>
      <c r="AR308" s="60"/>
      <c r="AS308" s="60"/>
      <c r="AT308" s="60"/>
      <c r="AU308" s="60"/>
      <c r="AV308" s="62">
        <f t="shared" si="50"/>
        <v>-6</v>
      </c>
      <c r="AW308" s="60"/>
      <c r="AX308" s="57"/>
      <c r="AY308" s="39"/>
      <c r="AZ308" s="39"/>
      <c r="BA308" s="60">
        <f t="shared" si="51"/>
        <v>-6</v>
      </c>
      <c r="BB308" s="54"/>
      <c r="BC308" s="66"/>
      <c r="BD308" s="39"/>
      <c r="BE308" s="39"/>
      <c r="BF308" s="39">
        <v>0</v>
      </c>
      <c r="BG308" s="39"/>
      <c r="BH308" s="54"/>
      <c r="BI308" s="60"/>
      <c r="BJ308" s="39"/>
      <c r="BK308" s="39"/>
      <c r="BL308" s="39"/>
      <c r="BM308" s="39"/>
      <c r="BN308" s="38"/>
      <c r="BO308" s="57"/>
      <c r="BP308" s="59">
        <f t="shared" si="52"/>
        <v>-6</v>
      </c>
      <c r="BQ308" s="64"/>
      <c r="BR308" s="64"/>
      <c r="BS308" s="39"/>
      <c r="BT308" s="39"/>
      <c r="BU308" s="39"/>
      <c r="BV308" s="60">
        <f t="shared" si="53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54"/>
        <v>-6</v>
      </c>
      <c r="CG308" s="60"/>
      <c r="CH308" s="68"/>
      <c r="CI308" s="52"/>
      <c r="CJ308" s="52"/>
      <c r="CK308" s="60">
        <f t="shared" si="55"/>
        <v>-6</v>
      </c>
      <c r="CL308" s="60"/>
      <c r="CM308" s="57"/>
      <c r="CN308" s="52"/>
      <c r="CO308" s="70"/>
      <c r="CP308" s="39"/>
      <c r="CQ308" s="39"/>
      <c r="CR308" s="54"/>
      <c r="CS308" s="60"/>
      <c r="CT308" s="51">
        <f t="shared" si="56"/>
        <v>-6</v>
      </c>
      <c r="CU308" s="39"/>
      <c r="CV308" s="39"/>
      <c r="CW308" s="52"/>
      <c r="CX308" s="39"/>
      <c r="CY308" s="60">
        <f t="shared" si="57"/>
        <v>-6</v>
      </c>
      <c r="CZ308" s="54"/>
      <c r="DA308" s="60"/>
      <c r="DB308" s="39"/>
      <c r="DC308" s="39"/>
      <c r="DD308" s="38">
        <f t="shared" si="58"/>
        <v>-6</v>
      </c>
      <c r="DE308" s="60"/>
      <c r="DF308" s="60"/>
      <c r="DG308" s="60"/>
      <c r="DH308" s="60"/>
    </row>
    <row r="309" s="1" customFormat="1" spans="1:112">
      <c r="A309" s="35">
        <v>308</v>
      </c>
      <c r="B309" s="35">
        <v>308</v>
      </c>
      <c r="C309" s="36" t="s">
        <v>160</v>
      </c>
      <c r="D309" s="36" t="s">
        <v>104</v>
      </c>
      <c r="E309" s="35">
        <v>9967</v>
      </c>
      <c r="F309" s="35" t="s">
        <v>785</v>
      </c>
      <c r="G309" s="36" t="s">
        <v>96</v>
      </c>
      <c r="H309" s="39"/>
      <c r="I309" s="39"/>
      <c r="J309" s="39"/>
      <c r="K309" s="39">
        <v>-2</v>
      </c>
      <c r="L309" s="39"/>
      <c r="M309" s="52"/>
      <c r="N309" s="39">
        <v>20</v>
      </c>
      <c r="O309" s="39"/>
      <c r="P309" s="39"/>
      <c r="Q309" s="57"/>
      <c r="R309" s="39"/>
      <c r="S309" s="38"/>
      <c r="T309" s="54"/>
      <c r="U309" s="56">
        <f t="shared" si="59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48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63"/>
      <c r="AP309" s="64"/>
      <c r="AQ309" s="62">
        <f t="shared" si="49"/>
        <v>66</v>
      </c>
      <c r="AR309" s="60"/>
      <c r="AS309" s="60"/>
      <c r="AT309" s="60"/>
      <c r="AU309" s="60"/>
      <c r="AV309" s="62">
        <f t="shared" si="50"/>
        <v>66</v>
      </c>
      <c r="AW309" s="60"/>
      <c r="AX309" s="57"/>
      <c r="AY309" s="39"/>
      <c r="AZ309" s="39"/>
      <c r="BA309" s="60">
        <f t="shared" si="51"/>
        <v>66</v>
      </c>
      <c r="BB309" s="54"/>
      <c r="BC309" s="66"/>
      <c r="BD309" s="39"/>
      <c r="BE309" s="39"/>
      <c r="BF309" s="39">
        <v>0</v>
      </c>
      <c r="BG309" s="39"/>
      <c r="BH309" s="54"/>
      <c r="BI309" s="60"/>
      <c r="BJ309" s="39"/>
      <c r="BK309" s="39"/>
      <c r="BL309" s="39"/>
      <c r="BM309" s="39"/>
      <c r="BN309" s="38"/>
      <c r="BO309" s="57"/>
      <c r="BP309" s="59">
        <f t="shared" si="52"/>
        <v>66</v>
      </c>
      <c r="BQ309" s="64"/>
      <c r="BR309" s="64"/>
      <c r="BS309" s="39"/>
      <c r="BT309" s="39"/>
      <c r="BU309" s="39"/>
      <c r="BV309" s="60">
        <f t="shared" si="53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54"/>
        <v>66</v>
      </c>
      <c r="CG309" s="60"/>
      <c r="CH309" s="68"/>
      <c r="CI309" s="52"/>
      <c r="CJ309" s="52"/>
      <c r="CK309" s="60">
        <f t="shared" si="55"/>
        <v>66</v>
      </c>
      <c r="CL309" s="60"/>
      <c r="CM309" s="57"/>
      <c r="CN309" s="52"/>
      <c r="CO309" s="70"/>
      <c r="CP309" s="39"/>
      <c r="CQ309" s="39"/>
      <c r="CR309" s="54"/>
      <c r="CS309" s="60"/>
      <c r="CT309" s="51">
        <f t="shared" si="56"/>
        <v>66</v>
      </c>
      <c r="CU309" s="39"/>
      <c r="CV309" s="39"/>
      <c r="CW309" s="52"/>
      <c r="CX309" s="39"/>
      <c r="CY309" s="60">
        <f t="shared" si="57"/>
        <v>66</v>
      </c>
      <c r="CZ309" s="54"/>
      <c r="DA309" s="60"/>
      <c r="DB309" s="39"/>
      <c r="DC309" s="39"/>
      <c r="DD309" s="38">
        <f t="shared" si="58"/>
        <v>66</v>
      </c>
      <c r="DE309" s="60"/>
      <c r="DF309" s="60"/>
      <c r="DG309" s="60"/>
      <c r="DH309" s="60"/>
    </row>
    <row r="310" s="1" customFormat="1" ht="29" customHeight="1" spans="1:112">
      <c r="A310" s="35">
        <v>309</v>
      </c>
      <c r="B310" s="40">
        <v>311</v>
      </c>
      <c r="C310" s="36" t="s">
        <v>140</v>
      </c>
      <c r="D310" s="36" t="s">
        <v>99</v>
      </c>
      <c r="E310" s="35">
        <v>4302</v>
      </c>
      <c r="F310" s="35" t="s">
        <v>786</v>
      </c>
      <c r="G310" s="41" t="s">
        <v>96</v>
      </c>
      <c r="H310" s="39"/>
      <c r="I310" s="39">
        <v>0</v>
      </c>
      <c r="J310" s="39"/>
      <c r="K310" s="39">
        <v>-2</v>
      </c>
      <c r="L310" s="39"/>
      <c r="M310" s="52">
        <v>5</v>
      </c>
      <c r="N310" s="39">
        <v>20</v>
      </c>
      <c r="O310" s="39"/>
      <c r="P310" s="39"/>
      <c r="Q310" s="57"/>
      <c r="R310" s="39"/>
      <c r="S310" s="38"/>
      <c r="T310" s="54"/>
      <c r="U310" s="56">
        <f t="shared" si="59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48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63"/>
      <c r="AP310" s="64"/>
      <c r="AQ310" s="62">
        <f t="shared" si="49"/>
        <v>70</v>
      </c>
      <c r="AR310" s="60"/>
      <c r="AS310" s="60">
        <v>20</v>
      </c>
      <c r="AT310" s="60">
        <v>20</v>
      </c>
      <c r="AU310" s="60"/>
      <c r="AV310" s="62">
        <f t="shared" si="50"/>
        <v>110</v>
      </c>
      <c r="AW310" s="60"/>
      <c r="AX310" s="57"/>
      <c r="AY310" s="39"/>
      <c r="AZ310" s="39"/>
      <c r="BA310" s="60">
        <f t="shared" si="51"/>
        <v>110</v>
      </c>
      <c r="BB310" s="54"/>
      <c r="BC310" s="66"/>
      <c r="BD310" s="39"/>
      <c r="BE310" s="39">
        <v>20</v>
      </c>
      <c r="BF310" s="39">
        <v>0</v>
      </c>
      <c r="BG310" s="39"/>
      <c r="BH310" s="54">
        <v>-61</v>
      </c>
      <c r="BI310" s="60" t="s">
        <v>787</v>
      </c>
      <c r="BJ310" s="39"/>
      <c r="BK310" s="39"/>
      <c r="BL310" s="39"/>
      <c r="BM310" s="39"/>
      <c r="BN310" s="38"/>
      <c r="BO310" s="57"/>
      <c r="BP310" s="59">
        <f t="shared" si="52"/>
        <v>69</v>
      </c>
      <c r="BQ310" s="64"/>
      <c r="BR310" s="64"/>
      <c r="BS310" s="39"/>
      <c r="BT310" s="39">
        <v>-2</v>
      </c>
      <c r="BU310" s="39"/>
      <c r="BV310" s="60">
        <f t="shared" si="53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54"/>
        <v>70</v>
      </c>
      <c r="CG310" s="60"/>
      <c r="CH310" s="68"/>
      <c r="CI310" s="52"/>
      <c r="CJ310" s="52">
        <v>-2</v>
      </c>
      <c r="CK310" s="60">
        <f t="shared" si="55"/>
        <v>68</v>
      </c>
      <c r="CL310" s="60"/>
      <c r="CM310" s="57"/>
      <c r="CN310" s="52"/>
      <c r="CO310" s="70"/>
      <c r="CP310" s="39"/>
      <c r="CQ310" s="39"/>
      <c r="CR310" s="54"/>
      <c r="CS310" s="60"/>
      <c r="CT310" s="51">
        <f t="shared" si="56"/>
        <v>68</v>
      </c>
      <c r="CU310" s="39"/>
      <c r="CV310" s="39"/>
      <c r="CW310" s="52"/>
      <c r="CX310" s="39"/>
      <c r="CY310" s="60">
        <f t="shared" si="57"/>
        <v>68</v>
      </c>
      <c r="CZ310" s="54"/>
      <c r="DA310" s="60"/>
      <c r="DB310" s="39"/>
      <c r="DC310" s="39">
        <v>-2</v>
      </c>
      <c r="DD310" s="38">
        <f t="shared" si="58"/>
        <v>66</v>
      </c>
      <c r="DE310" s="60"/>
      <c r="DF310" s="60"/>
      <c r="DG310" s="60">
        <v>-66</v>
      </c>
      <c r="DH310" s="60" t="s">
        <v>143</v>
      </c>
    </row>
    <row r="311" s="1" customFormat="1" ht="26" customHeight="1" spans="1:112">
      <c r="A311" s="35">
        <v>310</v>
      </c>
      <c r="B311" s="40">
        <v>337</v>
      </c>
      <c r="C311" s="36" t="s">
        <v>103</v>
      </c>
      <c r="D311" s="36" t="s">
        <v>104</v>
      </c>
      <c r="E311" s="35">
        <v>4061</v>
      </c>
      <c r="F311" s="35" t="s">
        <v>788</v>
      </c>
      <c r="G311" s="36" t="s">
        <v>96</v>
      </c>
      <c r="H311" s="39"/>
      <c r="I311" s="39">
        <v>-2</v>
      </c>
      <c r="J311" s="39"/>
      <c r="K311" s="39"/>
      <c r="L311" s="39"/>
      <c r="M311" s="52"/>
      <c r="N311" s="39"/>
      <c r="O311" s="39"/>
      <c r="P311" s="39"/>
      <c r="Q311" s="57"/>
      <c r="R311" s="39"/>
      <c r="S311" s="38">
        <v>20</v>
      </c>
      <c r="T311" s="54"/>
      <c r="U311" s="56">
        <f t="shared" si="59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48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63"/>
      <c r="AP311" s="64"/>
      <c r="AQ311" s="62">
        <f t="shared" si="49"/>
        <v>178</v>
      </c>
      <c r="AR311" s="60"/>
      <c r="AS311" s="60">
        <v>20</v>
      </c>
      <c r="AT311" s="60"/>
      <c r="AU311" s="60"/>
      <c r="AV311" s="62">
        <f t="shared" si="50"/>
        <v>198</v>
      </c>
      <c r="AW311" s="60">
        <v>-32</v>
      </c>
      <c r="AX311" s="57" t="s">
        <v>789</v>
      </c>
      <c r="AY311" s="39"/>
      <c r="AZ311" s="39"/>
      <c r="BA311" s="60">
        <f t="shared" si="51"/>
        <v>166</v>
      </c>
      <c r="BB311" s="54"/>
      <c r="BC311" s="66"/>
      <c r="BD311" s="39">
        <v>20</v>
      </c>
      <c r="BE311" s="39">
        <v>20</v>
      </c>
      <c r="BF311" s="39">
        <v>6</v>
      </c>
      <c r="BG311" s="39"/>
      <c r="BH311" s="54">
        <v>-38</v>
      </c>
      <c r="BI311" s="60" t="s">
        <v>296</v>
      </c>
      <c r="BJ311" s="39">
        <v>1</v>
      </c>
      <c r="BK311" s="39"/>
      <c r="BL311" s="39"/>
      <c r="BM311" s="39">
        <v>20</v>
      </c>
      <c r="BN311" s="38">
        <v>-18</v>
      </c>
      <c r="BO311" s="57" t="s">
        <v>297</v>
      </c>
      <c r="BP311" s="59">
        <f t="shared" si="52"/>
        <v>177</v>
      </c>
      <c r="BQ311" s="64"/>
      <c r="BR311" s="64"/>
      <c r="BS311" s="39"/>
      <c r="BT311" s="39">
        <v>-1</v>
      </c>
      <c r="BU311" s="39"/>
      <c r="BV311" s="60">
        <f t="shared" si="53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190</v>
      </c>
      <c r="CF311" s="54">
        <f t="shared" si="54"/>
        <v>177</v>
      </c>
      <c r="CG311" s="60">
        <v>-22.5</v>
      </c>
      <c r="CH311" s="58" t="s">
        <v>790</v>
      </c>
      <c r="CI311" s="52">
        <v>20</v>
      </c>
      <c r="CJ311" s="52">
        <v>3</v>
      </c>
      <c r="CK311" s="60">
        <f t="shared" si="55"/>
        <v>177.5</v>
      </c>
      <c r="CL311" s="54">
        <v>-2.5</v>
      </c>
      <c r="CM311" s="57" t="s">
        <v>292</v>
      </c>
      <c r="CN311" s="52">
        <v>-2</v>
      </c>
      <c r="CO311" s="70">
        <v>10</v>
      </c>
      <c r="CP311" s="39">
        <v>20</v>
      </c>
      <c r="CQ311" s="39"/>
      <c r="CR311" s="54"/>
      <c r="CS311" s="60"/>
      <c r="CT311" s="51">
        <f t="shared" si="56"/>
        <v>203</v>
      </c>
      <c r="CU311" s="39"/>
      <c r="CV311" s="39"/>
      <c r="CW311" s="52"/>
      <c r="CX311" s="39">
        <v>-2</v>
      </c>
      <c r="CY311" s="60">
        <f t="shared" si="57"/>
        <v>201</v>
      </c>
      <c r="CZ311" s="54"/>
      <c r="DA311" s="60"/>
      <c r="DB311" s="39"/>
      <c r="DC311" s="39"/>
      <c r="DD311" s="38">
        <f t="shared" si="58"/>
        <v>201</v>
      </c>
      <c r="DE311" s="60"/>
      <c r="DF311" s="60"/>
      <c r="DG311" s="60">
        <v>-10</v>
      </c>
      <c r="DH311" s="60" t="s">
        <v>791</v>
      </c>
    </row>
    <row r="312" s="1" customFormat="1" spans="1:112">
      <c r="A312" s="35">
        <v>311</v>
      </c>
      <c r="B312" s="40">
        <v>377</v>
      </c>
      <c r="C312" s="36" t="s">
        <v>792</v>
      </c>
      <c r="D312" s="36" t="s">
        <v>125</v>
      </c>
      <c r="E312" s="35">
        <v>8940</v>
      </c>
      <c r="F312" s="35" t="s">
        <v>793</v>
      </c>
      <c r="G312" s="42" t="s">
        <v>101</v>
      </c>
      <c r="H312" s="39"/>
      <c r="I312" s="39"/>
      <c r="J312" s="39"/>
      <c r="K312" s="39">
        <v>-2</v>
      </c>
      <c r="L312" s="39"/>
      <c r="M312" s="52"/>
      <c r="N312" s="39"/>
      <c r="O312" s="39"/>
      <c r="P312" s="39"/>
      <c r="Q312" s="57"/>
      <c r="R312" s="39"/>
      <c r="S312" s="38"/>
      <c r="T312" s="54"/>
      <c r="U312" s="56">
        <f t="shared" si="59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48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63"/>
      <c r="AP312" s="64"/>
      <c r="AQ312" s="62">
        <f t="shared" si="49"/>
        <v>24</v>
      </c>
      <c r="AR312" s="60"/>
      <c r="AS312" s="60"/>
      <c r="AT312" s="60"/>
      <c r="AU312" s="60"/>
      <c r="AV312" s="62">
        <f t="shared" si="50"/>
        <v>24</v>
      </c>
      <c r="AW312" s="60"/>
      <c r="AX312" s="57"/>
      <c r="AY312" s="39"/>
      <c r="AZ312" s="39"/>
      <c r="BA312" s="60">
        <f t="shared" si="51"/>
        <v>24</v>
      </c>
      <c r="BB312" s="54"/>
      <c r="BC312" s="66"/>
      <c r="BD312" s="39"/>
      <c r="BE312" s="39"/>
      <c r="BF312" s="39">
        <v>0</v>
      </c>
      <c r="BG312" s="39"/>
      <c r="BH312" s="54"/>
      <c r="BI312" s="60"/>
      <c r="BJ312" s="39"/>
      <c r="BK312" s="39"/>
      <c r="BL312" s="39"/>
      <c r="BM312" s="39"/>
      <c r="BN312" s="38"/>
      <c r="BO312" s="57"/>
      <c r="BP312" s="59">
        <f t="shared" si="52"/>
        <v>24</v>
      </c>
      <c r="BQ312" s="64"/>
      <c r="BR312" s="64"/>
      <c r="BS312" s="39"/>
      <c r="BT312" s="39"/>
      <c r="BU312" s="39"/>
      <c r="BV312" s="60">
        <f t="shared" si="53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54"/>
        <v>24</v>
      </c>
      <c r="CG312" s="60"/>
      <c r="CH312" s="68"/>
      <c r="CI312" s="52"/>
      <c r="CJ312" s="52">
        <v>1</v>
      </c>
      <c r="CK312" s="60">
        <f t="shared" si="55"/>
        <v>25</v>
      </c>
      <c r="CL312" s="60"/>
      <c r="CM312" s="57"/>
      <c r="CN312" s="52">
        <v>4</v>
      </c>
      <c r="CO312" s="70"/>
      <c r="CP312" s="39">
        <v>20</v>
      </c>
      <c r="CQ312" s="39"/>
      <c r="CR312" s="54"/>
      <c r="CS312" s="60"/>
      <c r="CT312" s="51">
        <f t="shared" si="56"/>
        <v>49</v>
      </c>
      <c r="CU312" s="39">
        <v>20</v>
      </c>
      <c r="CV312" s="39"/>
      <c r="CW312" s="52"/>
      <c r="CX312" s="39">
        <v>1</v>
      </c>
      <c r="CY312" s="60">
        <f t="shared" si="57"/>
        <v>70</v>
      </c>
      <c r="CZ312" s="54"/>
      <c r="DA312" s="60"/>
      <c r="DB312" s="39"/>
      <c r="DC312" s="39">
        <v>1</v>
      </c>
      <c r="DD312" s="38">
        <f t="shared" si="58"/>
        <v>71</v>
      </c>
      <c r="DE312" s="60"/>
      <c r="DF312" s="60"/>
      <c r="DG312" s="60"/>
      <c r="DH312" s="60"/>
    </row>
    <row r="313" s="1" customFormat="1" ht="48" spans="1:112">
      <c r="A313" s="35">
        <v>312</v>
      </c>
      <c r="B313" s="35">
        <v>511</v>
      </c>
      <c r="C313" s="36" t="s">
        <v>515</v>
      </c>
      <c r="D313" s="36" t="s">
        <v>104</v>
      </c>
      <c r="E313" s="38">
        <v>11876</v>
      </c>
      <c r="F313" s="38" t="s">
        <v>794</v>
      </c>
      <c r="G313" s="36" t="s">
        <v>89</v>
      </c>
      <c r="H313" s="39">
        <v>2</v>
      </c>
      <c r="I313" s="39">
        <v>-1</v>
      </c>
      <c r="J313" s="39"/>
      <c r="K313" s="39">
        <v>-3</v>
      </c>
      <c r="L313" s="39"/>
      <c r="M313" s="52">
        <v>4</v>
      </c>
      <c r="N313" s="39">
        <v>20</v>
      </c>
      <c r="O313" s="39"/>
      <c r="P313" s="39"/>
      <c r="Q313" s="57"/>
      <c r="R313" s="39"/>
      <c r="S313" s="38"/>
      <c r="T313" s="54"/>
      <c r="U313" s="56">
        <f t="shared" si="59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48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63"/>
      <c r="AP313" s="64"/>
      <c r="AQ313" s="62">
        <f t="shared" si="49"/>
        <v>107</v>
      </c>
      <c r="AR313" s="60"/>
      <c r="AS313" s="60">
        <v>20</v>
      </c>
      <c r="AT313" s="60"/>
      <c r="AU313" s="60"/>
      <c r="AV313" s="62">
        <f t="shared" si="50"/>
        <v>127</v>
      </c>
      <c r="AW313" s="60">
        <v>-25</v>
      </c>
      <c r="AX313" s="57" t="s">
        <v>393</v>
      </c>
      <c r="AY313" s="39"/>
      <c r="AZ313" s="39"/>
      <c r="BA313" s="60">
        <f t="shared" si="51"/>
        <v>102</v>
      </c>
      <c r="BB313" s="54"/>
      <c r="BC313" s="66"/>
      <c r="BD313" s="39"/>
      <c r="BE313" s="39"/>
      <c r="BF313" s="39">
        <v>0</v>
      </c>
      <c r="BG313" s="39"/>
      <c r="BH313" s="54">
        <v>-92.5</v>
      </c>
      <c r="BI313" s="60" t="s">
        <v>414</v>
      </c>
      <c r="BJ313" s="39"/>
      <c r="BK313" s="39"/>
      <c r="BL313" s="39"/>
      <c r="BM313" s="39"/>
      <c r="BN313" s="38"/>
      <c r="BO313" s="57"/>
      <c r="BP313" s="59">
        <f t="shared" si="52"/>
        <v>9.5</v>
      </c>
      <c r="BQ313" s="64"/>
      <c r="BR313" s="64"/>
      <c r="BS313" s="39">
        <v>20</v>
      </c>
      <c r="BT313" s="39"/>
      <c r="BU313" s="39"/>
      <c r="BV313" s="60">
        <f t="shared" si="53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190</v>
      </c>
      <c r="CF313" s="54">
        <f t="shared" si="54"/>
        <v>34.5</v>
      </c>
      <c r="CG313" s="60"/>
      <c r="CH313" s="68"/>
      <c r="CI313" s="52"/>
      <c r="CJ313" s="52"/>
      <c r="CK313" s="60">
        <f t="shared" si="55"/>
        <v>34.5</v>
      </c>
      <c r="CL313" s="60"/>
      <c r="CM313" s="57"/>
      <c r="CN313" s="52"/>
      <c r="CO313" s="70"/>
      <c r="CP313" s="39"/>
      <c r="CQ313" s="39"/>
      <c r="CR313" s="54"/>
      <c r="CS313" s="60"/>
      <c r="CT313" s="51">
        <f t="shared" si="56"/>
        <v>34.5</v>
      </c>
      <c r="CU313" s="39"/>
      <c r="CV313" s="39"/>
      <c r="CW313" s="52"/>
      <c r="CX313" s="39"/>
      <c r="CY313" s="60">
        <f t="shared" si="57"/>
        <v>34.5</v>
      </c>
      <c r="CZ313" s="54"/>
      <c r="DA313" s="60"/>
      <c r="DB313" s="39"/>
      <c r="DC313" s="39"/>
      <c r="DD313" s="38">
        <f t="shared" si="58"/>
        <v>34.5</v>
      </c>
      <c r="DE313" s="60"/>
      <c r="DF313" s="60"/>
      <c r="DG313" s="60"/>
      <c r="DH313" s="60"/>
    </row>
    <row r="314" s="1" customFormat="1" spans="1:112">
      <c r="A314" s="35">
        <v>313</v>
      </c>
      <c r="B314" s="40">
        <v>572</v>
      </c>
      <c r="C314" s="36" t="s">
        <v>795</v>
      </c>
      <c r="D314" s="36" t="s">
        <v>104</v>
      </c>
      <c r="E314" s="35">
        <v>10186</v>
      </c>
      <c r="F314" s="35" t="s">
        <v>796</v>
      </c>
      <c r="G314" s="36" t="s">
        <v>101</v>
      </c>
      <c r="H314" s="39"/>
      <c r="I314" s="39"/>
      <c r="J314" s="39">
        <v>-2</v>
      </c>
      <c r="K314" s="39"/>
      <c r="L314" s="39">
        <v>0</v>
      </c>
      <c r="M314" s="52"/>
      <c r="N314" s="39"/>
      <c r="O314" s="39"/>
      <c r="P314" s="39"/>
      <c r="Q314" s="57"/>
      <c r="R314" s="39"/>
      <c r="S314" s="38"/>
      <c r="T314" s="54"/>
      <c r="U314" s="56">
        <f t="shared" si="59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48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63"/>
      <c r="AP314" s="64"/>
      <c r="AQ314" s="62">
        <f t="shared" si="49"/>
        <v>68</v>
      </c>
      <c r="AR314" s="60"/>
      <c r="AS314" s="60"/>
      <c r="AT314" s="60">
        <v>20</v>
      </c>
      <c r="AU314" s="60"/>
      <c r="AV314" s="62">
        <f t="shared" si="50"/>
        <v>88</v>
      </c>
      <c r="AW314" s="60"/>
      <c r="AX314" s="57"/>
      <c r="AY314" s="39"/>
      <c r="AZ314" s="39"/>
      <c r="BA314" s="60">
        <f t="shared" si="51"/>
        <v>88</v>
      </c>
      <c r="BB314" s="54"/>
      <c r="BC314" s="66"/>
      <c r="BD314" s="39"/>
      <c r="BE314" s="39"/>
      <c r="BF314" s="39">
        <v>1</v>
      </c>
      <c r="BG314" s="39"/>
      <c r="BH314" s="54"/>
      <c r="BI314" s="60"/>
      <c r="BJ314" s="39"/>
      <c r="BK314" s="39"/>
      <c r="BL314" s="39"/>
      <c r="BM314" s="39">
        <v>20</v>
      </c>
      <c r="BN314" s="38"/>
      <c r="BO314" s="57"/>
      <c r="BP314" s="59">
        <f t="shared" si="52"/>
        <v>109</v>
      </c>
      <c r="BQ314" s="64"/>
      <c r="BR314" s="64"/>
      <c r="BS314" s="39"/>
      <c r="BT314" s="39">
        <v>-2</v>
      </c>
      <c r="BU314" s="39"/>
      <c r="BV314" s="60">
        <f t="shared" si="53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54"/>
        <v>130</v>
      </c>
      <c r="CG314" s="60"/>
      <c r="CH314" s="68"/>
      <c r="CI314" s="52"/>
      <c r="CJ314" s="52">
        <v>5</v>
      </c>
      <c r="CK314" s="60">
        <f t="shared" si="55"/>
        <v>135</v>
      </c>
      <c r="CL314" s="60"/>
      <c r="CM314" s="57"/>
      <c r="CN314" s="52"/>
      <c r="CO314" s="70"/>
      <c r="CP314" s="39"/>
      <c r="CQ314" s="39"/>
      <c r="CR314" s="54"/>
      <c r="CS314" s="60"/>
      <c r="CT314" s="51">
        <f t="shared" si="56"/>
        <v>135</v>
      </c>
      <c r="CU314" s="39">
        <v>20</v>
      </c>
      <c r="CV314" s="39"/>
      <c r="CW314" s="52"/>
      <c r="CX314" s="39">
        <v>3</v>
      </c>
      <c r="CY314" s="60">
        <f t="shared" si="57"/>
        <v>158</v>
      </c>
      <c r="CZ314" s="54"/>
      <c r="DA314" s="60"/>
      <c r="DB314" s="39"/>
      <c r="DC314" s="39">
        <v>2</v>
      </c>
      <c r="DD314" s="38">
        <f t="shared" si="58"/>
        <v>160</v>
      </c>
      <c r="DE314" s="60"/>
      <c r="DF314" s="60"/>
      <c r="DG314" s="60"/>
      <c r="DH314" s="60"/>
    </row>
    <row r="315" s="1" customFormat="1" spans="1:112">
      <c r="A315" s="35">
        <v>314</v>
      </c>
      <c r="B315" s="35">
        <v>572</v>
      </c>
      <c r="C315" s="36" t="s">
        <v>795</v>
      </c>
      <c r="D315" s="36" t="s">
        <v>104</v>
      </c>
      <c r="E315" s="35">
        <v>11058</v>
      </c>
      <c r="F315" s="35" t="s">
        <v>797</v>
      </c>
      <c r="G315" s="36" t="s">
        <v>96</v>
      </c>
      <c r="H315" s="39"/>
      <c r="I315" s="39">
        <v>-1</v>
      </c>
      <c r="J315" s="39">
        <v>-2</v>
      </c>
      <c r="K315" s="39">
        <v>1</v>
      </c>
      <c r="L315" s="39"/>
      <c r="M315" s="52">
        <v>-2</v>
      </c>
      <c r="N315" s="39"/>
      <c r="O315" s="39"/>
      <c r="P315" s="39"/>
      <c r="Q315" s="57"/>
      <c r="R315" s="39">
        <v>20</v>
      </c>
      <c r="S315" s="38"/>
      <c r="T315" s="54"/>
      <c r="U315" s="56">
        <f t="shared" si="59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48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63"/>
      <c r="AP315" s="64"/>
      <c r="AQ315" s="62">
        <f t="shared" si="49"/>
        <v>106</v>
      </c>
      <c r="AR315" s="60"/>
      <c r="AS315" s="60"/>
      <c r="AT315" s="60">
        <v>20</v>
      </c>
      <c r="AU315" s="60"/>
      <c r="AV315" s="62">
        <f t="shared" si="50"/>
        <v>126</v>
      </c>
      <c r="AW315" s="60"/>
      <c r="AX315" s="57"/>
      <c r="AY315" s="39"/>
      <c r="AZ315" s="39"/>
      <c r="BA315" s="60">
        <f t="shared" si="51"/>
        <v>126</v>
      </c>
      <c r="BB315" s="54"/>
      <c r="BC315" s="66"/>
      <c r="BD315" s="39">
        <v>20</v>
      </c>
      <c r="BE315" s="39"/>
      <c r="BF315" s="39">
        <v>0</v>
      </c>
      <c r="BG315" s="39"/>
      <c r="BH315" s="54"/>
      <c r="BI315" s="60"/>
      <c r="BJ315" s="39"/>
      <c r="BK315" s="39"/>
      <c r="BL315" s="39"/>
      <c r="BM315" s="39">
        <v>20</v>
      </c>
      <c r="BN315" s="38"/>
      <c r="BO315" s="57"/>
      <c r="BP315" s="59">
        <f t="shared" si="52"/>
        <v>166</v>
      </c>
      <c r="BQ315" s="64"/>
      <c r="BR315" s="64"/>
      <c r="BS315" s="39"/>
      <c r="BT315" s="39">
        <v>5</v>
      </c>
      <c r="BU315" s="39"/>
      <c r="BV315" s="60">
        <f t="shared" si="53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798</v>
      </c>
      <c r="CF315" s="54">
        <f t="shared" si="54"/>
        <v>108</v>
      </c>
      <c r="CG315" s="60"/>
      <c r="CH315" s="68"/>
      <c r="CI315" s="52"/>
      <c r="CJ315" s="52">
        <v>3</v>
      </c>
      <c r="CK315" s="60">
        <f t="shared" si="55"/>
        <v>111</v>
      </c>
      <c r="CL315" s="60"/>
      <c r="CM315" s="57"/>
      <c r="CN315" s="52">
        <v>5</v>
      </c>
      <c r="CO315" s="70"/>
      <c r="CP315" s="39"/>
      <c r="CQ315" s="39"/>
      <c r="CR315" s="54"/>
      <c r="CS315" s="60"/>
      <c r="CT315" s="51">
        <f t="shared" si="56"/>
        <v>116</v>
      </c>
      <c r="CU315" s="39">
        <v>20</v>
      </c>
      <c r="CV315" s="39"/>
      <c r="CW315" s="52"/>
      <c r="CX315" s="39">
        <v>2</v>
      </c>
      <c r="CY315" s="60">
        <f t="shared" si="57"/>
        <v>138</v>
      </c>
      <c r="CZ315" s="54"/>
      <c r="DA315" s="60"/>
      <c r="DB315" s="39"/>
      <c r="DC315" s="39">
        <v>-2</v>
      </c>
      <c r="DD315" s="38">
        <f t="shared" si="58"/>
        <v>136</v>
      </c>
      <c r="DE315" s="60"/>
      <c r="DF315" s="60"/>
      <c r="DG315" s="60"/>
      <c r="DH315" s="60"/>
    </row>
    <row r="316" s="1" customFormat="1" ht="48" spans="1:112">
      <c r="A316" s="35">
        <v>315</v>
      </c>
      <c r="B316" s="37">
        <v>750</v>
      </c>
      <c r="C316" s="36" t="s">
        <v>185</v>
      </c>
      <c r="D316" s="36" t="s">
        <v>125</v>
      </c>
      <c r="E316" s="37">
        <v>11463</v>
      </c>
      <c r="F316" s="35" t="s">
        <v>799</v>
      </c>
      <c r="G316" s="36" t="s">
        <v>96</v>
      </c>
      <c r="H316" s="39">
        <v>-2</v>
      </c>
      <c r="I316" s="39">
        <v>-2</v>
      </c>
      <c r="J316" s="39">
        <v>2</v>
      </c>
      <c r="K316" s="39"/>
      <c r="L316" s="39"/>
      <c r="M316" s="52"/>
      <c r="N316" s="39"/>
      <c r="O316" s="39"/>
      <c r="P316" s="39"/>
      <c r="Q316" s="57"/>
      <c r="R316" s="39">
        <v>20</v>
      </c>
      <c r="S316" s="38"/>
      <c r="T316" s="54"/>
      <c r="U316" s="56">
        <f t="shared" si="59"/>
        <v>18</v>
      </c>
      <c r="V316" s="55"/>
      <c r="W316" s="56">
        <v>-18</v>
      </c>
      <c r="X316" s="52"/>
      <c r="Y316" s="55" t="s">
        <v>710</v>
      </c>
      <c r="Z316" s="52"/>
      <c r="AA316" s="52"/>
      <c r="AB316" s="56"/>
      <c r="AC316" s="52"/>
      <c r="AD316" s="52"/>
      <c r="AE316" s="52"/>
      <c r="AF316" s="56"/>
      <c r="AG316" s="54">
        <f t="shared" si="48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63">
        <v>-25</v>
      </c>
      <c r="AP316" s="64" t="s">
        <v>400</v>
      </c>
      <c r="AQ316" s="62">
        <f t="shared" si="49"/>
        <v>30</v>
      </c>
      <c r="AR316" s="60"/>
      <c r="AS316" s="60">
        <v>20</v>
      </c>
      <c r="AT316" s="60"/>
      <c r="AU316" s="60"/>
      <c r="AV316" s="62">
        <f t="shared" si="50"/>
        <v>50</v>
      </c>
      <c r="AW316" s="60"/>
      <c r="AX316" s="57"/>
      <c r="AY316" s="39"/>
      <c r="AZ316" s="39"/>
      <c r="BA316" s="60">
        <f t="shared" si="51"/>
        <v>50</v>
      </c>
      <c r="BB316" s="54"/>
      <c r="BC316" s="66"/>
      <c r="BD316" s="39">
        <v>20</v>
      </c>
      <c r="BE316" s="39"/>
      <c r="BF316" s="39">
        <v>2</v>
      </c>
      <c r="BG316" s="39"/>
      <c r="BH316" s="54">
        <v>-57.5</v>
      </c>
      <c r="BI316" s="60" t="s">
        <v>800</v>
      </c>
      <c r="BJ316" s="39"/>
      <c r="BK316" s="39">
        <v>20</v>
      </c>
      <c r="BL316" s="39"/>
      <c r="BM316" s="39"/>
      <c r="BN316" s="38"/>
      <c r="BO316" s="57"/>
      <c r="BP316" s="59">
        <f t="shared" si="52"/>
        <v>34.5</v>
      </c>
      <c r="BQ316" s="64"/>
      <c r="BR316" s="64"/>
      <c r="BS316" s="39">
        <v>20</v>
      </c>
      <c r="BT316" s="39"/>
      <c r="BU316" s="39"/>
      <c r="BV316" s="60">
        <f t="shared" si="53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190</v>
      </c>
      <c r="CF316" s="54">
        <f t="shared" si="54"/>
        <v>61.5</v>
      </c>
      <c r="CG316" s="60"/>
      <c r="CH316" s="68"/>
      <c r="CI316" s="52"/>
      <c r="CJ316" s="52">
        <v>3</v>
      </c>
      <c r="CK316" s="60">
        <f t="shared" si="55"/>
        <v>64.5</v>
      </c>
      <c r="CL316" s="60">
        <v>-15</v>
      </c>
      <c r="CM316" s="57" t="s">
        <v>801</v>
      </c>
      <c r="CN316" s="52"/>
      <c r="CO316" s="70"/>
      <c r="CP316" s="39"/>
      <c r="CQ316" s="39"/>
      <c r="CR316" s="54"/>
      <c r="CS316" s="60"/>
      <c r="CT316" s="51">
        <f t="shared" si="56"/>
        <v>49.5</v>
      </c>
      <c r="CU316" s="39">
        <v>20</v>
      </c>
      <c r="CV316" s="39"/>
      <c r="CW316" s="52"/>
      <c r="CX316" s="39"/>
      <c r="CY316" s="60">
        <f t="shared" si="57"/>
        <v>69.5</v>
      </c>
      <c r="CZ316" s="54"/>
      <c r="DA316" s="60"/>
      <c r="DB316" s="39"/>
      <c r="DC316" s="39"/>
      <c r="DD316" s="38">
        <f t="shared" si="58"/>
        <v>69.5</v>
      </c>
      <c r="DE316" s="60"/>
      <c r="DF316" s="60"/>
      <c r="DG316" s="60">
        <v>-22</v>
      </c>
      <c r="DH316" s="60" t="s">
        <v>192</v>
      </c>
    </row>
    <row r="317" s="1" customFormat="1" ht="36" spans="1:112">
      <c r="A317" s="35">
        <v>316</v>
      </c>
      <c r="B317" s="35">
        <v>581</v>
      </c>
      <c r="C317" s="43" t="s">
        <v>419</v>
      </c>
      <c r="D317" s="36" t="s">
        <v>99</v>
      </c>
      <c r="E317" s="37">
        <v>4562</v>
      </c>
      <c r="F317" s="35" t="s">
        <v>802</v>
      </c>
      <c r="G317" s="41" t="s">
        <v>96</v>
      </c>
      <c r="H317" s="39"/>
      <c r="I317" s="39"/>
      <c r="J317" s="39">
        <v>-2</v>
      </c>
      <c r="K317" s="39"/>
      <c r="L317" s="39"/>
      <c r="M317" s="52"/>
      <c r="N317" s="39"/>
      <c r="O317" s="39"/>
      <c r="P317" s="39"/>
      <c r="Q317" s="39"/>
      <c r="R317" s="39"/>
      <c r="S317" s="38"/>
      <c r="T317" s="54"/>
      <c r="U317" s="56">
        <f t="shared" si="59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48"/>
        <v>-2</v>
      </c>
      <c r="AH317" s="39"/>
      <c r="AI317" s="39"/>
      <c r="AJ317" s="39">
        <v>40</v>
      </c>
      <c r="AK317" s="39"/>
      <c r="AL317" s="39"/>
      <c r="AM317" s="39"/>
      <c r="AN317" s="39"/>
      <c r="AO317" s="63"/>
      <c r="AP317" s="64"/>
      <c r="AQ317" s="62">
        <f t="shared" si="49"/>
        <v>38</v>
      </c>
      <c r="AR317" s="60"/>
      <c r="AS317" s="60"/>
      <c r="AT317" s="60">
        <v>20</v>
      </c>
      <c r="AU317" s="60"/>
      <c r="AV317" s="62">
        <f t="shared" si="50"/>
        <v>58</v>
      </c>
      <c r="AW317" s="60"/>
      <c r="AX317" s="57"/>
      <c r="AY317" s="39"/>
      <c r="AZ317" s="39"/>
      <c r="BA317" s="60">
        <f t="shared" si="51"/>
        <v>58</v>
      </c>
      <c r="BB317" s="54"/>
      <c r="BC317" s="66"/>
      <c r="BD317" s="39"/>
      <c r="BE317" s="39">
        <v>20</v>
      </c>
      <c r="BF317" s="39">
        <v>0</v>
      </c>
      <c r="BG317" s="39"/>
      <c r="BH317" s="54">
        <v>-10.5</v>
      </c>
      <c r="BI317" s="60" t="s">
        <v>803</v>
      </c>
      <c r="BJ317" s="39"/>
      <c r="BK317" s="39"/>
      <c r="BL317" s="39"/>
      <c r="BM317" s="39"/>
      <c r="BN317" s="38"/>
      <c r="BO317" s="57"/>
      <c r="BP317" s="59">
        <f t="shared" si="52"/>
        <v>67.5</v>
      </c>
      <c r="BQ317" s="64"/>
      <c r="BR317" s="64"/>
      <c r="BS317" s="39"/>
      <c r="BT317" s="39"/>
      <c r="BU317" s="39"/>
      <c r="BV317" s="60">
        <f t="shared" si="53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54"/>
        <v>87.5</v>
      </c>
      <c r="CG317" s="60"/>
      <c r="CH317" s="68"/>
      <c r="CI317" s="52"/>
      <c r="CJ317" s="52">
        <v>4</v>
      </c>
      <c r="CK317" s="60">
        <f t="shared" si="55"/>
        <v>91.5</v>
      </c>
      <c r="CL317" s="60">
        <v>-15</v>
      </c>
      <c r="CM317" s="57" t="s">
        <v>804</v>
      </c>
      <c r="CN317" s="52">
        <v>9</v>
      </c>
      <c r="CO317" s="70"/>
      <c r="CP317" s="39">
        <v>20</v>
      </c>
      <c r="CQ317" s="39"/>
      <c r="CR317" s="54"/>
      <c r="CS317" s="60"/>
      <c r="CT317" s="51">
        <f t="shared" si="56"/>
        <v>105.5</v>
      </c>
      <c r="CU317" s="39">
        <v>20</v>
      </c>
      <c r="CV317" s="39"/>
      <c r="CW317" s="52"/>
      <c r="CX317" s="39"/>
      <c r="CY317" s="60">
        <f t="shared" si="57"/>
        <v>125.5</v>
      </c>
      <c r="CZ317" s="54"/>
      <c r="DA317" s="60"/>
      <c r="DB317" s="39">
        <v>20</v>
      </c>
      <c r="DC317" s="39">
        <v>5</v>
      </c>
      <c r="DD317" s="38">
        <f t="shared" si="58"/>
        <v>150.5</v>
      </c>
      <c r="DE317" s="60"/>
      <c r="DF317" s="60"/>
      <c r="DG317" s="60"/>
      <c r="DH317" s="60"/>
    </row>
    <row r="318" s="1" customFormat="1" ht="24" spans="1:112">
      <c r="A318" s="35">
        <v>317</v>
      </c>
      <c r="B318" s="40">
        <v>585</v>
      </c>
      <c r="C318" s="36" t="s">
        <v>467</v>
      </c>
      <c r="D318" s="36" t="s">
        <v>99</v>
      </c>
      <c r="E318" s="37">
        <v>11639</v>
      </c>
      <c r="F318" s="35" t="s">
        <v>805</v>
      </c>
      <c r="G318" s="44" t="s">
        <v>96</v>
      </c>
      <c r="H318" s="39"/>
      <c r="I318" s="39">
        <v>-2</v>
      </c>
      <c r="J318" s="39"/>
      <c r="K318" s="39"/>
      <c r="L318" s="39"/>
      <c r="M318" s="52"/>
      <c r="N318" s="39"/>
      <c r="O318" s="39"/>
      <c r="P318" s="39"/>
      <c r="Q318" s="57"/>
      <c r="R318" s="39"/>
      <c r="S318" s="38"/>
      <c r="T318" s="54"/>
      <c r="U318" s="56">
        <f t="shared" si="59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48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63"/>
      <c r="AP318" s="64"/>
      <c r="AQ318" s="62">
        <f t="shared" si="49"/>
        <v>86</v>
      </c>
      <c r="AR318" s="60"/>
      <c r="AS318" s="60"/>
      <c r="AT318" s="60"/>
      <c r="AU318" s="60"/>
      <c r="AV318" s="62">
        <f t="shared" si="50"/>
        <v>86</v>
      </c>
      <c r="AW318" s="60">
        <v>-40</v>
      </c>
      <c r="AX318" s="57" t="s">
        <v>309</v>
      </c>
      <c r="AY318" s="39"/>
      <c r="AZ318" s="39"/>
      <c r="BA318" s="60">
        <f t="shared" si="51"/>
        <v>46</v>
      </c>
      <c r="BB318" s="54"/>
      <c r="BC318" s="66"/>
      <c r="BD318" s="39"/>
      <c r="BE318" s="39"/>
      <c r="BF318" s="39">
        <v>0</v>
      </c>
      <c r="BG318" s="39"/>
      <c r="BH318" s="54"/>
      <c r="BI318" s="60"/>
      <c r="BJ318" s="39"/>
      <c r="BK318" s="39"/>
      <c r="BL318" s="39"/>
      <c r="BM318" s="39"/>
      <c r="BN318" s="38"/>
      <c r="BO318" s="57"/>
      <c r="BP318" s="59">
        <f t="shared" si="52"/>
        <v>46</v>
      </c>
      <c r="BQ318" s="64"/>
      <c r="BR318" s="64"/>
      <c r="BS318" s="39"/>
      <c r="BT318" s="39"/>
      <c r="BU318" s="39"/>
      <c r="BV318" s="60">
        <f t="shared" si="53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806</v>
      </c>
      <c r="CF318" s="54">
        <f t="shared" si="54"/>
        <v>12</v>
      </c>
      <c r="CG318" s="60"/>
      <c r="CH318" s="68"/>
      <c r="CI318" s="52"/>
      <c r="CJ318" s="52"/>
      <c r="CK318" s="60">
        <f t="shared" si="55"/>
        <v>12</v>
      </c>
      <c r="CL318" s="60"/>
      <c r="CM318" s="57"/>
      <c r="CN318" s="52"/>
      <c r="CO318" s="70"/>
      <c r="CP318" s="39">
        <v>20</v>
      </c>
      <c r="CQ318" s="39"/>
      <c r="CR318" s="54"/>
      <c r="CS318" s="60"/>
      <c r="CT318" s="51">
        <f t="shared" si="56"/>
        <v>32</v>
      </c>
      <c r="CU318" s="39"/>
      <c r="CV318" s="39"/>
      <c r="CW318" s="52"/>
      <c r="CX318" s="39">
        <v>2</v>
      </c>
      <c r="CY318" s="60">
        <f t="shared" si="57"/>
        <v>34</v>
      </c>
      <c r="CZ318" s="54"/>
      <c r="DA318" s="60"/>
      <c r="DB318" s="39"/>
      <c r="DC318" s="39"/>
      <c r="DD318" s="38">
        <f t="shared" si="58"/>
        <v>34</v>
      </c>
      <c r="DE318" s="60"/>
      <c r="DF318" s="60"/>
      <c r="DG318" s="60"/>
      <c r="DH318" s="60"/>
    </row>
    <row r="319" s="1" customFormat="1" spans="1:112">
      <c r="A319" s="35">
        <v>318</v>
      </c>
      <c r="B319" s="40">
        <v>587</v>
      </c>
      <c r="C319" s="36" t="s">
        <v>203</v>
      </c>
      <c r="D319" s="36" t="s">
        <v>87</v>
      </c>
      <c r="E319" s="35">
        <v>8073</v>
      </c>
      <c r="F319" s="35" t="s">
        <v>807</v>
      </c>
      <c r="G319" s="42" t="s">
        <v>101</v>
      </c>
      <c r="H319" s="39">
        <v>-2</v>
      </c>
      <c r="I319" s="39"/>
      <c r="J319" s="39"/>
      <c r="K319" s="39"/>
      <c r="L319" s="39"/>
      <c r="M319" s="52"/>
      <c r="N319" s="39"/>
      <c r="O319" s="39"/>
      <c r="P319" s="39"/>
      <c r="Q319" s="57"/>
      <c r="R319" s="39"/>
      <c r="S319" s="38"/>
      <c r="T319" s="54"/>
      <c r="U319" s="56">
        <f t="shared" si="59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48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63"/>
      <c r="AP319" s="64"/>
      <c r="AQ319" s="62">
        <f t="shared" si="49"/>
        <v>48</v>
      </c>
      <c r="AR319" s="60"/>
      <c r="AS319" s="60"/>
      <c r="AT319" s="60"/>
      <c r="AU319" s="60"/>
      <c r="AV319" s="62">
        <f t="shared" si="50"/>
        <v>48</v>
      </c>
      <c r="AW319" s="60"/>
      <c r="AX319" s="57"/>
      <c r="AY319" s="39"/>
      <c r="AZ319" s="39"/>
      <c r="BA319" s="60">
        <f t="shared" si="51"/>
        <v>48</v>
      </c>
      <c r="BB319" s="54"/>
      <c r="BC319" s="66"/>
      <c r="BD319" s="39"/>
      <c r="BE319" s="39"/>
      <c r="BF319" s="39">
        <v>0</v>
      </c>
      <c r="BG319" s="39"/>
      <c r="BH319" s="54"/>
      <c r="BI319" s="60"/>
      <c r="BJ319" s="39"/>
      <c r="BK319" s="39"/>
      <c r="BL319" s="39"/>
      <c r="BM319" s="39"/>
      <c r="BN319" s="38"/>
      <c r="BO319" s="57"/>
      <c r="BP319" s="59">
        <f t="shared" si="52"/>
        <v>48</v>
      </c>
      <c r="BQ319" s="64"/>
      <c r="BR319" s="64"/>
      <c r="BS319" s="39"/>
      <c r="BT319" s="39"/>
      <c r="BU319" s="39"/>
      <c r="BV319" s="60">
        <f t="shared" si="53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54"/>
        <v>68</v>
      </c>
      <c r="CG319" s="60"/>
      <c r="CH319" s="68"/>
      <c r="CI319" s="52">
        <v>20</v>
      </c>
      <c r="CJ319" s="52"/>
      <c r="CK319" s="60">
        <f t="shared" si="55"/>
        <v>88</v>
      </c>
      <c r="CL319" s="60"/>
      <c r="CM319" s="57"/>
      <c r="CN319" s="52"/>
      <c r="CO319" s="70"/>
      <c r="CP319" s="39">
        <v>20</v>
      </c>
      <c r="CQ319" s="39"/>
      <c r="CR319" s="54"/>
      <c r="CS319" s="60"/>
      <c r="CT319" s="51">
        <f t="shared" si="56"/>
        <v>108</v>
      </c>
      <c r="CU319" s="39"/>
      <c r="CV319" s="39"/>
      <c r="CW319" s="52"/>
      <c r="CX319" s="39"/>
      <c r="CY319" s="60">
        <f t="shared" si="57"/>
        <v>108</v>
      </c>
      <c r="CZ319" s="54"/>
      <c r="DA319" s="60"/>
      <c r="DB319" s="39"/>
      <c r="DC319" s="39"/>
      <c r="DD319" s="38">
        <f t="shared" si="58"/>
        <v>108</v>
      </c>
      <c r="DE319" s="60"/>
      <c r="DF319" s="60"/>
      <c r="DG319" s="60"/>
      <c r="DH319" s="60"/>
    </row>
    <row r="320" s="1" customFormat="1" spans="1:112">
      <c r="A320" s="35">
        <v>319</v>
      </c>
      <c r="B320" s="40">
        <v>738</v>
      </c>
      <c r="C320" s="36" t="s">
        <v>458</v>
      </c>
      <c r="D320" s="36" t="s">
        <v>87</v>
      </c>
      <c r="E320" s="38">
        <v>11831</v>
      </c>
      <c r="F320" s="35" t="s">
        <v>808</v>
      </c>
      <c r="G320" s="36" t="s">
        <v>96</v>
      </c>
      <c r="H320" s="39"/>
      <c r="I320" s="39"/>
      <c r="J320" s="39">
        <v>-2</v>
      </c>
      <c r="K320" s="39"/>
      <c r="L320" s="39"/>
      <c r="M320" s="52"/>
      <c r="N320" s="39"/>
      <c r="O320" s="39"/>
      <c r="P320" s="39"/>
      <c r="Q320" s="57"/>
      <c r="R320" s="39"/>
      <c r="S320" s="38"/>
      <c r="T320" s="54"/>
      <c r="U320" s="56">
        <f t="shared" si="59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48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63"/>
      <c r="AP320" s="64"/>
      <c r="AQ320" s="62">
        <f t="shared" si="49"/>
        <v>53</v>
      </c>
      <c r="AR320" s="60"/>
      <c r="AS320" s="60"/>
      <c r="AT320" s="60"/>
      <c r="AU320" s="60"/>
      <c r="AV320" s="62">
        <f t="shared" si="50"/>
        <v>53</v>
      </c>
      <c r="AW320" s="60"/>
      <c r="AX320" s="57"/>
      <c r="AY320" s="39"/>
      <c r="AZ320" s="39"/>
      <c r="BA320" s="60">
        <f t="shared" si="51"/>
        <v>53</v>
      </c>
      <c r="BB320" s="54"/>
      <c r="BC320" s="66"/>
      <c r="BD320" s="39"/>
      <c r="BE320" s="39"/>
      <c r="BF320" s="39">
        <v>0</v>
      </c>
      <c r="BG320" s="39"/>
      <c r="BH320" s="54"/>
      <c r="BI320" s="60"/>
      <c r="BJ320" s="39"/>
      <c r="BK320" s="39"/>
      <c r="BL320" s="39"/>
      <c r="BM320" s="39"/>
      <c r="BN320" s="38"/>
      <c r="BO320" s="57"/>
      <c r="BP320" s="59">
        <f t="shared" si="52"/>
        <v>53</v>
      </c>
      <c r="BQ320" s="64"/>
      <c r="BR320" s="64"/>
      <c r="BS320" s="39"/>
      <c r="BT320" s="39"/>
      <c r="BU320" s="39"/>
      <c r="BV320" s="60">
        <f t="shared" si="53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54"/>
        <v>53</v>
      </c>
      <c r="CG320" s="60"/>
      <c r="CH320" s="68"/>
      <c r="CI320" s="52"/>
      <c r="CJ320" s="52"/>
      <c r="CK320" s="60">
        <f t="shared" si="55"/>
        <v>53</v>
      </c>
      <c r="CL320" s="60"/>
      <c r="CM320" s="57"/>
      <c r="CN320" s="52"/>
      <c r="CO320" s="70"/>
      <c r="CP320" s="39"/>
      <c r="CQ320" s="39"/>
      <c r="CR320" s="54"/>
      <c r="CS320" s="60"/>
      <c r="CT320" s="51">
        <f t="shared" si="56"/>
        <v>53</v>
      </c>
      <c r="CU320" s="39"/>
      <c r="CV320" s="39"/>
      <c r="CW320" s="52"/>
      <c r="CX320" s="39"/>
      <c r="CY320" s="60">
        <f t="shared" si="57"/>
        <v>53</v>
      </c>
      <c r="CZ320" s="54"/>
      <c r="DA320" s="60"/>
      <c r="DB320" s="39"/>
      <c r="DC320" s="39"/>
      <c r="DD320" s="38">
        <f t="shared" si="58"/>
        <v>53</v>
      </c>
      <c r="DE320" s="60"/>
      <c r="DF320" s="60"/>
      <c r="DG320" s="60"/>
      <c r="DH320" s="60"/>
    </row>
    <row r="321" s="1" customFormat="1" spans="1:112">
      <c r="A321" s="35">
        <v>320</v>
      </c>
      <c r="B321" s="35">
        <v>741</v>
      </c>
      <c r="C321" s="36" t="s">
        <v>701</v>
      </c>
      <c r="D321" s="36" t="s">
        <v>99</v>
      </c>
      <c r="E321" s="37">
        <v>7666</v>
      </c>
      <c r="F321" s="35" t="s">
        <v>809</v>
      </c>
      <c r="G321" s="41" t="s">
        <v>101</v>
      </c>
      <c r="H321" s="39"/>
      <c r="I321" s="39"/>
      <c r="J321" s="39"/>
      <c r="K321" s="39">
        <v>-2</v>
      </c>
      <c r="L321" s="39"/>
      <c r="M321" s="52">
        <v>-1</v>
      </c>
      <c r="N321" s="39"/>
      <c r="O321" s="39"/>
      <c r="P321" s="39"/>
      <c r="Q321" s="57"/>
      <c r="R321" s="39"/>
      <c r="S321" s="38"/>
      <c r="T321" s="54"/>
      <c r="U321" s="56">
        <f t="shared" si="59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48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63"/>
      <c r="AP321" s="64"/>
      <c r="AQ321" s="62">
        <f t="shared" si="49"/>
        <v>41</v>
      </c>
      <c r="AR321" s="60"/>
      <c r="AS321" s="60"/>
      <c r="AT321" s="60"/>
      <c r="AU321" s="60"/>
      <c r="AV321" s="62">
        <f t="shared" si="50"/>
        <v>41</v>
      </c>
      <c r="AW321" s="60"/>
      <c r="AX321" s="57"/>
      <c r="AY321" s="39"/>
      <c r="AZ321" s="39"/>
      <c r="BA321" s="60">
        <f t="shared" si="51"/>
        <v>41</v>
      </c>
      <c r="BB321" s="54"/>
      <c r="BC321" s="66"/>
      <c r="BD321" s="39"/>
      <c r="BE321" s="39"/>
      <c r="BF321" s="39">
        <v>0</v>
      </c>
      <c r="BG321" s="39"/>
      <c r="BH321" s="54"/>
      <c r="BI321" s="60"/>
      <c r="BJ321" s="39"/>
      <c r="BK321" s="39"/>
      <c r="BL321" s="39"/>
      <c r="BM321" s="39"/>
      <c r="BN321" s="38"/>
      <c r="BO321" s="57"/>
      <c r="BP321" s="59">
        <f t="shared" si="52"/>
        <v>41</v>
      </c>
      <c r="BQ321" s="64"/>
      <c r="BR321" s="64"/>
      <c r="BS321" s="39"/>
      <c r="BT321" s="39">
        <v>3</v>
      </c>
      <c r="BU321" s="39"/>
      <c r="BV321" s="60">
        <f t="shared" si="53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54"/>
        <v>92</v>
      </c>
      <c r="CG321" s="60"/>
      <c r="CH321" s="68"/>
      <c r="CI321" s="52"/>
      <c r="CJ321" s="52">
        <v>-2</v>
      </c>
      <c r="CK321" s="60">
        <f t="shared" si="55"/>
        <v>90</v>
      </c>
      <c r="CL321" s="60"/>
      <c r="CM321" s="57"/>
      <c r="CN321" s="52"/>
      <c r="CO321" s="70"/>
      <c r="CP321" s="39">
        <v>20</v>
      </c>
      <c r="CQ321" s="39"/>
      <c r="CR321" s="54"/>
      <c r="CS321" s="60"/>
      <c r="CT321" s="51">
        <f t="shared" si="56"/>
        <v>110</v>
      </c>
      <c r="CU321" s="39"/>
      <c r="CV321" s="39"/>
      <c r="CW321" s="52"/>
      <c r="CX321" s="39">
        <v>3</v>
      </c>
      <c r="CY321" s="60">
        <f t="shared" si="57"/>
        <v>113</v>
      </c>
      <c r="CZ321" s="54"/>
      <c r="DA321" s="60"/>
      <c r="DB321" s="39">
        <v>20</v>
      </c>
      <c r="DC321" s="39">
        <v>5</v>
      </c>
      <c r="DD321" s="38">
        <f t="shared" si="58"/>
        <v>138</v>
      </c>
      <c r="DE321" s="60"/>
      <c r="DF321" s="60"/>
      <c r="DG321" s="60"/>
      <c r="DH321" s="60"/>
    </row>
    <row r="322" s="1" customFormat="1" ht="36" spans="1:112">
      <c r="A322" s="35">
        <v>321</v>
      </c>
      <c r="B322" s="40">
        <v>744</v>
      </c>
      <c r="C322" s="36" t="s">
        <v>199</v>
      </c>
      <c r="D322" s="36" t="s">
        <v>104</v>
      </c>
      <c r="E322" s="35">
        <v>8957</v>
      </c>
      <c r="F322" s="35" t="s">
        <v>810</v>
      </c>
      <c r="G322" s="41" t="s">
        <v>101</v>
      </c>
      <c r="H322" s="39"/>
      <c r="I322" s="39">
        <v>-2</v>
      </c>
      <c r="J322" s="39"/>
      <c r="K322" s="39"/>
      <c r="L322" s="39"/>
      <c r="M322" s="52"/>
      <c r="N322" s="39"/>
      <c r="O322" s="39"/>
      <c r="P322" s="39"/>
      <c r="Q322" s="57"/>
      <c r="R322" s="39"/>
      <c r="S322" s="38"/>
      <c r="T322" s="54"/>
      <c r="U322" s="56">
        <f t="shared" si="59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48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63"/>
      <c r="AP322" s="64"/>
      <c r="AQ322" s="62">
        <f t="shared" si="49"/>
        <v>35</v>
      </c>
      <c r="AR322" s="60"/>
      <c r="AS322" s="60"/>
      <c r="AT322" s="60"/>
      <c r="AU322" s="60"/>
      <c r="AV322" s="62">
        <f t="shared" si="50"/>
        <v>35</v>
      </c>
      <c r="AW322" s="60"/>
      <c r="AX322" s="57"/>
      <c r="AY322" s="39"/>
      <c r="AZ322" s="39"/>
      <c r="BA322" s="60">
        <f t="shared" si="51"/>
        <v>35</v>
      </c>
      <c r="BB322" s="54"/>
      <c r="BC322" s="66"/>
      <c r="BD322" s="39"/>
      <c r="BE322" s="39"/>
      <c r="BF322" s="39">
        <v>0</v>
      </c>
      <c r="BG322" s="39"/>
      <c r="BH322" s="54"/>
      <c r="BI322" s="60"/>
      <c r="BJ322" s="39">
        <v>-2</v>
      </c>
      <c r="BK322" s="39"/>
      <c r="BL322" s="39"/>
      <c r="BM322" s="39"/>
      <c r="BN322" s="38">
        <v>-33</v>
      </c>
      <c r="BO322" s="57" t="s">
        <v>579</v>
      </c>
      <c r="BP322" s="59">
        <f t="shared" si="52"/>
        <v>0</v>
      </c>
      <c r="BQ322" s="64"/>
      <c r="BR322" s="64"/>
      <c r="BS322" s="39">
        <v>20</v>
      </c>
      <c r="BT322" s="39">
        <v>2</v>
      </c>
      <c r="BU322" s="39"/>
      <c r="BV322" s="60">
        <f t="shared" si="53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54"/>
        <v>42</v>
      </c>
      <c r="CG322" s="60"/>
      <c r="CH322" s="68"/>
      <c r="CI322" s="52"/>
      <c r="CJ322" s="52">
        <v>-2</v>
      </c>
      <c r="CK322" s="60">
        <f t="shared" si="55"/>
        <v>40</v>
      </c>
      <c r="CL322" s="60"/>
      <c r="CM322" s="57"/>
      <c r="CN322" s="52"/>
      <c r="CO322" s="70"/>
      <c r="CP322" s="39"/>
      <c r="CQ322" s="39"/>
      <c r="CR322" s="54"/>
      <c r="CS322" s="60"/>
      <c r="CT322" s="51">
        <f t="shared" si="56"/>
        <v>40</v>
      </c>
      <c r="CU322" s="39"/>
      <c r="CV322" s="39"/>
      <c r="CW322" s="52">
        <v>10</v>
      </c>
      <c r="CX322" s="39">
        <v>5</v>
      </c>
      <c r="CY322" s="60">
        <f t="shared" si="57"/>
        <v>55</v>
      </c>
      <c r="CZ322" s="54"/>
      <c r="DA322" s="60"/>
      <c r="DB322" s="39">
        <v>20</v>
      </c>
      <c r="DC322" s="39">
        <v>-2</v>
      </c>
      <c r="DD322" s="38">
        <f t="shared" si="58"/>
        <v>73</v>
      </c>
      <c r="DE322" s="60"/>
      <c r="DF322" s="60"/>
      <c r="DG322" s="60"/>
      <c r="DH322" s="60"/>
    </row>
    <row r="323" s="1" customFormat="1" spans="1:112">
      <c r="A323" s="35">
        <v>322</v>
      </c>
      <c r="B323" s="35">
        <v>745</v>
      </c>
      <c r="C323" s="36" t="s">
        <v>811</v>
      </c>
      <c r="D323" s="36" t="s">
        <v>99</v>
      </c>
      <c r="E323" s="37">
        <v>11793</v>
      </c>
      <c r="F323" s="35" t="s">
        <v>812</v>
      </c>
      <c r="G323" s="41" t="s">
        <v>101</v>
      </c>
      <c r="H323" s="39">
        <v>-2</v>
      </c>
      <c r="I323" s="39"/>
      <c r="J323" s="39"/>
      <c r="K323" s="39"/>
      <c r="L323" s="39"/>
      <c r="M323" s="52"/>
      <c r="N323" s="39"/>
      <c r="O323" s="39"/>
      <c r="P323" s="39"/>
      <c r="Q323" s="57"/>
      <c r="R323" s="39"/>
      <c r="S323" s="38"/>
      <c r="T323" s="54"/>
      <c r="U323" s="56">
        <f t="shared" ref="U323:U386" si="60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48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63"/>
      <c r="AP323" s="64"/>
      <c r="AQ323" s="62">
        <f t="shared" si="49"/>
        <v>30</v>
      </c>
      <c r="AR323" s="60"/>
      <c r="AS323" s="60"/>
      <c r="AT323" s="60"/>
      <c r="AU323" s="60"/>
      <c r="AV323" s="62">
        <f t="shared" si="50"/>
        <v>30</v>
      </c>
      <c r="AW323" s="60">
        <v>-20</v>
      </c>
      <c r="AX323" s="57" t="s">
        <v>535</v>
      </c>
      <c r="AY323" s="39"/>
      <c r="AZ323" s="39"/>
      <c r="BA323" s="60">
        <f t="shared" si="51"/>
        <v>10</v>
      </c>
      <c r="BB323" s="54"/>
      <c r="BC323" s="66"/>
      <c r="BD323" s="39"/>
      <c r="BE323" s="39"/>
      <c r="BF323" s="39">
        <v>-4</v>
      </c>
      <c r="BG323" s="39"/>
      <c r="BH323" s="54"/>
      <c r="BI323" s="60"/>
      <c r="BJ323" s="39"/>
      <c r="BK323" s="39"/>
      <c r="BL323" s="39"/>
      <c r="BM323" s="39"/>
      <c r="BN323" s="38"/>
      <c r="BO323" s="57"/>
      <c r="BP323" s="59">
        <f t="shared" si="52"/>
        <v>6</v>
      </c>
      <c r="BQ323" s="64"/>
      <c r="BR323" s="64"/>
      <c r="BS323" s="39">
        <v>20</v>
      </c>
      <c r="BT323" s="39"/>
      <c r="BU323" s="39"/>
      <c r="BV323" s="60">
        <f t="shared" si="53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54"/>
        <v>29</v>
      </c>
      <c r="CG323" s="60"/>
      <c r="CH323" s="68"/>
      <c r="CI323" s="52">
        <v>5</v>
      </c>
      <c r="CJ323" s="52">
        <v>4</v>
      </c>
      <c r="CK323" s="60">
        <f t="shared" si="55"/>
        <v>38</v>
      </c>
      <c r="CL323" s="60"/>
      <c r="CM323" s="57"/>
      <c r="CN323" s="52">
        <v>-10</v>
      </c>
      <c r="CO323" s="70"/>
      <c r="CP323" s="39"/>
      <c r="CQ323" s="39"/>
      <c r="CR323" s="54"/>
      <c r="CS323" s="60"/>
      <c r="CT323" s="51">
        <f t="shared" si="56"/>
        <v>28</v>
      </c>
      <c r="CU323" s="39"/>
      <c r="CV323" s="39"/>
      <c r="CW323" s="52"/>
      <c r="CX323" s="39">
        <v>6</v>
      </c>
      <c r="CY323" s="60">
        <f t="shared" si="57"/>
        <v>34</v>
      </c>
      <c r="CZ323" s="54"/>
      <c r="DA323" s="60"/>
      <c r="DB323" s="39"/>
      <c r="DC323" s="39">
        <v>1</v>
      </c>
      <c r="DD323" s="38">
        <f t="shared" si="58"/>
        <v>35</v>
      </c>
      <c r="DE323" s="60"/>
      <c r="DF323" s="60"/>
      <c r="DG323" s="60"/>
      <c r="DH323" s="60"/>
    </row>
    <row r="324" s="1" customFormat="1" spans="1:112">
      <c r="A324" s="35">
        <v>323</v>
      </c>
      <c r="B324" s="35">
        <v>745</v>
      </c>
      <c r="C324" s="36" t="s">
        <v>811</v>
      </c>
      <c r="D324" s="36" t="s">
        <v>99</v>
      </c>
      <c r="E324" s="35">
        <v>11095</v>
      </c>
      <c r="F324" s="49" t="s">
        <v>813</v>
      </c>
      <c r="G324" s="36" t="s">
        <v>96</v>
      </c>
      <c r="H324" s="39">
        <v>-2</v>
      </c>
      <c r="I324" s="39"/>
      <c r="J324" s="39"/>
      <c r="K324" s="39"/>
      <c r="L324" s="39"/>
      <c r="M324" s="52"/>
      <c r="N324" s="39"/>
      <c r="O324" s="39"/>
      <c r="P324" s="39"/>
      <c r="Q324" s="57"/>
      <c r="R324" s="39"/>
      <c r="S324" s="38"/>
      <c r="T324" s="54"/>
      <c r="U324" s="56">
        <f t="shared" si="60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61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63"/>
      <c r="AP324" s="64"/>
      <c r="AQ324" s="62">
        <f t="shared" ref="AQ324:AQ387" si="62">AG324+AH324+AI324+AJ324+AK324+AL324+AM324+AN324+AO324</f>
        <v>-2</v>
      </c>
      <c r="AR324" s="60"/>
      <c r="AS324" s="60"/>
      <c r="AT324" s="60"/>
      <c r="AU324" s="60"/>
      <c r="AV324" s="62">
        <f t="shared" ref="AV324:AV387" si="63">AQ324+AR324+AS324+AT324+AU324</f>
        <v>-2</v>
      </c>
      <c r="AW324" s="60"/>
      <c r="AX324" s="57"/>
      <c r="AY324" s="39"/>
      <c r="AZ324" s="39"/>
      <c r="BA324" s="60">
        <f t="shared" ref="BA324:BA387" si="64">AV324+AW324+AY324+AZ324</f>
        <v>-2</v>
      </c>
      <c r="BB324" s="54"/>
      <c r="BC324" s="66"/>
      <c r="BD324" s="39"/>
      <c r="BE324" s="39"/>
      <c r="BF324" s="39">
        <v>0</v>
      </c>
      <c r="BG324" s="39"/>
      <c r="BH324" s="54"/>
      <c r="BI324" s="60"/>
      <c r="BJ324" s="39"/>
      <c r="BK324" s="39"/>
      <c r="BL324" s="39"/>
      <c r="BM324" s="39"/>
      <c r="BN324" s="38"/>
      <c r="BO324" s="57"/>
      <c r="BP324" s="59">
        <f t="shared" ref="BP324:BP387" si="65">BA324+BB324+BD324+BE324+BF324+BG324+BH324+BJ324+BK324+BL324+BM324+BN324</f>
        <v>-2</v>
      </c>
      <c r="BQ324" s="64"/>
      <c r="BR324" s="64"/>
      <c r="BS324" s="39"/>
      <c r="BT324" s="39"/>
      <c r="BU324" s="39"/>
      <c r="BV324" s="60">
        <f t="shared" ref="BV324:BV387" si="66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67">BV324+BW324+BX324+BY324+BZ324+CA324+CB324+CC324+CD324</f>
        <v>-2</v>
      </c>
      <c r="CG324" s="60"/>
      <c r="CH324" s="68"/>
      <c r="CI324" s="52"/>
      <c r="CJ324" s="52"/>
      <c r="CK324" s="60">
        <f t="shared" ref="CK324:CK387" si="68">CF324+CG324+CI324+CJ324</f>
        <v>-2</v>
      </c>
      <c r="CL324" s="60"/>
      <c r="CM324" s="57"/>
      <c r="CN324" s="52"/>
      <c r="CO324" s="70"/>
      <c r="CP324" s="39"/>
      <c r="CQ324" s="39"/>
      <c r="CR324" s="54"/>
      <c r="CS324" s="60"/>
      <c r="CT324" s="51">
        <f t="shared" ref="CT324:CT387" si="69">CK324+CL324+CN324+CO324+CP324+CQ324+CR324</f>
        <v>-2</v>
      </c>
      <c r="CU324" s="39"/>
      <c r="CV324" s="39"/>
      <c r="CW324" s="52"/>
      <c r="CX324" s="39"/>
      <c r="CY324" s="60">
        <f t="shared" ref="CY324:CY387" si="70">CT324+CU324+CV324+CW324+CX324</f>
        <v>-2</v>
      </c>
      <c r="CZ324" s="54"/>
      <c r="DA324" s="60"/>
      <c r="DB324" s="39"/>
      <c r="DC324" s="39"/>
      <c r="DD324" s="38">
        <f t="shared" ref="DD324:DD387" si="71">CY324+CZ324+DB324+DC324</f>
        <v>-2</v>
      </c>
      <c r="DE324" s="60"/>
      <c r="DF324" s="60"/>
      <c r="DG324" s="60"/>
      <c r="DH324" s="60"/>
    </row>
    <row r="325" s="1" customFormat="1" ht="24" spans="1:112">
      <c r="A325" s="35">
        <v>324</v>
      </c>
      <c r="B325" s="40">
        <v>754</v>
      </c>
      <c r="C325" s="36" t="s">
        <v>382</v>
      </c>
      <c r="D325" s="36" t="s">
        <v>87</v>
      </c>
      <c r="E325" s="35">
        <v>10900</v>
      </c>
      <c r="F325" s="35" t="s">
        <v>814</v>
      </c>
      <c r="G325" s="36" t="s">
        <v>96</v>
      </c>
      <c r="H325" s="39"/>
      <c r="I325" s="39"/>
      <c r="J325" s="39"/>
      <c r="K325" s="39">
        <v>-2</v>
      </c>
      <c r="L325" s="39"/>
      <c r="M325" s="52"/>
      <c r="N325" s="39"/>
      <c r="O325" s="39"/>
      <c r="P325" s="39"/>
      <c r="Q325" s="57"/>
      <c r="R325" s="39"/>
      <c r="S325" s="38"/>
      <c r="T325" s="54"/>
      <c r="U325" s="56">
        <f t="shared" si="60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61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63"/>
      <c r="AP325" s="64"/>
      <c r="AQ325" s="62">
        <f t="shared" si="62"/>
        <v>58</v>
      </c>
      <c r="AR325" s="60">
        <v>-55</v>
      </c>
      <c r="AS325" s="60"/>
      <c r="AT325" s="60"/>
      <c r="AU325" s="60"/>
      <c r="AV325" s="62">
        <f t="shared" si="63"/>
        <v>3</v>
      </c>
      <c r="AW325" s="60"/>
      <c r="AX325" s="57"/>
      <c r="AY325" s="39"/>
      <c r="AZ325" s="39"/>
      <c r="BA325" s="60">
        <f t="shared" si="64"/>
        <v>3</v>
      </c>
      <c r="BB325" s="54"/>
      <c r="BC325" s="66"/>
      <c r="BD325" s="39">
        <v>20</v>
      </c>
      <c r="BE325" s="39"/>
      <c r="BF325" s="39">
        <v>0</v>
      </c>
      <c r="BG325" s="39"/>
      <c r="BH325" s="54"/>
      <c r="BI325" s="60"/>
      <c r="BJ325" s="39"/>
      <c r="BK325" s="39">
        <v>20</v>
      </c>
      <c r="BL325" s="39"/>
      <c r="BM325" s="39"/>
      <c r="BN325" s="38">
        <v>-19.5</v>
      </c>
      <c r="BO325" s="57" t="s">
        <v>815</v>
      </c>
      <c r="BP325" s="59">
        <f t="shared" si="65"/>
        <v>23.5</v>
      </c>
      <c r="BQ325" s="64"/>
      <c r="BR325" s="64"/>
      <c r="BS325" s="39"/>
      <c r="BT325" s="39"/>
      <c r="BU325" s="39"/>
      <c r="BV325" s="60">
        <f t="shared" si="66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67"/>
        <v>63.5</v>
      </c>
      <c r="CG325" s="60"/>
      <c r="CH325" s="68"/>
      <c r="CI325" s="52"/>
      <c r="CJ325" s="52"/>
      <c r="CK325" s="60">
        <f t="shared" si="68"/>
        <v>63.5</v>
      </c>
      <c r="CL325" s="60"/>
      <c r="CM325" s="57"/>
      <c r="CN325" s="52"/>
      <c r="CO325" s="70"/>
      <c r="CP325" s="39">
        <v>20</v>
      </c>
      <c r="CQ325" s="39"/>
      <c r="CR325" s="54">
        <v>-45</v>
      </c>
      <c r="CS325" s="60" t="s">
        <v>385</v>
      </c>
      <c r="CT325" s="51">
        <f t="shared" si="69"/>
        <v>38.5</v>
      </c>
      <c r="CU325" s="39">
        <v>20</v>
      </c>
      <c r="CV325" s="39"/>
      <c r="CW325" s="52">
        <v>10</v>
      </c>
      <c r="CX325" s="39"/>
      <c r="CY325" s="60">
        <f t="shared" si="70"/>
        <v>68.5</v>
      </c>
      <c r="CZ325" s="54">
        <v>-7.5</v>
      </c>
      <c r="DA325" s="60" t="s">
        <v>495</v>
      </c>
      <c r="DB325" s="39">
        <v>20</v>
      </c>
      <c r="DC325" s="39"/>
      <c r="DD325" s="38">
        <f t="shared" si="71"/>
        <v>81</v>
      </c>
      <c r="DE325" s="60"/>
      <c r="DF325" s="60"/>
      <c r="DG325" s="60">
        <v>-38</v>
      </c>
      <c r="DH325" s="60" t="s">
        <v>386</v>
      </c>
    </row>
    <row r="326" s="1" customFormat="1" ht="36" spans="1:112">
      <c r="A326" s="35">
        <v>325</v>
      </c>
      <c r="B326" s="40">
        <v>106865</v>
      </c>
      <c r="C326" s="36" t="s">
        <v>243</v>
      </c>
      <c r="D326" s="36" t="s">
        <v>104</v>
      </c>
      <c r="E326" s="35">
        <v>9822</v>
      </c>
      <c r="F326" s="35" t="s">
        <v>816</v>
      </c>
      <c r="G326" s="36" t="s">
        <v>96</v>
      </c>
      <c r="H326" s="39">
        <v>-2</v>
      </c>
      <c r="I326" s="39"/>
      <c r="J326" s="39">
        <v>-4</v>
      </c>
      <c r="K326" s="39">
        <v>4</v>
      </c>
      <c r="L326" s="39"/>
      <c r="M326" s="52"/>
      <c r="N326" s="39"/>
      <c r="O326" s="39"/>
      <c r="P326" s="39"/>
      <c r="Q326" s="57"/>
      <c r="R326" s="39"/>
      <c r="S326" s="38"/>
      <c r="T326" s="54"/>
      <c r="U326" s="56">
        <f t="shared" si="60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61"/>
        <v>-2</v>
      </c>
      <c r="AH326" s="39"/>
      <c r="AI326" s="39"/>
      <c r="AJ326" s="39">
        <v>40</v>
      </c>
      <c r="AK326" s="39"/>
      <c r="AL326" s="39"/>
      <c r="AM326" s="39"/>
      <c r="AN326" s="39"/>
      <c r="AO326" s="63"/>
      <c r="AP326" s="64"/>
      <c r="AQ326" s="62">
        <f t="shared" si="62"/>
        <v>38</v>
      </c>
      <c r="AR326" s="60"/>
      <c r="AS326" s="60"/>
      <c r="AT326" s="60">
        <v>20</v>
      </c>
      <c r="AU326" s="60"/>
      <c r="AV326" s="62">
        <f t="shared" si="63"/>
        <v>58</v>
      </c>
      <c r="AW326" s="60"/>
      <c r="AX326" s="57"/>
      <c r="AY326" s="39"/>
      <c r="AZ326" s="39"/>
      <c r="BA326" s="60">
        <f t="shared" si="64"/>
        <v>58</v>
      </c>
      <c r="BB326" s="54"/>
      <c r="BC326" s="66"/>
      <c r="BD326" s="39"/>
      <c r="BE326" s="39">
        <v>20</v>
      </c>
      <c r="BF326" s="39">
        <v>0</v>
      </c>
      <c r="BG326" s="39">
        <v>50</v>
      </c>
      <c r="BH326" s="54"/>
      <c r="BI326" s="60"/>
      <c r="BJ326" s="39">
        <v>2</v>
      </c>
      <c r="BK326" s="39"/>
      <c r="BL326" s="39"/>
      <c r="BM326" s="39"/>
      <c r="BN326" s="38">
        <v>-48.5</v>
      </c>
      <c r="BO326" s="57" t="s">
        <v>245</v>
      </c>
      <c r="BP326" s="59">
        <f t="shared" si="65"/>
        <v>81.5</v>
      </c>
      <c r="BQ326" s="64"/>
      <c r="BR326" s="64"/>
      <c r="BS326" s="39"/>
      <c r="BT326" s="39">
        <v>8</v>
      </c>
      <c r="BU326" s="39"/>
      <c r="BV326" s="60">
        <f t="shared" si="66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67"/>
        <v>109.5</v>
      </c>
      <c r="CG326" s="60">
        <v>-3</v>
      </c>
      <c r="CH326" s="68" t="s">
        <v>247</v>
      </c>
      <c r="CI326" s="52"/>
      <c r="CJ326" s="52"/>
      <c r="CK326" s="60">
        <f t="shared" si="68"/>
        <v>106.5</v>
      </c>
      <c r="CL326" s="60">
        <v>-53.5</v>
      </c>
      <c r="CM326" s="57" t="s">
        <v>817</v>
      </c>
      <c r="CN326" s="52"/>
      <c r="CO326" s="70"/>
      <c r="CP326" s="39">
        <v>20</v>
      </c>
      <c r="CQ326" s="39"/>
      <c r="CR326" s="54"/>
      <c r="CS326" s="60"/>
      <c r="CT326" s="51">
        <f t="shared" si="69"/>
        <v>73</v>
      </c>
      <c r="CU326" s="39"/>
      <c r="CV326" s="39"/>
      <c r="CW326" s="52"/>
      <c r="CX326" s="39"/>
      <c r="CY326" s="60">
        <f t="shared" si="70"/>
        <v>73</v>
      </c>
      <c r="CZ326" s="54">
        <v>-14</v>
      </c>
      <c r="DA326" s="60" t="s">
        <v>581</v>
      </c>
      <c r="DB326" s="39"/>
      <c r="DC326" s="39"/>
      <c r="DD326" s="38">
        <f t="shared" si="71"/>
        <v>59</v>
      </c>
      <c r="DE326" s="60"/>
      <c r="DF326" s="60"/>
      <c r="DG326" s="60">
        <v>-18</v>
      </c>
      <c r="DH326" s="60" t="s">
        <v>818</v>
      </c>
    </row>
    <row r="327" s="1" customFormat="1" ht="24" spans="1:112">
      <c r="A327" s="35">
        <v>326</v>
      </c>
      <c r="B327" s="40">
        <v>307</v>
      </c>
      <c r="C327" s="36" t="s">
        <v>232</v>
      </c>
      <c r="D327" s="36" t="s">
        <v>213</v>
      </c>
      <c r="E327" s="35">
        <v>5880</v>
      </c>
      <c r="F327" s="35" t="s">
        <v>819</v>
      </c>
      <c r="G327" s="41" t="s">
        <v>96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52">
        <v>3</v>
      </c>
      <c r="N327" s="39"/>
      <c r="O327" s="39"/>
      <c r="P327" s="39"/>
      <c r="Q327" s="57"/>
      <c r="R327" s="39"/>
      <c r="S327" s="38"/>
      <c r="T327" s="54"/>
      <c r="U327" s="56">
        <f t="shared" si="60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61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63"/>
      <c r="AP327" s="64"/>
      <c r="AQ327" s="62">
        <f t="shared" si="62"/>
        <v>40</v>
      </c>
      <c r="AR327" s="60"/>
      <c r="AS327" s="60">
        <v>20</v>
      </c>
      <c r="AT327" s="60">
        <v>20</v>
      </c>
      <c r="AU327" s="60"/>
      <c r="AV327" s="62">
        <f t="shared" si="63"/>
        <v>80</v>
      </c>
      <c r="AW327" s="60"/>
      <c r="AX327" s="57"/>
      <c r="AY327" s="39"/>
      <c r="AZ327" s="39"/>
      <c r="BA327" s="60">
        <f t="shared" si="64"/>
        <v>80</v>
      </c>
      <c r="BB327" s="54"/>
      <c r="BC327" s="66"/>
      <c r="BD327" s="39"/>
      <c r="BE327" s="39">
        <v>20</v>
      </c>
      <c r="BF327" s="39">
        <v>-3</v>
      </c>
      <c r="BG327" s="39"/>
      <c r="BH327" s="54"/>
      <c r="BI327" s="60"/>
      <c r="BJ327" s="39"/>
      <c r="BK327" s="39"/>
      <c r="BL327" s="39"/>
      <c r="BM327" s="39"/>
      <c r="BN327" s="38"/>
      <c r="BO327" s="57"/>
      <c r="BP327" s="59">
        <f t="shared" si="65"/>
        <v>97</v>
      </c>
      <c r="BQ327" s="64"/>
      <c r="BR327" s="64"/>
      <c r="BS327" s="39"/>
      <c r="BT327" s="39">
        <v>-2</v>
      </c>
      <c r="BU327" s="39"/>
      <c r="BV327" s="60">
        <f t="shared" si="66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351</v>
      </c>
      <c r="CF327" s="54">
        <f t="shared" si="67"/>
        <v>38.5</v>
      </c>
      <c r="CG327" s="60"/>
      <c r="CH327" s="68"/>
      <c r="CI327" s="52">
        <v>20</v>
      </c>
      <c r="CJ327" s="52">
        <v>-2</v>
      </c>
      <c r="CK327" s="60">
        <f t="shared" si="68"/>
        <v>56.5</v>
      </c>
      <c r="CL327" s="60"/>
      <c r="CM327" s="57"/>
      <c r="CN327" s="52">
        <v>-2</v>
      </c>
      <c r="CO327" s="70"/>
      <c r="CP327" s="39"/>
      <c r="CQ327" s="39"/>
      <c r="CR327" s="54"/>
      <c r="CS327" s="60"/>
      <c r="CT327" s="51">
        <f t="shared" si="69"/>
        <v>54.5</v>
      </c>
      <c r="CU327" s="39">
        <v>20</v>
      </c>
      <c r="CV327" s="39"/>
      <c r="CW327" s="52"/>
      <c r="CX327" s="39">
        <v>-1</v>
      </c>
      <c r="CY327" s="60">
        <f t="shared" si="70"/>
        <v>73.5</v>
      </c>
      <c r="CZ327" s="54"/>
      <c r="DA327" s="60"/>
      <c r="DB327" s="39"/>
      <c r="DC327" s="39">
        <v>1</v>
      </c>
      <c r="DD327" s="38">
        <f t="shared" si="71"/>
        <v>74.5</v>
      </c>
      <c r="DE327" s="60"/>
      <c r="DF327" s="60"/>
      <c r="DG327" s="60"/>
      <c r="DH327" s="60"/>
    </row>
    <row r="328" s="1" customFormat="1" spans="1:112">
      <c r="A328" s="35">
        <v>327</v>
      </c>
      <c r="B328" s="35">
        <v>745</v>
      </c>
      <c r="C328" s="36" t="s">
        <v>811</v>
      </c>
      <c r="D328" s="36" t="s">
        <v>99</v>
      </c>
      <c r="E328" s="37">
        <v>11445</v>
      </c>
      <c r="F328" s="35" t="s">
        <v>820</v>
      </c>
      <c r="G328" s="44" t="s">
        <v>96</v>
      </c>
      <c r="H328" s="39"/>
      <c r="I328" s="39"/>
      <c r="J328" s="39"/>
      <c r="K328" s="39">
        <v>-4</v>
      </c>
      <c r="L328" s="39">
        <v>2</v>
      </c>
      <c r="M328" s="52">
        <v>-2</v>
      </c>
      <c r="N328" s="39"/>
      <c r="O328" s="39"/>
      <c r="P328" s="39"/>
      <c r="Q328" s="57"/>
      <c r="R328" s="39"/>
      <c r="S328" s="38"/>
      <c r="T328" s="54"/>
      <c r="U328" s="56">
        <f t="shared" si="60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61"/>
        <v>-4</v>
      </c>
      <c r="AH328" s="39"/>
      <c r="AI328" s="39"/>
      <c r="AJ328" s="39"/>
      <c r="AK328" s="39"/>
      <c r="AL328" s="39"/>
      <c r="AM328" s="39"/>
      <c r="AN328" s="39"/>
      <c r="AO328" s="63"/>
      <c r="AP328" s="64"/>
      <c r="AQ328" s="62">
        <f t="shared" si="62"/>
        <v>-4</v>
      </c>
      <c r="AR328" s="60"/>
      <c r="AS328" s="60"/>
      <c r="AT328" s="60"/>
      <c r="AU328" s="60"/>
      <c r="AV328" s="62">
        <f t="shared" si="63"/>
        <v>-4</v>
      </c>
      <c r="AW328" s="60"/>
      <c r="AX328" s="57"/>
      <c r="AY328" s="39"/>
      <c r="AZ328" s="39"/>
      <c r="BA328" s="60">
        <f t="shared" si="64"/>
        <v>-4</v>
      </c>
      <c r="BB328" s="54"/>
      <c r="BC328" s="66"/>
      <c r="BD328" s="39"/>
      <c r="BE328" s="39"/>
      <c r="BF328" s="39">
        <v>0</v>
      </c>
      <c r="BG328" s="39"/>
      <c r="BH328" s="54"/>
      <c r="BI328" s="60"/>
      <c r="BJ328" s="39"/>
      <c r="BK328" s="39"/>
      <c r="BL328" s="39"/>
      <c r="BM328" s="39"/>
      <c r="BN328" s="38"/>
      <c r="BO328" s="57"/>
      <c r="BP328" s="59">
        <f t="shared" si="65"/>
        <v>-4</v>
      </c>
      <c r="BQ328" s="64"/>
      <c r="BR328" s="64"/>
      <c r="BS328" s="39"/>
      <c r="BT328" s="39"/>
      <c r="BU328" s="39"/>
      <c r="BV328" s="60">
        <f t="shared" si="66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67"/>
        <v>-4</v>
      </c>
      <c r="CG328" s="60"/>
      <c r="CH328" s="68"/>
      <c r="CI328" s="52"/>
      <c r="CJ328" s="52"/>
      <c r="CK328" s="60">
        <f t="shared" si="68"/>
        <v>-4</v>
      </c>
      <c r="CL328" s="60"/>
      <c r="CM328" s="57"/>
      <c r="CN328" s="52"/>
      <c r="CO328" s="70"/>
      <c r="CP328" s="39"/>
      <c r="CQ328" s="39"/>
      <c r="CR328" s="54"/>
      <c r="CS328" s="60"/>
      <c r="CT328" s="51">
        <f t="shared" si="69"/>
        <v>-4</v>
      </c>
      <c r="CU328" s="39"/>
      <c r="CV328" s="39"/>
      <c r="CW328" s="52"/>
      <c r="CX328" s="39"/>
      <c r="CY328" s="60">
        <f t="shared" si="70"/>
        <v>-4</v>
      </c>
      <c r="CZ328" s="54"/>
      <c r="DA328" s="60"/>
      <c r="DB328" s="39"/>
      <c r="DC328" s="39"/>
      <c r="DD328" s="38">
        <f t="shared" si="71"/>
        <v>-4</v>
      </c>
      <c r="DE328" s="60"/>
      <c r="DF328" s="60"/>
      <c r="DG328" s="60"/>
      <c r="DH328" s="60"/>
    </row>
    <row r="329" s="1" customFormat="1" ht="28" customHeight="1" spans="1:112">
      <c r="A329" s="35">
        <v>328</v>
      </c>
      <c r="B329" s="40">
        <v>341</v>
      </c>
      <c r="C329" s="46" t="s">
        <v>821</v>
      </c>
      <c r="D329" s="36" t="s">
        <v>94</v>
      </c>
      <c r="E329" s="56">
        <v>998927</v>
      </c>
      <c r="F329" s="56" t="s">
        <v>822</v>
      </c>
      <c r="G329" s="44" t="s">
        <v>96</v>
      </c>
      <c r="H329" s="39"/>
      <c r="I329" s="39"/>
      <c r="J329" s="39"/>
      <c r="K329" s="39"/>
      <c r="L329" s="39">
        <v>-2</v>
      </c>
      <c r="M329" s="52"/>
      <c r="N329" s="39">
        <v>20</v>
      </c>
      <c r="O329" s="39"/>
      <c r="P329" s="39"/>
      <c r="Q329" s="57"/>
      <c r="R329" s="39"/>
      <c r="S329" s="38"/>
      <c r="T329" s="54"/>
      <c r="U329" s="56">
        <f t="shared" si="60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61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63"/>
      <c r="AP329" s="64"/>
      <c r="AQ329" s="62">
        <f t="shared" si="62"/>
        <v>98</v>
      </c>
      <c r="AR329" s="60"/>
      <c r="AS329" s="60"/>
      <c r="AT329" s="60"/>
      <c r="AU329" s="60"/>
      <c r="AV329" s="62">
        <f t="shared" si="63"/>
        <v>98</v>
      </c>
      <c r="AW329" s="60"/>
      <c r="AX329" s="57"/>
      <c r="AY329" s="39"/>
      <c r="AZ329" s="39"/>
      <c r="BA329" s="60">
        <f t="shared" si="64"/>
        <v>98</v>
      </c>
      <c r="BB329" s="54"/>
      <c r="BC329" s="66"/>
      <c r="BD329" s="39">
        <v>20</v>
      </c>
      <c r="BE329" s="39"/>
      <c r="BF329" s="39">
        <v>0</v>
      </c>
      <c r="BG329" s="39"/>
      <c r="BH329" s="54"/>
      <c r="BI329" s="60"/>
      <c r="BJ329" s="39"/>
      <c r="BK329" s="39"/>
      <c r="BL329" s="39"/>
      <c r="BM329" s="39"/>
      <c r="BN329" s="38"/>
      <c r="BO329" s="57"/>
      <c r="BP329" s="59">
        <f t="shared" si="65"/>
        <v>118</v>
      </c>
      <c r="BQ329" s="64"/>
      <c r="BR329" s="64"/>
      <c r="BS329" s="39"/>
      <c r="BT329" s="39"/>
      <c r="BU329" s="39"/>
      <c r="BV329" s="60">
        <f t="shared" si="66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67"/>
        <v>116</v>
      </c>
      <c r="CG329" s="60"/>
      <c r="CH329" s="68"/>
      <c r="CI329" s="52"/>
      <c r="CJ329" s="52"/>
      <c r="CK329" s="60">
        <f t="shared" si="68"/>
        <v>116</v>
      </c>
      <c r="CL329" s="60">
        <v>-44.5</v>
      </c>
      <c r="CM329" s="57" t="s">
        <v>485</v>
      </c>
      <c r="CN329" s="52"/>
      <c r="CO329" s="70"/>
      <c r="CP329" s="39"/>
      <c r="CQ329" s="39"/>
      <c r="CR329" s="54"/>
      <c r="CS329" s="60"/>
      <c r="CT329" s="51">
        <f t="shared" si="69"/>
        <v>71.5</v>
      </c>
      <c r="CU329" s="39"/>
      <c r="CV329" s="39"/>
      <c r="CW329" s="52">
        <v>10</v>
      </c>
      <c r="CX329" s="39"/>
      <c r="CY329" s="60">
        <f t="shared" si="70"/>
        <v>81.5</v>
      </c>
      <c r="CZ329" s="54"/>
      <c r="DA329" s="60"/>
      <c r="DB329" s="39"/>
      <c r="DC329" s="39">
        <v>-4</v>
      </c>
      <c r="DD329" s="38">
        <f t="shared" si="71"/>
        <v>77.5</v>
      </c>
      <c r="DE329" s="60"/>
      <c r="DF329" s="60"/>
      <c r="DG329" s="60">
        <v>-49</v>
      </c>
      <c r="DH329" s="60" t="s">
        <v>147</v>
      </c>
    </row>
    <row r="330" s="1" customFormat="1" spans="1:112">
      <c r="A330" s="35">
        <v>329</v>
      </c>
      <c r="B330" s="40">
        <v>105396</v>
      </c>
      <c r="C330" s="46" t="s">
        <v>333</v>
      </c>
      <c r="D330" s="36" t="s">
        <v>125</v>
      </c>
      <c r="E330" s="56">
        <v>999189</v>
      </c>
      <c r="F330" s="56" t="s">
        <v>823</v>
      </c>
      <c r="G330" s="44" t="s">
        <v>96</v>
      </c>
      <c r="H330" s="39"/>
      <c r="I330" s="39"/>
      <c r="J330" s="39"/>
      <c r="K330" s="39"/>
      <c r="L330" s="39">
        <v>-2</v>
      </c>
      <c r="M330" s="52">
        <v>3</v>
      </c>
      <c r="N330" s="39"/>
      <c r="O330" s="39"/>
      <c r="P330" s="39"/>
      <c r="Q330" s="57"/>
      <c r="R330" s="39"/>
      <c r="S330" s="38"/>
      <c r="T330" s="54"/>
      <c r="U330" s="56">
        <f t="shared" si="60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61"/>
        <v>1</v>
      </c>
      <c r="AH330" s="39"/>
      <c r="AI330" s="39"/>
      <c r="AJ330" s="39"/>
      <c r="AK330" s="39"/>
      <c r="AL330" s="39"/>
      <c r="AM330" s="39"/>
      <c r="AN330" s="39"/>
      <c r="AO330" s="63"/>
      <c r="AP330" s="64"/>
      <c r="AQ330" s="62">
        <f t="shared" si="62"/>
        <v>1</v>
      </c>
      <c r="AR330" s="60"/>
      <c r="AS330" s="60"/>
      <c r="AT330" s="60"/>
      <c r="AU330" s="60"/>
      <c r="AV330" s="62">
        <f t="shared" si="63"/>
        <v>1</v>
      </c>
      <c r="AW330" s="60"/>
      <c r="AX330" s="57"/>
      <c r="AY330" s="39"/>
      <c r="AZ330" s="39"/>
      <c r="BA330" s="60">
        <f t="shared" si="64"/>
        <v>1</v>
      </c>
      <c r="BB330" s="54"/>
      <c r="BC330" s="66"/>
      <c r="BD330" s="39"/>
      <c r="BE330" s="39"/>
      <c r="BF330" s="39">
        <v>0</v>
      </c>
      <c r="BG330" s="39"/>
      <c r="BH330" s="54"/>
      <c r="BI330" s="60"/>
      <c r="BJ330" s="39"/>
      <c r="BK330" s="39"/>
      <c r="BL330" s="39"/>
      <c r="BM330" s="39"/>
      <c r="BN330" s="38"/>
      <c r="BO330" s="57"/>
      <c r="BP330" s="59">
        <f t="shared" si="65"/>
        <v>1</v>
      </c>
      <c r="BQ330" s="64"/>
      <c r="BR330" s="64"/>
      <c r="BS330" s="39"/>
      <c r="BT330" s="39"/>
      <c r="BU330" s="39"/>
      <c r="BV330" s="60">
        <f t="shared" si="66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67"/>
        <v>1</v>
      </c>
      <c r="CG330" s="60"/>
      <c r="CH330" s="68"/>
      <c r="CI330" s="52"/>
      <c r="CJ330" s="52"/>
      <c r="CK330" s="60">
        <f t="shared" si="68"/>
        <v>1</v>
      </c>
      <c r="CL330" s="60"/>
      <c r="CM330" s="57"/>
      <c r="CN330" s="52"/>
      <c r="CO330" s="70"/>
      <c r="CP330" s="39"/>
      <c r="CQ330" s="39"/>
      <c r="CR330" s="54"/>
      <c r="CS330" s="60"/>
      <c r="CT330" s="51">
        <f t="shared" si="69"/>
        <v>1</v>
      </c>
      <c r="CU330" s="39"/>
      <c r="CV330" s="39"/>
      <c r="CW330" s="52"/>
      <c r="CX330" s="39"/>
      <c r="CY330" s="60">
        <f t="shared" si="70"/>
        <v>1</v>
      </c>
      <c r="CZ330" s="54"/>
      <c r="DA330" s="60"/>
      <c r="DB330" s="39"/>
      <c r="DC330" s="39"/>
      <c r="DD330" s="38">
        <f t="shared" si="71"/>
        <v>1</v>
      </c>
      <c r="DE330" s="60"/>
      <c r="DF330" s="60"/>
      <c r="DG330" s="60"/>
      <c r="DH330" s="60"/>
    </row>
    <row r="331" s="2" customFormat="1" ht="36" spans="1:112">
      <c r="A331" s="35">
        <v>330</v>
      </c>
      <c r="B331" s="40">
        <v>724</v>
      </c>
      <c r="C331" s="36" t="s">
        <v>685</v>
      </c>
      <c r="D331" s="36" t="s">
        <v>125</v>
      </c>
      <c r="E331" s="37">
        <v>11447</v>
      </c>
      <c r="F331" s="35" t="s">
        <v>824</v>
      </c>
      <c r="G331" s="36" t="s">
        <v>96</v>
      </c>
      <c r="H331" s="39"/>
      <c r="I331" s="39">
        <v>1</v>
      </c>
      <c r="J331" s="39"/>
      <c r="K331" s="39">
        <v>-2</v>
      </c>
      <c r="L331" s="39">
        <v>-2</v>
      </c>
      <c r="M331" s="52">
        <v>2</v>
      </c>
      <c r="N331" s="39">
        <v>20</v>
      </c>
      <c r="O331" s="57"/>
      <c r="P331" s="57"/>
      <c r="Q331" s="57"/>
      <c r="R331" s="39"/>
      <c r="S331" s="38"/>
      <c r="T331" s="54">
        <v>-17</v>
      </c>
      <c r="U331" s="56">
        <f t="shared" si="60"/>
        <v>2</v>
      </c>
      <c r="V331" s="56" t="s">
        <v>825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61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O331" s="63"/>
      <c r="AP331" s="64"/>
      <c r="AQ331" s="62">
        <f t="shared" si="62"/>
        <v>2</v>
      </c>
      <c r="AR331" s="60"/>
      <c r="AS331" s="60"/>
      <c r="AT331" s="60"/>
      <c r="AU331" s="60"/>
      <c r="AV331" s="62">
        <f t="shared" si="63"/>
        <v>2</v>
      </c>
      <c r="AW331" s="60"/>
      <c r="AX331" s="57"/>
      <c r="AY331" s="39"/>
      <c r="AZ331" s="39"/>
      <c r="BA331" s="60">
        <f t="shared" si="64"/>
        <v>2</v>
      </c>
      <c r="BB331" s="54"/>
      <c r="BC331" s="66"/>
      <c r="BD331" s="39"/>
      <c r="BE331" s="39"/>
      <c r="BF331" s="39">
        <v>0</v>
      </c>
      <c r="BG331" s="39"/>
      <c r="BH331" s="54"/>
      <c r="BI331" s="60"/>
      <c r="BJ331" s="39">
        <v>-2</v>
      </c>
      <c r="BK331" s="39"/>
      <c r="BL331" s="39"/>
      <c r="BM331" s="39"/>
      <c r="BN331" s="38"/>
      <c r="BO331" s="57"/>
      <c r="BP331" s="59">
        <f t="shared" si="65"/>
        <v>0</v>
      </c>
      <c r="BQ331" s="64"/>
      <c r="BR331" s="64"/>
      <c r="BS331" s="39">
        <v>20</v>
      </c>
      <c r="BT331" s="39"/>
      <c r="BU331" s="39"/>
      <c r="BV331" s="60">
        <f t="shared" si="66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67"/>
        <v>38</v>
      </c>
      <c r="CG331" s="60"/>
      <c r="CH331" s="68"/>
      <c r="CI331" s="52"/>
      <c r="CJ331" s="52">
        <v>1</v>
      </c>
      <c r="CK331" s="60">
        <f t="shared" si="68"/>
        <v>39</v>
      </c>
      <c r="CL331" s="60">
        <v>-17</v>
      </c>
      <c r="CM331" s="57" t="s">
        <v>826</v>
      </c>
      <c r="CN331" s="52">
        <v>8</v>
      </c>
      <c r="CO331" s="70"/>
      <c r="CP331" s="39"/>
      <c r="CQ331" s="39"/>
      <c r="CR331" s="54"/>
      <c r="CS331" s="60"/>
      <c r="CT331" s="51">
        <f t="shared" si="69"/>
        <v>30</v>
      </c>
      <c r="CU331" s="39"/>
      <c r="CV331" s="39"/>
      <c r="CW331" s="52"/>
      <c r="CX331" s="39">
        <v>3</v>
      </c>
      <c r="CY331" s="60">
        <f t="shared" si="70"/>
        <v>33</v>
      </c>
      <c r="CZ331" s="54"/>
      <c r="DA331" s="60"/>
      <c r="DB331" s="39"/>
      <c r="DC331" s="39"/>
      <c r="DD331" s="38">
        <f t="shared" si="71"/>
        <v>33</v>
      </c>
      <c r="DE331" s="60"/>
      <c r="DF331" s="60"/>
      <c r="DG331" s="60"/>
      <c r="DH331" s="60"/>
    </row>
    <row r="332" s="1" customFormat="1" spans="1:112">
      <c r="A332" s="35">
        <v>331</v>
      </c>
      <c r="B332" s="40">
        <v>373</v>
      </c>
      <c r="C332" s="36" t="s">
        <v>318</v>
      </c>
      <c r="D332" s="36" t="s">
        <v>104</v>
      </c>
      <c r="E332" s="35">
        <v>8903</v>
      </c>
      <c r="F332" s="35" t="s">
        <v>827</v>
      </c>
      <c r="G332" s="42" t="s">
        <v>101</v>
      </c>
      <c r="H332" s="39"/>
      <c r="I332" s="39"/>
      <c r="J332" s="39"/>
      <c r="K332" s="39">
        <v>-2</v>
      </c>
      <c r="L332" s="39">
        <v>-1</v>
      </c>
      <c r="M332" s="52">
        <v>-2</v>
      </c>
      <c r="N332" s="39"/>
      <c r="O332" s="39"/>
      <c r="P332" s="39"/>
      <c r="Q332" s="57"/>
      <c r="R332" s="39"/>
      <c r="S332" s="38"/>
      <c r="T332" s="54"/>
      <c r="U332" s="56">
        <f t="shared" si="60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61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63"/>
      <c r="AP332" s="64"/>
      <c r="AQ332" s="62">
        <f t="shared" si="62"/>
        <v>21</v>
      </c>
      <c r="AR332" s="60"/>
      <c r="AS332" s="60"/>
      <c r="AT332" s="60"/>
      <c r="AU332" s="60"/>
      <c r="AV332" s="62">
        <f t="shared" si="63"/>
        <v>21</v>
      </c>
      <c r="AW332" s="60"/>
      <c r="AX332" s="57"/>
      <c r="AY332" s="39"/>
      <c r="AZ332" s="39"/>
      <c r="BA332" s="60">
        <f t="shared" si="64"/>
        <v>21</v>
      </c>
      <c r="BB332" s="54"/>
      <c r="BC332" s="66"/>
      <c r="BD332" s="39"/>
      <c r="BE332" s="39"/>
      <c r="BF332" s="39">
        <v>-2</v>
      </c>
      <c r="BG332" s="39"/>
      <c r="BH332" s="54"/>
      <c r="BI332" s="60"/>
      <c r="BJ332" s="39">
        <v>-2</v>
      </c>
      <c r="BK332" s="39"/>
      <c r="BL332" s="39"/>
      <c r="BM332" s="39"/>
      <c r="BN332" s="38"/>
      <c r="BO332" s="57"/>
      <c r="BP332" s="59">
        <f t="shared" si="65"/>
        <v>17</v>
      </c>
      <c r="BQ332" s="64"/>
      <c r="BR332" s="64"/>
      <c r="BS332" s="39"/>
      <c r="BT332" s="39">
        <v>-2</v>
      </c>
      <c r="BU332" s="39"/>
      <c r="BV332" s="60">
        <f t="shared" si="66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67"/>
        <v>49</v>
      </c>
      <c r="CG332" s="60"/>
      <c r="CH332" s="68"/>
      <c r="CI332" s="52"/>
      <c r="CJ332" s="52"/>
      <c r="CK332" s="60">
        <f t="shared" si="68"/>
        <v>49</v>
      </c>
      <c r="CL332" s="60"/>
      <c r="CM332" s="57"/>
      <c r="CN332" s="52"/>
      <c r="CO332" s="70"/>
      <c r="CP332" s="39"/>
      <c r="CQ332" s="39"/>
      <c r="CR332" s="54"/>
      <c r="CS332" s="60"/>
      <c r="CT332" s="51">
        <f t="shared" si="69"/>
        <v>49</v>
      </c>
      <c r="CU332" s="39"/>
      <c r="CV332" s="39"/>
      <c r="CW332" s="52"/>
      <c r="CX332" s="39"/>
      <c r="CY332" s="60">
        <f t="shared" si="70"/>
        <v>49</v>
      </c>
      <c r="CZ332" s="54"/>
      <c r="DA332" s="60"/>
      <c r="DB332" s="39"/>
      <c r="DC332" s="39"/>
      <c r="DD332" s="38">
        <f t="shared" si="71"/>
        <v>49</v>
      </c>
      <c r="DE332" s="60"/>
      <c r="DF332" s="60"/>
      <c r="DG332" s="60"/>
      <c r="DH332" s="60"/>
    </row>
    <row r="333" s="1" customFormat="1" spans="1:112">
      <c r="A333" s="35">
        <v>332</v>
      </c>
      <c r="B333" s="35">
        <v>582</v>
      </c>
      <c r="C333" s="36" t="s">
        <v>349</v>
      </c>
      <c r="D333" s="36" t="s">
        <v>99</v>
      </c>
      <c r="E333" s="38">
        <v>11782</v>
      </c>
      <c r="F333" s="35" t="s">
        <v>828</v>
      </c>
      <c r="G333" s="36" t="s">
        <v>89</v>
      </c>
      <c r="H333" s="39"/>
      <c r="I333" s="39">
        <v>-1</v>
      </c>
      <c r="J333" s="39"/>
      <c r="K333" s="39">
        <v>-2</v>
      </c>
      <c r="L333" s="39"/>
      <c r="M333" s="52"/>
      <c r="N333" s="39">
        <v>20</v>
      </c>
      <c r="O333" s="39"/>
      <c r="P333" s="39"/>
      <c r="Q333" s="57"/>
      <c r="R333" s="39"/>
      <c r="S333" s="38"/>
      <c r="T333" s="54"/>
      <c r="U333" s="56">
        <f t="shared" si="60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61"/>
        <v>17</v>
      </c>
      <c r="AH333" s="39"/>
      <c r="AI333" s="39"/>
      <c r="AJ333" s="39">
        <v>20</v>
      </c>
      <c r="AK333" s="39"/>
      <c r="AL333" s="39"/>
      <c r="AM333" s="39"/>
      <c r="AN333" s="39"/>
      <c r="AO333" s="63"/>
      <c r="AP333" s="64"/>
      <c r="AQ333" s="62">
        <f t="shared" si="62"/>
        <v>37</v>
      </c>
      <c r="AR333" s="60"/>
      <c r="AS333" s="60"/>
      <c r="AT333" s="60">
        <v>20</v>
      </c>
      <c r="AU333" s="60"/>
      <c r="AV333" s="62">
        <f t="shared" si="63"/>
        <v>57</v>
      </c>
      <c r="AW333" s="60"/>
      <c r="AX333" s="57"/>
      <c r="AY333" s="39"/>
      <c r="AZ333" s="39"/>
      <c r="BA333" s="60">
        <f t="shared" si="64"/>
        <v>57</v>
      </c>
      <c r="BB333" s="54"/>
      <c r="BC333" s="66"/>
      <c r="BD333" s="39"/>
      <c r="BE333" s="39">
        <v>20</v>
      </c>
      <c r="BF333" s="39">
        <v>-8</v>
      </c>
      <c r="BG333" s="39"/>
      <c r="BH333" s="54"/>
      <c r="BI333" s="60"/>
      <c r="BJ333" s="39"/>
      <c r="BK333" s="39"/>
      <c r="BL333" s="39"/>
      <c r="BM333" s="39">
        <v>20</v>
      </c>
      <c r="BN333" s="38"/>
      <c r="BO333" s="57"/>
      <c r="BP333" s="59">
        <f t="shared" si="65"/>
        <v>89</v>
      </c>
      <c r="BQ333" s="64"/>
      <c r="BR333" s="64"/>
      <c r="BS333" s="39"/>
      <c r="BT333" s="39">
        <v>-2</v>
      </c>
      <c r="BU333" s="39"/>
      <c r="BV333" s="60">
        <f t="shared" si="66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67"/>
        <v>127</v>
      </c>
      <c r="CG333" s="60"/>
      <c r="CH333" s="68"/>
      <c r="CI333" s="52"/>
      <c r="CJ333" s="52"/>
      <c r="CK333" s="60">
        <f t="shared" si="68"/>
        <v>127</v>
      </c>
      <c r="CL333" s="60"/>
      <c r="CM333" s="57"/>
      <c r="CN333" s="52"/>
      <c r="CO333" s="70"/>
      <c r="CP333" s="39"/>
      <c r="CQ333" s="39"/>
      <c r="CR333" s="54"/>
      <c r="CS333" s="60"/>
      <c r="CT333" s="51">
        <f t="shared" si="69"/>
        <v>127</v>
      </c>
      <c r="CU333" s="39"/>
      <c r="CV333" s="39"/>
      <c r="CW333" s="52"/>
      <c r="CX333" s="39"/>
      <c r="CY333" s="60">
        <f t="shared" si="70"/>
        <v>127</v>
      </c>
      <c r="CZ333" s="54"/>
      <c r="DA333" s="60"/>
      <c r="DB333" s="39"/>
      <c r="DC333" s="39"/>
      <c r="DD333" s="38">
        <f t="shared" si="71"/>
        <v>127</v>
      </c>
      <c r="DE333" s="60"/>
      <c r="DF333" s="60"/>
      <c r="DG333" s="60"/>
      <c r="DH333" s="60"/>
    </row>
    <row r="334" s="1" customFormat="1" spans="1:112">
      <c r="A334" s="35">
        <v>333</v>
      </c>
      <c r="B334" s="40">
        <v>585</v>
      </c>
      <c r="C334" s="36" t="s">
        <v>467</v>
      </c>
      <c r="D334" s="36" t="s">
        <v>99</v>
      </c>
      <c r="E334" s="37">
        <v>11642</v>
      </c>
      <c r="F334" s="35" t="s">
        <v>829</v>
      </c>
      <c r="G334" s="44" t="s">
        <v>96</v>
      </c>
      <c r="H334" s="39">
        <v>-2</v>
      </c>
      <c r="I334" s="39"/>
      <c r="J334" s="39">
        <v>-2</v>
      </c>
      <c r="K334" s="39">
        <v>1</v>
      </c>
      <c r="L334" s="39"/>
      <c r="M334" s="52">
        <v>-2</v>
      </c>
      <c r="N334" s="39"/>
      <c r="O334" s="39"/>
      <c r="P334" s="39"/>
      <c r="Q334" s="57"/>
      <c r="R334" s="39">
        <v>20</v>
      </c>
      <c r="S334" s="38"/>
      <c r="T334" s="54"/>
      <c r="U334" s="56">
        <f t="shared" si="60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61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63"/>
      <c r="AP334" s="64"/>
      <c r="AQ334" s="62">
        <f t="shared" si="62"/>
        <v>95</v>
      </c>
      <c r="AR334" s="60"/>
      <c r="AS334" s="60">
        <v>20</v>
      </c>
      <c r="AT334" s="60"/>
      <c r="AU334" s="60"/>
      <c r="AV334" s="62">
        <f t="shared" si="63"/>
        <v>115</v>
      </c>
      <c r="AW334" s="60"/>
      <c r="AX334" s="57"/>
      <c r="AY334" s="39"/>
      <c r="AZ334" s="39"/>
      <c r="BA334" s="60">
        <f t="shared" si="64"/>
        <v>115</v>
      </c>
      <c r="BB334" s="54"/>
      <c r="BC334" s="66"/>
      <c r="BD334" s="39"/>
      <c r="BE334" s="39"/>
      <c r="BF334" s="39">
        <v>7</v>
      </c>
      <c r="BG334" s="39"/>
      <c r="BH334" s="54"/>
      <c r="BI334" s="60"/>
      <c r="BJ334" s="39"/>
      <c r="BK334" s="39"/>
      <c r="BL334" s="39"/>
      <c r="BM334" s="39"/>
      <c r="BN334" s="38"/>
      <c r="BO334" s="57"/>
      <c r="BP334" s="59">
        <f t="shared" si="65"/>
        <v>122</v>
      </c>
      <c r="BQ334" s="64"/>
      <c r="BR334" s="64"/>
      <c r="BS334" s="39"/>
      <c r="BT334" s="39"/>
      <c r="BU334" s="39"/>
      <c r="BV334" s="60">
        <f t="shared" si="66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67"/>
        <v>142</v>
      </c>
      <c r="CG334" s="60"/>
      <c r="CH334" s="68"/>
      <c r="CI334" s="52"/>
      <c r="CJ334" s="52">
        <v>-2</v>
      </c>
      <c r="CK334" s="60">
        <f t="shared" si="68"/>
        <v>140</v>
      </c>
      <c r="CL334" s="60"/>
      <c r="CM334" s="57"/>
      <c r="CN334" s="52">
        <v>13</v>
      </c>
      <c r="CO334" s="70"/>
      <c r="CP334" s="39"/>
      <c r="CQ334" s="39"/>
      <c r="CR334" s="54"/>
      <c r="CS334" s="60"/>
      <c r="CT334" s="51">
        <f t="shared" si="69"/>
        <v>153</v>
      </c>
      <c r="CU334" s="39"/>
      <c r="CV334" s="39"/>
      <c r="CW334" s="52"/>
      <c r="CX334" s="39">
        <v>10</v>
      </c>
      <c r="CY334" s="60">
        <f t="shared" si="70"/>
        <v>163</v>
      </c>
      <c r="CZ334" s="54"/>
      <c r="DA334" s="60"/>
      <c r="DB334" s="39">
        <v>20</v>
      </c>
      <c r="DC334" s="39">
        <v>15</v>
      </c>
      <c r="DD334" s="38">
        <f t="shared" si="71"/>
        <v>198</v>
      </c>
      <c r="DE334" s="60"/>
      <c r="DF334" s="60"/>
      <c r="DG334" s="60">
        <v>-8</v>
      </c>
      <c r="DH334" s="60" t="s">
        <v>830</v>
      </c>
    </row>
    <row r="335" s="1" customFormat="1" spans="1:112">
      <c r="A335" s="35">
        <v>334</v>
      </c>
      <c r="B335" s="40">
        <v>704</v>
      </c>
      <c r="C335" s="36" t="s">
        <v>241</v>
      </c>
      <c r="D335" s="36" t="s">
        <v>87</v>
      </c>
      <c r="E335" s="35">
        <v>6505</v>
      </c>
      <c r="F335" s="35" t="s">
        <v>831</v>
      </c>
      <c r="G335" s="36" t="s">
        <v>96</v>
      </c>
      <c r="H335" s="39">
        <v>-2</v>
      </c>
      <c r="I335" s="39"/>
      <c r="J335" s="39"/>
      <c r="K335" s="39">
        <v>-1</v>
      </c>
      <c r="L335" s="39"/>
      <c r="M335" s="52"/>
      <c r="N335" s="39"/>
      <c r="O335" s="39"/>
      <c r="P335" s="39"/>
      <c r="Q335" s="57"/>
      <c r="R335" s="39"/>
      <c r="S335" s="38"/>
      <c r="T335" s="54"/>
      <c r="U335" s="56">
        <f t="shared" si="60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61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63"/>
      <c r="AP335" s="64"/>
      <c r="AQ335" s="62">
        <f t="shared" si="62"/>
        <v>92</v>
      </c>
      <c r="AR335" s="60"/>
      <c r="AS335" s="60"/>
      <c r="AT335" s="60"/>
      <c r="AU335" s="60"/>
      <c r="AV335" s="62">
        <f t="shared" si="63"/>
        <v>92</v>
      </c>
      <c r="AW335" s="60"/>
      <c r="AX335" s="57"/>
      <c r="AY335" s="39"/>
      <c r="AZ335" s="39"/>
      <c r="BA335" s="60">
        <f t="shared" si="64"/>
        <v>92</v>
      </c>
      <c r="BB335" s="54"/>
      <c r="BC335" s="66"/>
      <c r="BD335" s="39"/>
      <c r="BE335" s="39">
        <v>20</v>
      </c>
      <c r="BF335" s="39">
        <v>0</v>
      </c>
      <c r="BG335" s="39"/>
      <c r="BH335" s="54"/>
      <c r="BI335" s="60"/>
      <c r="BJ335" s="39"/>
      <c r="BK335" s="39">
        <v>20</v>
      </c>
      <c r="BL335" s="39"/>
      <c r="BM335" s="39"/>
      <c r="BN335" s="38"/>
      <c r="BO335" s="57"/>
      <c r="BP335" s="59">
        <f t="shared" si="65"/>
        <v>132</v>
      </c>
      <c r="BQ335" s="64"/>
      <c r="BR335" s="64"/>
      <c r="BS335" s="39"/>
      <c r="BT335" s="39"/>
      <c r="BU335" s="39"/>
      <c r="BV335" s="60">
        <f t="shared" si="66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67"/>
        <v>172</v>
      </c>
      <c r="CG335" s="60"/>
      <c r="CH335" s="68"/>
      <c r="CI335" s="52"/>
      <c r="CJ335" s="52"/>
      <c r="CK335" s="60">
        <f t="shared" si="68"/>
        <v>172</v>
      </c>
      <c r="CL335" s="60"/>
      <c r="CM335" s="57"/>
      <c r="CN335" s="52"/>
      <c r="CO335" s="70"/>
      <c r="CP335" s="39"/>
      <c r="CQ335" s="39"/>
      <c r="CR335" s="54"/>
      <c r="CS335" s="60"/>
      <c r="CT335" s="51">
        <f t="shared" si="69"/>
        <v>172</v>
      </c>
      <c r="CU335" s="39">
        <v>20</v>
      </c>
      <c r="CV335" s="39"/>
      <c r="CW335" s="52">
        <v>10</v>
      </c>
      <c r="CX335" s="39"/>
      <c r="CY335" s="60">
        <f t="shared" si="70"/>
        <v>202</v>
      </c>
      <c r="CZ335" s="54"/>
      <c r="DA335" s="60"/>
      <c r="DB335" s="39"/>
      <c r="DC335" s="39"/>
      <c r="DD335" s="38">
        <f t="shared" si="71"/>
        <v>202</v>
      </c>
      <c r="DE335" s="60"/>
      <c r="DF335" s="60"/>
      <c r="DG335" s="60">
        <v>-1</v>
      </c>
      <c r="DH335" s="60" t="s">
        <v>192</v>
      </c>
    </row>
    <row r="336" s="1" customFormat="1" ht="36" spans="1:112">
      <c r="A336" s="35">
        <v>335</v>
      </c>
      <c r="B336" s="40">
        <v>724</v>
      </c>
      <c r="C336" s="36" t="s">
        <v>685</v>
      </c>
      <c r="D336" s="36" t="s">
        <v>125</v>
      </c>
      <c r="E336" s="35">
        <v>10930</v>
      </c>
      <c r="F336" s="35" t="s">
        <v>832</v>
      </c>
      <c r="G336" s="41" t="s">
        <v>101</v>
      </c>
      <c r="H336" s="39"/>
      <c r="I336" s="39">
        <v>1</v>
      </c>
      <c r="J336" s="39"/>
      <c r="K336" s="39">
        <v>-4</v>
      </c>
      <c r="L336" s="39"/>
      <c r="M336" s="52"/>
      <c r="N336" s="39"/>
      <c r="O336" s="39">
        <v>20</v>
      </c>
      <c r="P336" s="39"/>
      <c r="Q336" s="57"/>
      <c r="R336" s="39"/>
      <c r="S336" s="38"/>
      <c r="T336" s="54"/>
      <c r="U336" s="56">
        <f t="shared" si="60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61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63"/>
      <c r="AP336" s="64"/>
      <c r="AQ336" s="62">
        <f t="shared" si="62"/>
        <v>43</v>
      </c>
      <c r="AR336" s="60"/>
      <c r="AS336" s="60"/>
      <c r="AT336" s="60"/>
      <c r="AU336" s="60"/>
      <c r="AV336" s="62">
        <f t="shared" si="63"/>
        <v>43</v>
      </c>
      <c r="AW336" s="60">
        <v>-32.5</v>
      </c>
      <c r="AX336" s="57" t="s">
        <v>833</v>
      </c>
      <c r="AY336" s="39"/>
      <c r="AZ336" s="39"/>
      <c r="BA336" s="60">
        <f t="shared" si="64"/>
        <v>10.5</v>
      </c>
      <c r="BB336" s="54"/>
      <c r="BC336" s="66"/>
      <c r="BD336" s="39"/>
      <c r="BE336" s="39"/>
      <c r="BF336" s="39">
        <v>0</v>
      </c>
      <c r="BG336" s="39"/>
      <c r="BH336" s="54"/>
      <c r="BI336" s="60"/>
      <c r="BJ336" s="39"/>
      <c r="BK336" s="39"/>
      <c r="BL336" s="39"/>
      <c r="BM336" s="39"/>
      <c r="BN336" s="38"/>
      <c r="BO336" s="57"/>
      <c r="BP336" s="59">
        <f t="shared" si="65"/>
        <v>10.5</v>
      </c>
      <c r="BQ336" s="64"/>
      <c r="BR336" s="64"/>
      <c r="BS336" s="39"/>
      <c r="BT336" s="39"/>
      <c r="BU336" s="39"/>
      <c r="BV336" s="60">
        <f t="shared" si="66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67"/>
        <v>30.5</v>
      </c>
      <c r="CG336" s="60">
        <v>-30</v>
      </c>
      <c r="CH336" s="68" t="s">
        <v>139</v>
      </c>
      <c r="CI336" s="52"/>
      <c r="CJ336" s="52"/>
      <c r="CK336" s="60">
        <f t="shared" si="68"/>
        <v>0.5</v>
      </c>
      <c r="CL336" s="60"/>
      <c r="CM336" s="57"/>
      <c r="CN336" s="52">
        <v>5</v>
      </c>
      <c r="CO336" s="70"/>
      <c r="CP336" s="39"/>
      <c r="CQ336" s="39"/>
      <c r="CR336" s="54"/>
      <c r="CS336" s="60"/>
      <c r="CT336" s="51">
        <f t="shared" si="69"/>
        <v>5.5</v>
      </c>
      <c r="CU336" s="39"/>
      <c r="CV336" s="39"/>
      <c r="CW336" s="52"/>
      <c r="CX336" s="39"/>
      <c r="CY336" s="60">
        <f t="shared" si="70"/>
        <v>5.5</v>
      </c>
      <c r="CZ336" s="54"/>
      <c r="DA336" s="60"/>
      <c r="DB336" s="39">
        <v>20</v>
      </c>
      <c r="DC336" s="39"/>
      <c r="DD336" s="38">
        <f t="shared" si="71"/>
        <v>25.5</v>
      </c>
      <c r="DE336" s="60"/>
      <c r="DF336" s="60"/>
      <c r="DG336" s="60"/>
      <c r="DH336" s="60"/>
    </row>
    <row r="337" s="1" customFormat="1" ht="48" spans="1:112">
      <c r="A337" s="35">
        <v>336</v>
      </c>
      <c r="B337" s="35">
        <v>572</v>
      </c>
      <c r="C337" s="36" t="s">
        <v>795</v>
      </c>
      <c r="D337" s="36" t="s">
        <v>104</v>
      </c>
      <c r="E337" s="35">
        <v>8731</v>
      </c>
      <c r="F337" s="82" t="s">
        <v>834</v>
      </c>
      <c r="G337" s="36" t="s">
        <v>96</v>
      </c>
      <c r="H337" s="39">
        <v>-4</v>
      </c>
      <c r="I337" s="39"/>
      <c r="J337" s="39"/>
      <c r="K337" s="39"/>
      <c r="L337" s="39">
        <v>1</v>
      </c>
      <c r="M337" s="52"/>
      <c r="N337" s="39"/>
      <c r="O337" s="39"/>
      <c r="P337" s="39"/>
      <c r="Q337" s="57"/>
      <c r="R337" s="39">
        <v>20</v>
      </c>
      <c r="S337" s="38"/>
      <c r="T337" s="54"/>
      <c r="U337" s="56">
        <f t="shared" si="60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61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63"/>
      <c r="AP337" s="64"/>
      <c r="AQ337" s="62">
        <f t="shared" si="62"/>
        <v>92</v>
      </c>
      <c r="AR337" s="60"/>
      <c r="AS337" s="60"/>
      <c r="AT337" s="60">
        <v>20</v>
      </c>
      <c r="AU337" s="60"/>
      <c r="AV337" s="62">
        <f t="shared" si="63"/>
        <v>112</v>
      </c>
      <c r="AW337" s="60"/>
      <c r="AX337" s="57"/>
      <c r="AY337" s="39"/>
      <c r="AZ337" s="39"/>
      <c r="BA337" s="60">
        <f t="shared" si="64"/>
        <v>112</v>
      </c>
      <c r="BB337" s="54"/>
      <c r="BC337" s="66"/>
      <c r="BD337" s="39">
        <v>20</v>
      </c>
      <c r="BE337" s="39"/>
      <c r="BF337" s="39">
        <v>-2</v>
      </c>
      <c r="BG337" s="39"/>
      <c r="BH337" s="54"/>
      <c r="BI337" s="60"/>
      <c r="BJ337" s="39">
        <v>4</v>
      </c>
      <c r="BK337" s="39"/>
      <c r="BL337" s="39"/>
      <c r="BM337" s="39">
        <v>20</v>
      </c>
      <c r="BN337" s="38"/>
      <c r="BO337" s="57"/>
      <c r="BP337" s="59">
        <f t="shared" si="65"/>
        <v>154</v>
      </c>
      <c r="BQ337" s="64"/>
      <c r="BR337" s="64"/>
      <c r="BS337" s="39"/>
      <c r="BT337" s="39">
        <v>6</v>
      </c>
      <c r="BU337" s="39"/>
      <c r="BV337" s="60">
        <f t="shared" si="66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67"/>
        <v>180</v>
      </c>
      <c r="CG337" s="60"/>
      <c r="CH337" s="68"/>
      <c r="CI337" s="52"/>
      <c r="CJ337" s="52">
        <v>3</v>
      </c>
      <c r="CK337" s="60">
        <f t="shared" si="68"/>
        <v>183</v>
      </c>
      <c r="CL337" s="60">
        <v>-73</v>
      </c>
      <c r="CM337" s="57" t="s">
        <v>835</v>
      </c>
      <c r="CN337" s="52">
        <v>-2</v>
      </c>
      <c r="CO337" s="70"/>
      <c r="CP337" s="39"/>
      <c r="CQ337" s="39"/>
      <c r="CR337" s="54"/>
      <c r="CS337" s="60"/>
      <c r="CT337" s="51">
        <f t="shared" si="69"/>
        <v>108</v>
      </c>
      <c r="CU337" s="39">
        <v>20</v>
      </c>
      <c r="CV337" s="39"/>
      <c r="CW337" s="52"/>
      <c r="CX337" s="39">
        <v>2</v>
      </c>
      <c r="CY337" s="60">
        <f t="shared" si="70"/>
        <v>130</v>
      </c>
      <c r="CZ337" s="54"/>
      <c r="DA337" s="60"/>
      <c r="DB337" s="39"/>
      <c r="DC337" s="39"/>
      <c r="DD337" s="38">
        <f t="shared" si="71"/>
        <v>130</v>
      </c>
      <c r="DE337" s="60"/>
      <c r="DF337" s="60"/>
      <c r="DG337" s="60"/>
      <c r="DH337" s="60"/>
    </row>
    <row r="338" s="1" customFormat="1" spans="1:112">
      <c r="A338" s="35">
        <v>337</v>
      </c>
      <c r="B338" s="40">
        <v>371</v>
      </c>
      <c r="C338" s="36" t="s">
        <v>836</v>
      </c>
      <c r="D338" s="36" t="s">
        <v>94</v>
      </c>
      <c r="E338" s="35">
        <v>9112</v>
      </c>
      <c r="F338" s="35" t="s">
        <v>837</v>
      </c>
      <c r="G338" s="36" t="s">
        <v>96</v>
      </c>
      <c r="H338" s="39"/>
      <c r="I338" s="39">
        <v>-2</v>
      </c>
      <c r="J338" s="39">
        <v>-4</v>
      </c>
      <c r="K338" s="39"/>
      <c r="L338" s="39">
        <v>3</v>
      </c>
      <c r="M338" s="52">
        <v>-2</v>
      </c>
      <c r="N338" s="39"/>
      <c r="O338" s="39"/>
      <c r="P338" s="39"/>
      <c r="Q338" s="57"/>
      <c r="R338" s="39"/>
      <c r="S338" s="38"/>
      <c r="T338" s="54"/>
      <c r="U338" s="56">
        <f t="shared" si="60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61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63"/>
      <c r="AP338" s="64"/>
      <c r="AQ338" s="62">
        <f t="shared" si="62"/>
        <v>38</v>
      </c>
      <c r="AR338" s="60"/>
      <c r="AS338" s="60"/>
      <c r="AT338" s="60"/>
      <c r="AU338" s="60"/>
      <c r="AV338" s="62">
        <f t="shared" si="63"/>
        <v>38</v>
      </c>
      <c r="AW338" s="60"/>
      <c r="AX338" s="57"/>
      <c r="AY338" s="39"/>
      <c r="AZ338" s="39"/>
      <c r="BA338" s="60">
        <f t="shared" si="64"/>
        <v>38</v>
      </c>
      <c r="BB338" s="54"/>
      <c r="BC338" s="66"/>
      <c r="BD338" s="39"/>
      <c r="BE338" s="39"/>
      <c r="BF338" s="39">
        <v>-6</v>
      </c>
      <c r="BG338" s="39"/>
      <c r="BH338" s="54"/>
      <c r="BI338" s="60"/>
      <c r="BJ338" s="39"/>
      <c r="BK338" s="39"/>
      <c r="BL338" s="39"/>
      <c r="BM338" s="39"/>
      <c r="BN338" s="38"/>
      <c r="BO338" s="57"/>
      <c r="BP338" s="59">
        <f t="shared" si="65"/>
        <v>32</v>
      </c>
      <c r="BQ338" s="64"/>
      <c r="BR338" s="64"/>
      <c r="BS338" s="39">
        <v>20</v>
      </c>
      <c r="BT338" s="39">
        <v>-2</v>
      </c>
      <c r="BU338" s="39"/>
      <c r="BV338" s="60">
        <f t="shared" si="66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67"/>
        <v>48</v>
      </c>
      <c r="CG338" s="60"/>
      <c r="CH338" s="68"/>
      <c r="CI338" s="52"/>
      <c r="CJ338" s="52">
        <v>0</v>
      </c>
      <c r="CK338" s="60">
        <f t="shared" si="68"/>
        <v>48</v>
      </c>
      <c r="CL338" s="60"/>
      <c r="CM338" s="57"/>
      <c r="CN338" s="52">
        <v>5</v>
      </c>
      <c r="CO338" s="70"/>
      <c r="CP338" s="39"/>
      <c r="CQ338" s="39"/>
      <c r="CR338" s="54"/>
      <c r="CS338" s="60"/>
      <c r="CT338" s="51">
        <f t="shared" si="69"/>
        <v>53</v>
      </c>
      <c r="CU338" s="39"/>
      <c r="CV338" s="39"/>
      <c r="CW338" s="52"/>
      <c r="CX338" s="39"/>
      <c r="CY338" s="60">
        <f t="shared" si="70"/>
        <v>53</v>
      </c>
      <c r="CZ338" s="54"/>
      <c r="DA338" s="60"/>
      <c r="DB338" s="39"/>
      <c r="DC338" s="39">
        <v>3</v>
      </c>
      <c r="DD338" s="38">
        <f t="shared" si="71"/>
        <v>56</v>
      </c>
      <c r="DE338" s="60"/>
      <c r="DF338" s="60"/>
      <c r="DG338" s="60"/>
      <c r="DH338" s="60"/>
    </row>
    <row r="339" s="1" customFormat="1" spans="1:112">
      <c r="A339" s="35">
        <v>338</v>
      </c>
      <c r="B339" s="35">
        <v>733</v>
      </c>
      <c r="C339" s="36" t="s">
        <v>490</v>
      </c>
      <c r="D339" s="36" t="s">
        <v>125</v>
      </c>
      <c r="E339" s="35">
        <v>11110</v>
      </c>
      <c r="F339" s="49" t="s">
        <v>838</v>
      </c>
      <c r="G339" s="36" t="s">
        <v>96</v>
      </c>
      <c r="H339" s="39"/>
      <c r="I339" s="39"/>
      <c r="J339" s="39">
        <v>2</v>
      </c>
      <c r="K339" s="39"/>
      <c r="L339" s="39">
        <v>-6</v>
      </c>
      <c r="M339" s="52">
        <v>-2</v>
      </c>
      <c r="N339" s="39"/>
      <c r="O339" s="39"/>
      <c r="P339" s="39"/>
      <c r="Q339" s="57"/>
      <c r="R339" s="39"/>
      <c r="S339" s="38"/>
      <c r="T339" s="54"/>
      <c r="U339" s="56">
        <f t="shared" si="60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61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63"/>
      <c r="AP339" s="64"/>
      <c r="AQ339" s="62">
        <f t="shared" si="62"/>
        <v>14</v>
      </c>
      <c r="AR339" s="60"/>
      <c r="AS339" s="60"/>
      <c r="AT339" s="60"/>
      <c r="AU339" s="60"/>
      <c r="AV339" s="62">
        <f t="shared" si="63"/>
        <v>14</v>
      </c>
      <c r="AW339" s="60"/>
      <c r="AX339" s="57"/>
      <c r="AY339" s="39"/>
      <c r="AZ339" s="39"/>
      <c r="BA339" s="60">
        <f t="shared" si="64"/>
        <v>14</v>
      </c>
      <c r="BB339" s="54"/>
      <c r="BC339" s="66"/>
      <c r="BD339" s="39"/>
      <c r="BE339" s="39"/>
      <c r="BF339" s="39">
        <v>0</v>
      </c>
      <c r="BG339" s="39"/>
      <c r="BH339" s="54"/>
      <c r="BI339" s="60"/>
      <c r="BJ339" s="39"/>
      <c r="BK339" s="39"/>
      <c r="BL339" s="39"/>
      <c r="BM339" s="39"/>
      <c r="BN339" s="38"/>
      <c r="BO339" s="57"/>
      <c r="BP339" s="59">
        <f t="shared" si="65"/>
        <v>14</v>
      </c>
      <c r="BQ339" s="64"/>
      <c r="BR339" s="64"/>
      <c r="BS339" s="39"/>
      <c r="BT339" s="39"/>
      <c r="BU339" s="39"/>
      <c r="BV339" s="60">
        <f t="shared" si="66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67"/>
        <v>14</v>
      </c>
      <c r="CG339" s="60"/>
      <c r="CH339" s="68"/>
      <c r="CI339" s="52"/>
      <c r="CJ339" s="52"/>
      <c r="CK339" s="60">
        <f t="shared" si="68"/>
        <v>14</v>
      </c>
      <c r="CL339" s="60"/>
      <c r="CM339" s="57"/>
      <c r="CN339" s="52"/>
      <c r="CO339" s="70"/>
      <c r="CP339" s="39"/>
      <c r="CQ339" s="39"/>
      <c r="CR339" s="54"/>
      <c r="CS339" s="60"/>
      <c r="CT339" s="51">
        <f t="shared" si="69"/>
        <v>14</v>
      </c>
      <c r="CU339" s="39"/>
      <c r="CV339" s="39"/>
      <c r="CW339" s="52"/>
      <c r="CX339" s="39"/>
      <c r="CY339" s="60">
        <f t="shared" si="70"/>
        <v>14</v>
      </c>
      <c r="CZ339" s="54"/>
      <c r="DA339" s="60"/>
      <c r="DB339" s="39"/>
      <c r="DC339" s="39"/>
      <c r="DD339" s="38">
        <f t="shared" si="71"/>
        <v>14</v>
      </c>
      <c r="DE339" s="60"/>
      <c r="DF339" s="60"/>
      <c r="DG339" s="60"/>
      <c r="DH339" s="60"/>
    </row>
    <row r="340" s="1" customFormat="1" ht="36" spans="1:112">
      <c r="A340" s="35">
        <v>339</v>
      </c>
      <c r="B340" s="35">
        <v>752</v>
      </c>
      <c r="C340" s="36" t="s">
        <v>397</v>
      </c>
      <c r="D340" s="36" t="s">
        <v>99</v>
      </c>
      <c r="E340" s="37">
        <v>11318</v>
      </c>
      <c r="F340" s="48" t="s">
        <v>839</v>
      </c>
      <c r="G340" s="36" t="s">
        <v>96</v>
      </c>
      <c r="H340" s="39"/>
      <c r="I340" s="39"/>
      <c r="J340" s="39">
        <v>1</v>
      </c>
      <c r="K340" s="39"/>
      <c r="L340" s="39">
        <v>-5</v>
      </c>
      <c r="M340" s="52">
        <v>-4</v>
      </c>
      <c r="N340" s="39">
        <v>20</v>
      </c>
      <c r="O340" s="39"/>
      <c r="P340" s="39"/>
      <c r="Q340" s="57"/>
      <c r="R340" s="39">
        <v>20</v>
      </c>
      <c r="S340" s="38"/>
      <c r="T340" s="54"/>
      <c r="U340" s="56">
        <f t="shared" si="60"/>
        <v>32</v>
      </c>
      <c r="V340" s="55"/>
      <c r="W340" s="56">
        <v>-24</v>
      </c>
      <c r="X340" s="52"/>
      <c r="Y340" s="55" t="s">
        <v>399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61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63">
        <v>-25</v>
      </c>
      <c r="AP340" s="64" t="s">
        <v>400</v>
      </c>
      <c r="AQ340" s="62">
        <f t="shared" si="62"/>
        <v>1</v>
      </c>
      <c r="AR340" s="60"/>
      <c r="AS340" s="60"/>
      <c r="AT340" s="60"/>
      <c r="AU340" s="60"/>
      <c r="AV340" s="62">
        <f t="shared" si="63"/>
        <v>1</v>
      </c>
      <c r="AW340" s="60"/>
      <c r="AX340" s="57"/>
      <c r="AY340" s="39"/>
      <c r="AZ340" s="39"/>
      <c r="BA340" s="60">
        <f t="shared" si="64"/>
        <v>1</v>
      </c>
      <c r="BB340" s="54"/>
      <c r="BC340" s="66"/>
      <c r="BD340" s="39"/>
      <c r="BE340" s="39"/>
      <c r="BF340" s="39">
        <v>3</v>
      </c>
      <c r="BG340" s="39"/>
      <c r="BH340" s="54"/>
      <c r="BI340" s="60"/>
      <c r="BJ340" s="39">
        <v>7</v>
      </c>
      <c r="BK340" s="39"/>
      <c r="BL340" s="39"/>
      <c r="BM340" s="39"/>
      <c r="BN340" s="38"/>
      <c r="BO340" s="57"/>
      <c r="BP340" s="59">
        <f t="shared" si="65"/>
        <v>11</v>
      </c>
      <c r="BQ340" s="64"/>
      <c r="BR340" s="64"/>
      <c r="BS340" s="39"/>
      <c r="BT340" s="39">
        <v>-2</v>
      </c>
      <c r="BU340" s="39"/>
      <c r="BV340" s="60">
        <f t="shared" si="66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67"/>
        <v>27</v>
      </c>
      <c r="CG340" s="60"/>
      <c r="CH340" s="68"/>
      <c r="CI340" s="52"/>
      <c r="CJ340" s="52">
        <v>-4</v>
      </c>
      <c r="CK340" s="60">
        <f t="shared" si="68"/>
        <v>23</v>
      </c>
      <c r="CL340" s="60"/>
      <c r="CM340" s="57"/>
      <c r="CN340" s="52">
        <v>3</v>
      </c>
      <c r="CO340" s="70"/>
      <c r="CP340" s="39"/>
      <c r="CQ340" s="39"/>
      <c r="CR340" s="54"/>
      <c r="CS340" s="60"/>
      <c r="CT340" s="51">
        <f t="shared" si="69"/>
        <v>26</v>
      </c>
      <c r="CU340" s="39">
        <v>20</v>
      </c>
      <c r="CV340" s="39"/>
      <c r="CW340" s="52"/>
      <c r="CX340" s="39">
        <v>4</v>
      </c>
      <c r="CY340" s="60">
        <f t="shared" si="70"/>
        <v>50</v>
      </c>
      <c r="CZ340" s="54"/>
      <c r="DA340" s="60"/>
      <c r="DB340" s="39"/>
      <c r="DC340" s="39"/>
      <c r="DD340" s="38">
        <f t="shared" si="71"/>
        <v>50</v>
      </c>
      <c r="DE340" s="60"/>
      <c r="DF340" s="60"/>
      <c r="DG340" s="60"/>
      <c r="DH340" s="60"/>
    </row>
    <row r="341" s="1" customFormat="1" ht="24" spans="1:112">
      <c r="A341" s="35">
        <v>340</v>
      </c>
      <c r="B341" s="35">
        <v>513</v>
      </c>
      <c r="C341" s="36" t="s">
        <v>612</v>
      </c>
      <c r="D341" s="36" t="s">
        <v>99</v>
      </c>
      <c r="E341" s="37">
        <v>12054</v>
      </c>
      <c r="F341" s="35" t="s">
        <v>840</v>
      </c>
      <c r="G341" s="36" t="s">
        <v>89</v>
      </c>
      <c r="H341" s="39"/>
      <c r="I341" s="39"/>
      <c r="J341" s="39"/>
      <c r="K341" s="39"/>
      <c r="L341" s="39">
        <v>-4</v>
      </c>
      <c r="M341" s="52">
        <v>-6</v>
      </c>
      <c r="N341" s="39"/>
      <c r="O341" s="39"/>
      <c r="P341" s="39"/>
      <c r="Q341" s="57"/>
      <c r="R341" s="39"/>
      <c r="S341" s="38"/>
      <c r="T341" s="54"/>
      <c r="U341" s="56">
        <f t="shared" si="60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61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63"/>
      <c r="AP341" s="64"/>
      <c r="AQ341" s="62">
        <f t="shared" si="62"/>
        <v>35</v>
      </c>
      <c r="AR341" s="60"/>
      <c r="AS341" s="60"/>
      <c r="AT341" s="60"/>
      <c r="AU341" s="60"/>
      <c r="AV341" s="62">
        <f t="shared" si="63"/>
        <v>35</v>
      </c>
      <c r="AW341" s="60"/>
      <c r="AX341" s="57"/>
      <c r="AY341" s="39"/>
      <c r="AZ341" s="39"/>
      <c r="BA341" s="60">
        <f t="shared" si="64"/>
        <v>35</v>
      </c>
      <c r="BB341" s="54"/>
      <c r="BC341" s="66"/>
      <c r="BD341" s="39"/>
      <c r="BE341" s="39"/>
      <c r="BF341" s="39">
        <v>-8</v>
      </c>
      <c r="BG341" s="39"/>
      <c r="BH341" s="54"/>
      <c r="BI341" s="60"/>
      <c r="BJ341" s="39">
        <v>-6</v>
      </c>
      <c r="BK341" s="39">
        <v>20</v>
      </c>
      <c r="BL341" s="39"/>
      <c r="BM341" s="39"/>
      <c r="BN341" s="38"/>
      <c r="BO341" s="57"/>
      <c r="BP341" s="59">
        <f t="shared" si="65"/>
        <v>41</v>
      </c>
      <c r="BQ341" s="60">
        <v>-25</v>
      </c>
      <c r="BR341" s="64" t="s">
        <v>841</v>
      </c>
      <c r="BS341" s="39">
        <v>20</v>
      </c>
      <c r="BT341" s="39">
        <v>0</v>
      </c>
      <c r="BU341" s="39"/>
      <c r="BV341" s="60">
        <f t="shared" si="66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842</v>
      </c>
      <c r="CF341" s="54">
        <f t="shared" si="67"/>
        <v>27</v>
      </c>
      <c r="CG341" s="60">
        <v>-25</v>
      </c>
      <c r="CH341" s="68" t="s">
        <v>843</v>
      </c>
      <c r="CI341" s="52"/>
      <c r="CJ341" s="52">
        <v>-2</v>
      </c>
      <c r="CK341" s="60">
        <f t="shared" si="68"/>
        <v>0</v>
      </c>
      <c r="CL341" s="60"/>
      <c r="CM341" s="57"/>
      <c r="CN341" s="52"/>
      <c r="CO341" s="70"/>
      <c r="CP341" s="39"/>
      <c r="CQ341" s="39"/>
      <c r="CR341" s="54"/>
      <c r="CS341" s="60"/>
      <c r="CT341" s="51">
        <f t="shared" si="69"/>
        <v>0</v>
      </c>
      <c r="CU341" s="39">
        <v>20</v>
      </c>
      <c r="CV341" s="39"/>
      <c r="CW341" s="52"/>
      <c r="CX341" s="39"/>
      <c r="CY341" s="60">
        <f t="shared" si="70"/>
        <v>20</v>
      </c>
      <c r="CZ341" s="54"/>
      <c r="DA341" s="60"/>
      <c r="DB341" s="39"/>
      <c r="DC341" s="39">
        <v>-2</v>
      </c>
      <c r="DD341" s="38">
        <f t="shared" si="71"/>
        <v>18</v>
      </c>
      <c r="DE341" s="60"/>
      <c r="DF341" s="60"/>
      <c r="DG341" s="60"/>
      <c r="DH341" s="60"/>
    </row>
    <row r="342" s="1" customFormat="1" ht="36" spans="1:112">
      <c r="A342" s="35">
        <v>341</v>
      </c>
      <c r="B342" s="40">
        <v>571</v>
      </c>
      <c r="C342" s="36" t="s">
        <v>630</v>
      </c>
      <c r="D342" s="36" t="s">
        <v>125</v>
      </c>
      <c r="E342" s="37">
        <v>12048</v>
      </c>
      <c r="F342" s="35" t="s">
        <v>844</v>
      </c>
      <c r="G342" s="36" t="s">
        <v>89</v>
      </c>
      <c r="H342" s="39"/>
      <c r="I342" s="39"/>
      <c r="J342" s="39"/>
      <c r="K342" s="39"/>
      <c r="L342" s="39">
        <v>-4</v>
      </c>
      <c r="M342" s="52">
        <v>-4</v>
      </c>
      <c r="N342" s="39"/>
      <c r="O342" s="39"/>
      <c r="P342" s="39"/>
      <c r="Q342" s="57"/>
      <c r="R342" s="39"/>
      <c r="S342" s="38"/>
      <c r="T342" s="54"/>
      <c r="U342" s="56">
        <f t="shared" si="60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61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63"/>
      <c r="AP342" s="64"/>
      <c r="AQ342" s="62">
        <f t="shared" si="62"/>
        <v>29</v>
      </c>
      <c r="AR342" s="60"/>
      <c r="AS342" s="60"/>
      <c r="AT342" s="60"/>
      <c r="AU342" s="60"/>
      <c r="AV342" s="62">
        <f t="shared" si="63"/>
        <v>29</v>
      </c>
      <c r="AW342" s="60"/>
      <c r="AX342" s="57"/>
      <c r="AY342" s="39"/>
      <c r="AZ342" s="39"/>
      <c r="BA342" s="60">
        <f t="shared" si="64"/>
        <v>29</v>
      </c>
      <c r="BB342" s="54"/>
      <c r="BC342" s="66"/>
      <c r="BD342" s="39">
        <v>20</v>
      </c>
      <c r="BE342" s="39"/>
      <c r="BF342" s="39">
        <v>-2</v>
      </c>
      <c r="BG342" s="39"/>
      <c r="BH342" s="54"/>
      <c r="BI342" s="60"/>
      <c r="BJ342" s="39">
        <v>-2</v>
      </c>
      <c r="BK342" s="39"/>
      <c r="BL342" s="39"/>
      <c r="BM342" s="39"/>
      <c r="BN342" s="38"/>
      <c r="BO342" s="57"/>
      <c r="BP342" s="59">
        <f t="shared" si="65"/>
        <v>45</v>
      </c>
      <c r="BQ342" s="64"/>
      <c r="BR342" s="64"/>
      <c r="BS342" s="39"/>
      <c r="BT342" s="39">
        <v>-1</v>
      </c>
      <c r="BU342" s="39"/>
      <c r="BV342" s="60">
        <f t="shared" si="66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67"/>
        <v>42</v>
      </c>
      <c r="CG342" s="60"/>
      <c r="CH342" s="68"/>
      <c r="CI342" s="52"/>
      <c r="CJ342" s="52"/>
      <c r="CK342" s="60">
        <f t="shared" si="68"/>
        <v>42</v>
      </c>
      <c r="CL342" s="60">
        <v>-33.5</v>
      </c>
      <c r="CM342" s="57" t="s">
        <v>845</v>
      </c>
      <c r="CN342" s="52">
        <v>-1</v>
      </c>
      <c r="CO342" s="70"/>
      <c r="CP342" s="39"/>
      <c r="CQ342" s="39"/>
      <c r="CR342" s="54">
        <v>-24</v>
      </c>
      <c r="CS342" s="60" t="s">
        <v>846</v>
      </c>
      <c r="CT342" s="51">
        <f t="shared" si="69"/>
        <v>-16.5</v>
      </c>
      <c r="CU342" s="39">
        <v>20</v>
      </c>
      <c r="CV342" s="39"/>
      <c r="CW342" s="52"/>
      <c r="CX342" s="39">
        <v>-2</v>
      </c>
      <c r="CY342" s="60">
        <f t="shared" si="70"/>
        <v>1.5</v>
      </c>
      <c r="CZ342" s="54"/>
      <c r="DA342" s="60"/>
      <c r="DB342" s="39"/>
      <c r="DC342" s="39">
        <v>-4</v>
      </c>
      <c r="DD342" s="38">
        <f t="shared" si="71"/>
        <v>-2.5</v>
      </c>
      <c r="DE342" s="60"/>
      <c r="DF342" s="60"/>
      <c r="DG342" s="60"/>
      <c r="DH342" s="60"/>
    </row>
    <row r="343" s="1" customFormat="1" ht="23" customHeight="1" spans="1:112">
      <c r="A343" s="35">
        <v>342</v>
      </c>
      <c r="B343" s="40">
        <v>746</v>
      </c>
      <c r="C343" s="36" t="s">
        <v>195</v>
      </c>
      <c r="D343" s="36" t="s">
        <v>94</v>
      </c>
      <c r="E343" s="75">
        <v>12184</v>
      </c>
      <c r="F343" s="76" t="s">
        <v>847</v>
      </c>
      <c r="G343" s="36" t="s">
        <v>575</v>
      </c>
      <c r="H343" s="39"/>
      <c r="I343" s="39"/>
      <c r="J343" s="39"/>
      <c r="K343" s="39"/>
      <c r="L343" s="39">
        <v>-4</v>
      </c>
      <c r="M343" s="52"/>
      <c r="N343" s="39"/>
      <c r="O343" s="39"/>
      <c r="P343" s="39"/>
      <c r="Q343" s="57"/>
      <c r="R343" s="39"/>
      <c r="S343" s="38"/>
      <c r="T343" s="54"/>
      <c r="U343" s="56">
        <f t="shared" si="60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61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63"/>
      <c r="AP343" s="64"/>
      <c r="AQ343" s="62">
        <f t="shared" si="62"/>
        <v>54</v>
      </c>
      <c r="AR343" s="60"/>
      <c r="AS343" s="60"/>
      <c r="AT343" s="60"/>
      <c r="AU343" s="60"/>
      <c r="AV343" s="62">
        <f t="shared" si="63"/>
        <v>54</v>
      </c>
      <c r="AW343" s="60"/>
      <c r="AX343" s="57"/>
      <c r="AY343" s="39"/>
      <c r="AZ343" s="39"/>
      <c r="BA343" s="60">
        <f t="shared" si="64"/>
        <v>54</v>
      </c>
      <c r="BB343" s="54"/>
      <c r="BC343" s="66"/>
      <c r="BD343" s="39"/>
      <c r="BE343" s="39"/>
      <c r="BF343" s="39">
        <v>4</v>
      </c>
      <c r="BG343" s="39"/>
      <c r="BH343" s="54"/>
      <c r="BI343" s="60"/>
      <c r="BJ343" s="39"/>
      <c r="BK343" s="39"/>
      <c r="BL343" s="39"/>
      <c r="BM343" s="39">
        <v>20</v>
      </c>
      <c r="BN343" s="38"/>
      <c r="BO343" s="57"/>
      <c r="BP343" s="59">
        <f t="shared" si="65"/>
        <v>78</v>
      </c>
      <c r="BQ343" s="64"/>
      <c r="BR343" s="64"/>
      <c r="BS343" s="39"/>
      <c r="BT343" s="39">
        <v>-4</v>
      </c>
      <c r="BU343" s="39"/>
      <c r="BV343" s="60">
        <f t="shared" si="66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67"/>
        <v>134</v>
      </c>
      <c r="CG343" s="60"/>
      <c r="CH343" s="68"/>
      <c r="CI343" s="52"/>
      <c r="CJ343" s="52">
        <v>6</v>
      </c>
      <c r="CK343" s="60">
        <f t="shared" si="68"/>
        <v>140</v>
      </c>
      <c r="CL343" s="60"/>
      <c r="CM343" s="57"/>
      <c r="CN343" s="52"/>
      <c r="CO343" s="70"/>
      <c r="CP343" s="39"/>
      <c r="CQ343" s="39"/>
      <c r="CR343" s="54"/>
      <c r="CS343" s="60"/>
      <c r="CT343" s="51">
        <f t="shared" si="69"/>
        <v>140</v>
      </c>
      <c r="CU343" s="39">
        <v>20</v>
      </c>
      <c r="CV343" s="39"/>
      <c r="CW343" s="52"/>
      <c r="CX343" s="39"/>
      <c r="CY343" s="60">
        <f t="shared" si="70"/>
        <v>160</v>
      </c>
      <c r="CZ343" s="54"/>
      <c r="DA343" s="60"/>
      <c r="DB343" s="39"/>
      <c r="DC343" s="39"/>
      <c r="DD343" s="38">
        <f t="shared" si="71"/>
        <v>160</v>
      </c>
      <c r="DE343" s="60"/>
      <c r="DF343" s="60"/>
      <c r="DG343" s="60">
        <v>-1</v>
      </c>
      <c r="DH343" s="60" t="s">
        <v>166</v>
      </c>
    </row>
    <row r="344" s="1" customFormat="1" ht="24" spans="1:112">
      <c r="A344" s="35">
        <v>343</v>
      </c>
      <c r="B344" s="37">
        <v>750</v>
      </c>
      <c r="C344" s="36" t="s">
        <v>185</v>
      </c>
      <c r="D344" s="47" t="s">
        <v>125</v>
      </c>
      <c r="E344" s="38">
        <v>11762</v>
      </c>
      <c r="F344" s="35" t="s">
        <v>848</v>
      </c>
      <c r="G344" s="36" t="s">
        <v>89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52">
        <v>2</v>
      </c>
      <c r="N344" s="39"/>
      <c r="O344" s="39"/>
      <c r="P344" s="39"/>
      <c r="Q344" s="57"/>
      <c r="R344" s="39">
        <v>20</v>
      </c>
      <c r="S344" s="38"/>
      <c r="T344" s="54"/>
      <c r="U344" s="56">
        <f t="shared" si="60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61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63"/>
      <c r="AP344" s="64"/>
      <c r="AQ344" s="62">
        <f t="shared" si="62"/>
        <v>16</v>
      </c>
      <c r="AR344" s="60"/>
      <c r="AS344" s="60"/>
      <c r="AT344" s="60">
        <v>20</v>
      </c>
      <c r="AU344" s="60"/>
      <c r="AV344" s="62">
        <f t="shared" si="63"/>
        <v>36</v>
      </c>
      <c r="AW344" s="60"/>
      <c r="AX344" s="57"/>
      <c r="AY344" s="39"/>
      <c r="AZ344" s="39"/>
      <c r="BA344" s="60">
        <f t="shared" si="64"/>
        <v>36</v>
      </c>
      <c r="BB344" s="54"/>
      <c r="BC344" s="66"/>
      <c r="BD344" s="39"/>
      <c r="BE344" s="39"/>
      <c r="BF344" s="39">
        <v>0</v>
      </c>
      <c r="BG344" s="39"/>
      <c r="BH344" s="54"/>
      <c r="BI344" s="60"/>
      <c r="BJ344" s="39">
        <v>-6</v>
      </c>
      <c r="BK344" s="39"/>
      <c r="BL344" s="39"/>
      <c r="BM344" s="39"/>
      <c r="BN344" s="38"/>
      <c r="BO344" s="57"/>
      <c r="BP344" s="59">
        <f t="shared" si="65"/>
        <v>30</v>
      </c>
      <c r="BQ344" s="64"/>
      <c r="BR344" s="64"/>
      <c r="BS344" s="39"/>
      <c r="BT344" s="39">
        <v>2</v>
      </c>
      <c r="BU344" s="39"/>
      <c r="BV344" s="60">
        <f t="shared" si="66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67"/>
        <v>35</v>
      </c>
      <c r="CG344" s="60"/>
      <c r="CH344" s="68"/>
      <c r="CI344" s="52"/>
      <c r="CJ344" s="52">
        <v>3</v>
      </c>
      <c r="CK344" s="60">
        <f t="shared" si="68"/>
        <v>38</v>
      </c>
      <c r="CL344" s="60"/>
      <c r="CM344" s="57"/>
      <c r="CN344" s="52"/>
      <c r="CO344" s="70"/>
      <c r="CP344" s="39"/>
      <c r="CQ344" s="39"/>
      <c r="CR344" s="54"/>
      <c r="CS344" s="60"/>
      <c r="CT344" s="51">
        <f t="shared" si="69"/>
        <v>38</v>
      </c>
      <c r="CU344" s="39"/>
      <c r="CV344" s="39"/>
      <c r="CW344" s="52"/>
      <c r="CX344" s="39">
        <v>2</v>
      </c>
      <c r="CY344" s="60">
        <f t="shared" si="70"/>
        <v>40</v>
      </c>
      <c r="CZ344" s="54">
        <v>-11.5</v>
      </c>
      <c r="DA344" s="60" t="s">
        <v>849</v>
      </c>
      <c r="DB344" s="39"/>
      <c r="DC344" s="39">
        <v>-2</v>
      </c>
      <c r="DD344" s="38">
        <f t="shared" si="71"/>
        <v>26.5</v>
      </c>
      <c r="DE344" s="60"/>
      <c r="DF344" s="60"/>
      <c r="DG344" s="60"/>
      <c r="DH344" s="60"/>
    </row>
    <row r="345" s="1" customFormat="1" ht="24" spans="1:112">
      <c r="A345" s="35">
        <v>344</v>
      </c>
      <c r="B345" s="35">
        <v>104429</v>
      </c>
      <c r="C345" s="36" t="s">
        <v>850</v>
      </c>
      <c r="D345" s="36" t="s">
        <v>99</v>
      </c>
      <c r="E345" s="38">
        <v>11863</v>
      </c>
      <c r="F345" s="35" t="s">
        <v>851</v>
      </c>
      <c r="G345" s="36" t="s">
        <v>96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52">
        <v>-4</v>
      </c>
      <c r="N345" s="39"/>
      <c r="O345" s="39"/>
      <c r="P345" s="39"/>
      <c r="Q345" s="57"/>
      <c r="R345" s="39"/>
      <c r="S345" s="38"/>
      <c r="T345" s="54"/>
      <c r="U345" s="56">
        <f t="shared" si="60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61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63"/>
      <c r="AP345" s="64"/>
      <c r="AQ345" s="62">
        <f t="shared" si="62"/>
        <v>49</v>
      </c>
      <c r="AR345" s="60"/>
      <c r="AS345" s="60"/>
      <c r="AT345" s="60"/>
      <c r="AU345" s="60"/>
      <c r="AV345" s="62">
        <f t="shared" si="63"/>
        <v>49</v>
      </c>
      <c r="AW345" s="60">
        <v>-40</v>
      </c>
      <c r="AX345" s="57" t="s">
        <v>852</v>
      </c>
      <c r="AY345" s="39"/>
      <c r="AZ345" s="39"/>
      <c r="BA345" s="60">
        <f t="shared" si="64"/>
        <v>9</v>
      </c>
      <c r="BB345" s="54"/>
      <c r="BC345" s="66"/>
      <c r="BD345" s="39"/>
      <c r="BE345" s="39"/>
      <c r="BF345" s="39">
        <v>-2</v>
      </c>
      <c r="BG345" s="39"/>
      <c r="BH345" s="54"/>
      <c r="BI345" s="60"/>
      <c r="BJ345" s="39"/>
      <c r="BK345" s="39"/>
      <c r="BL345" s="39"/>
      <c r="BM345" s="39"/>
      <c r="BN345" s="38"/>
      <c r="BO345" s="57"/>
      <c r="BP345" s="59">
        <f t="shared" si="65"/>
        <v>7</v>
      </c>
      <c r="BQ345" s="64"/>
      <c r="BR345" s="64"/>
      <c r="BS345" s="39"/>
      <c r="BT345" s="39">
        <v>-2</v>
      </c>
      <c r="BU345" s="39"/>
      <c r="BV345" s="60">
        <f t="shared" si="66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67"/>
        <v>25</v>
      </c>
      <c r="CG345" s="60"/>
      <c r="CH345" s="68"/>
      <c r="CI345" s="52"/>
      <c r="CJ345" s="52"/>
      <c r="CK345" s="60">
        <f t="shared" si="68"/>
        <v>25</v>
      </c>
      <c r="CL345" s="60"/>
      <c r="CM345" s="57"/>
      <c r="CN345" s="52"/>
      <c r="CO345" s="70"/>
      <c r="CP345" s="39">
        <v>20</v>
      </c>
      <c r="CQ345" s="39"/>
      <c r="CR345" s="54"/>
      <c r="CS345" s="60"/>
      <c r="CT345" s="51">
        <f t="shared" si="69"/>
        <v>45</v>
      </c>
      <c r="CU345" s="39"/>
      <c r="CV345" s="39"/>
      <c r="CW345" s="52"/>
      <c r="CX345" s="39"/>
      <c r="CY345" s="60">
        <f t="shared" si="70"/>
        <v>45</v>
      </c>
      <c r="CZ345" s="54"/>
      <c r="DA345" s="60"/>
      <c r="DB345" s="39"/>
      <c r="DC345" s="39"/>
      <c r="DD345" s="38">
        <f t="shared" si="71"/>
        <v>45</v>
      </c>
      <c r="DE345" s="60"/>
      <c r="DF345" s="60"/>
      <c r="DG345" s="60"/>
      <c r="DH345" s="60"/>
    </row>
    <row r="346" s="1" customFormat="1" ht="24" spans="1:112">
      <c r="A346" s="35">
        <v>345</v>
      </c>
      <c r="B346" s="40">
        <v>307</v>
      </c>
      <c r="C346" s="43" t="s">
        <v>232</v>
      </c>
      <c r="D346" s="36" t="s">
        <v>213</v>
      </c>
      <c r="E346" s="35">
        <v>10989</v>
      </c>
      <c r="F346" s="35" t="s">
        <v>853</v>
      </c>
      <c r="G346" s="36" t="s">
        <v>96</v>
      </c>
      <c r="H346" s="39"/>
      <c r="I346" s="39">
        <v>-2</v>
      </c>
      <c r="J346" s="39"/>
      <c r="K346" s="39"/>
      <c r="L346" s="39">
        <v>-2</v>
      </c>
      <c r="M346" s="52">
        <v>3</v>
      </c>
      <c r="N346" s="39"/>
      <c r="O346" s="39"/>
      <c r="P346" s="39"/>
      <c r="Q346" s="57"/>
      <c r="R346" s="39"/>
      <c r="S346" s="38"/>
      <c r="T346" s="54"/>
      <c r="U346" s="56">
        <f t="shared" si="60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61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63"/>
      <c r="AP346" s="64"/>
      <c r="AQ346" s="62">
        <f t="shared" si="62"/>
        <v>43</v>
      </c>
      <c r="AR346" s="60"/>
      <c r="AS346" s="60">
        <v>20</v>
      </c>
      <c r="AT346" s="60">
        <v>20</v>
      </c>
      <c r="AU346" s="60"/>
      <c r="AV346" s="62">
        <f t="shared" si="63"/>
        <v>83</v>
      </c>
      <c r="AW346" s="60"/>
      <c r="AX346" s="57"/>
      <c r="AY346" s="39"/>
      <c r="AZ346" s="39"/>
      <c r="BA346" s="60">
        <f t="shared" si="64"/>
        <v>83</v>
      </c>
      <c r="BB346" s="54"/>
      <c r="BC346" s="66"/>
      <c r="BD346" s="39"/>
      <c r="BE346" s="39">
        <v>20</v>
      </c>
      <c r="BF346" s="39">
        <v>0</v>
      </c>
      <c r="BG346" s="39"/>
      <c r="BH346" s="54"/>
      <c r="BI346" s="60"/>
      <c r="BJ346" s="39"/>
      <c r="BK346" s="39"/>
      <c r="BL346" s="39"/>
      <c r="BM346" s="39"/>
      <c r="BN346" s="38"/>
      <c r="BO346" s="57"/>
      <c r="BP346" s="59">
        <f t="shared" si="65"/>
        <v>103</v>
      </c>
      <c r="BQ346" s="64"/>
      <c r="BR346" s="64"/>
      <c r="BS346" s="39"/>
      <c r="BT346" s="39"/>
      <c r="BU346" s="39"/>
      <c r="BV346" s="60">
        <f t="shared" si="66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109</v>
      </c>
      <c r="CF346" s="54">
        <f t="shared" si="67"/>
        <v>47.5</v>
      </c>
      <c r="CG346" s="60"/>
      <c r="CH346" s="68"/>
      <c r="CI346" s="52">
        <v>20</v>
      </c>
      <c r="CJ346" s="52">
        <v>-2</v>
      </c>
      <c r="CK346" s="60">
        <f t="shared" si="68"/>
        <v>65.5</v>
      </c>
      <c r="CL346" s="60"/>
      <c r="CM346" s="57"/>
      <c r="CN346" s="52"/>
      <c r="CO346" s="70"/>
      <c r="CP346" s="39"/>
      <c r="CQ346" s="39"/>
      <c r="CR346" s="54"/>
      <c r="CS346" s="60"/>
      <c r="CT346" s="51">
        <f t="shared" si="69"/>
        <v>65.5</v>
      </c>
      <c r="CU346" s="39">
        <v>20</v>
      </c>
      <c r="CV346" s="39"/>
      <c r="CW346" s="52"/>
      <c r="CX346" s="39"/>
      <c r="CY346" s="60">
        <f t="shared" si="70"/>
        <v>85.5</v>
      </c>
      <c r="CZ346" s="54"/>
      <c r="DA346" s="60"/>
      <c r="DB346" s="39"/>
      <c r="DC346" s="39">
        <v>-4</v>
      </c>
      <c r="DD346" s="38">
        <f t="shared" si="71"/>
        <v>81.5</v>
      </c>
      <c r="DE346" s="60"/>
      <c r="DF346" s="60"/>
      <c r="DG346" s="60"/>
      <c r="DH346" s="60"/>
    </row>
    <row r="347" s="1" customFormat="1" spans="1:112">
      <c r="A347" s="35">
        <v>346</v>
      </c>
      <c r="B347" s="35">
        <v>371</v>
      </c>
      <c r="C347" s="36" t="s">
        <v>836</v>
      </c>
      <c r="D347" s="36" t="s">
        <v>94</v>
      </c>
      <c r="E347" s="37">
        <v>11947</v>
      </c>
      <c r="F347" s="35" t="s">
        <v>854</v>
      </c>
      <c r="G347" s="36" t="s">
        <v>96</v>
      </c>
      <c r="H347" s="39"/>
      <c r="I347" s="39"/>
      <c r="J347" s="39"/>
      <c r="K347" s="39">
        <v>-2</v>
      </c>
      <c r="L347" s="39">
        <v>-2</v>
      </c>
      <c r="M347" s="52"/>
      <c r="N347" s="39"/>
      <c r="O347" s="39"/>
      <c r="P347" s="39"/>
      <c r="Q347" s="57"/>
      <c r="R347" s="39"/>
      <c r="S347" s="38"/>
      <c r="T347" s="54"/>
      <c r="U347" s="56">
        <f t="shared" si="60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61"/>
        <v>-4</v>
      </c>
      <c r="AH347" s="39"/>
      <c r="AI347" s="39"/>
      <c r="AJ347" s="39"/>
      <c r="AK347" s="39"/>
      <c r="AL347" s="39"/>
      <c r="AM347" s="39"/>
      <c r="AN347" s="39"/>
      <c r="AO347" s="63"/>
      <c r="AP347" s="64"/>
      <c r="AQ347" s="62">
        <f t="shared" si="62"/>
        <v>-4</v>
      </c>
      <c r="AR347" s="60"/>
      <c r="AS347" s="60"/>
      <c r="AT347" s="60"/>
      <c r="AU347" s="60"/>
      <c r="AV347" s="62">
        <f t="shared" si="63"/>
        <v>-4</v>
      </c>
      <c r="AW347" s="60"/>
      <c r="AX347" s="57"/>
      <c r="AY347" s="39"/>
      <c r="AZ347" s="39"/>
      <c r="BA347" s="60">
        <f t="shared" si="64"/>
        <v>-4</v>
      </c>
      <c r="BB347" s="54"/>
      <c r="BC347" s="66"/>
      <c r="BD347" s="39"/>
      <c r="BE347" s="39"/>
      <c r="BF347" s="39">
        <v>0</v>
      </c>
      <c r="BG347" s="39"/>
      <c r="BH347" s="54"/>
      <c r="BI347" s="60"/>
      <c r="BJ347" s="39"/>
      <c r="BK347" s="39"/>
      <c r="BL347" s="39"/>
      <c r="BM347" s="39"/>
      <c r="BN347" s="38"/>
      <c r="BO347" s="57"/>
      <c r="BP347" s="59">
        <f t="shared" si="65"/>
        <v>-4</v>
      </c>
      <c r="BQ347" s="64"/>
      <c r="BR347" s="64"/>
      <c r="BS347" s="39"/>
      <c r="BT347" s="39"/>
      <c r="BU347" s="39"/>
      <c r="BV347" s="60">
        <f t="shared" si="66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67"/>
        <v>-4</v>
      </c>
      <c r="CG347" s="60"/>
      <c r="CH347" s="68"/>
      <c r="CI347" s="52"/>
      <c r="CJ347" s="52"/>
      <c r="CK347" s="60">
        <f t="shared" si="68"/>
        <v>-4</v>
      </c>
      <c r="CL347" s="60"/>
      <c r="CM347" s="57"/>
      <c r="CN347" s="52"/>
      <c r="CO347" s="70"/>
      <c r="CP347" s="39"/>
      <c r="CQ347" s="39"/>
      <c r="CR347" s="54"/>
      <c r="CS347" s="60"/>
      <c r="CT347" s="51">
        <f t="shared" si="69"/>
        <v>-4</v>
      </c>
      <c r="CU347" s="39"/>
      <c r="CV347" s="39"/>
      <c r="CW347" s="52"/>
      <c r="CX347" s="39"/>
      <c r="CY347" s="60">
        <f t="shared" si="70"/>
        <v>-4</v>
      </c>
      <c r="CZ347" s="54"/>
      <c r="DA347" s="60"/>
      <c r="DB347" s="39"/>
      <c r="DC347" s="39"/>
      <c r="DD347" s="38">
        <f t="shared" si="71"/>
        <v>-4</v>
      </c>
      <c r="DE347" s="60"/>
      <c r="DF347" s="60"/>
      <c r="DG347" s="60"/>
      <c r="DH347" s="60"/>
    </row>
    <row r="348" s="1" customFormat="1" spans="1:112">
      <c r="A348" s="35">
        <v>347</v>
      </c>
      <c r="B348" s="35">
        <v>514</v>
      </c>
      <c r="C348" s="36" t="s">
        <v>616</v>
      </c>
      <c r="D348" s="36" t="s">
        <v>94</v>
      </c>
      <c r="E348" s="35">
        <v>6251</v>
      </c>
      <c r="F348" s="35" t="s">
        <v>855</v>
      </c>
      <c r="G348" s="36" t="s">
        <v>96</v>
      </c>
      <c r="H348" s="39"/>
      <c r="I348" s="39"/>
      <c r="J348" s="39"/>
      <c r="K348" s="39">
        <v>-2</v>
      </c>
      <c r="L348" s="39">
        <v>-2</v>
      </c>
      <c r="M348" s="52"/>
      <c r="N348" s="39"/>
      <c r="O348" s="39"/>
      <c r="P348" s="39"/>
      <c r="Q348" s="57"/>
      <c r="R348" s="39"/>
      <c r="S348" s="38"/>
      <c r="T348" s="54"/>
      <c r="U348" s="56">
        <f t="shared" si="60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61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63"/>
      <c r="AP348" s="64"/>
      <c r="AQ348" s="62">
        <f t="shared" si="62"/>
        <v>56</v>
      </c>
      <c r="AR348" s="60"/>
      <c r="AS348" s="60"/>
      <c r="AT348" s="60"/>
      <c r="AU348" s="60"/>
      <c r="AV348" s="62">
        <f t="shared" si="63"/>
        <v>56</v>
      </c>
      <c r="AW348" s="60"/>
      <c r="AX348" s="57"/>
      <c r="AY348" s="39"/>
      <c r="AZ348" s="39"/>
      <c r="BA348" s="60">
        <f t="shared" si="64"/>
        <v>56</v>
      </c>
      <c r="BB348" s="54"/>
      <c r="BC348" s="66"/>
      <c r="BD348" s="39"/>
      <c r="BE348" s="39"/>
      <c r="BF348" s="39">
        <v>-6</v>
      </c>
      <c r="BG348" s="39"/>
      <c r="BH348" s="54"/>
      <c r="BI348" s="60"/>
      <c r="BJ348" s="39"/>
      <c r="BK348" s="39"/>
      <c r="BL348" s="39"/>
      <c r="BM348" s="39"/>
      <c r="BN348" s="38"/>
      <c r="BO348" s="57"/>
      <c r="BP348" s="59">
        <f t="shared" si="65"/>
        <v>50</v>
      </c>
      <c r="BQ348" s="64"/>
      <c r="BR348" s="64"/>
      <c r="BS348" s="39"/>
      <c r="BT348" s="39">
        <v>-10</v>
      </c>
      <c r="BU348" s="39"/>
      <c r="BV348" s="60">
        <f t="shared" si="66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67"/>
        <v>56</v>
      </c>
      <c r="CG348" s="60"/>
      <c r="CH348" s="68"/>
      <c r="CI348" s="52"/>
      <c r="CJ348" s="52">
        <v>-6</v>
      </c>
      <c r="CK348" s="60">
        <f t="shared" si="68"/>
        <v>50</v>
      </c>
      <c r="CL348" s="60"/>
      <c r="CM348" s="57"/>
      <c r="CN348" s="52"/>
      <c r="CO348" s="70"/>
      <c r="CP348" s="39"/>
      <c r="CQ348" s="39"/>
      <c r="CR348" s="54"/>
      <c r="CS348" s="60"/>
      <c r="CT348" s="51">
        <f t="shared" si="69"/>
        <v>50</v>
      </c>
      <c r="CU348" s="39"/>
      <c r="CV348" s="39"/>
      <c r="CW348" s="52"/>
      <c r="CX348" s="39"/>
      <c r="CY348" s="60">
        <f t="shared" si="70"/>
        <v>50</v>
      </c>
      <c r="CZ348" s="54"/>
      <c r="DA348" s="60"/>
      <c r="DB348" s="39"/>
      <c r="DC348" s="39"/>
      <c r="DD348" s="38">
        <f t="shared" si="71"/>
        <v>50</v>
      </c>
      <c r="DE348" s="60"/>
      <c r="DF348" s="60"/>
      <c r="DG348" s="60"/>
      <c r="DH348" s="60"/>
    </row>
    <row r="349" s="1" customFormat="1" spans="1:112">
      <c r="A349" s="35">
        <v>348</v>
      </c>
      <c r="B349" s="35">
        <v>718</v>
      </c>
      <c r="C349" s="36" t="s">
        <v>856</v>
      </c>
      <c r="D349" s="36" t="s">
        <v>104</v>
      </c>
      <c r="E349" s="37">
        <v>11993</v>
      </c>
      <c r="F349" s="35" t="s">
        <v>857</v>
      </c>
      <c r="G349" s="36" t="s">
        <v>96</v>
      </c>
      <c r="H349" s="39"/>
      <c r="I349" s="39"/>
      <c r="J349" s="39"/>
      <c r="K349" s="39">
        <v>-2</v>
      </c>
      <c r="L349" s="39">
        <v>-2</v>
      </c>
      <c r="M349" s="52">
        <v>-8</v>
      </c>
      <c r="N349" s="39"/>
      <c r="O349" s="39"/>
      <c r="P349" s="39"/>
      <c r="Q349" s="57"/>
      <c r="R349" s="39"/>
      <c r="S349" s="38"/>
      <c r="T349" s="54"/>
      <c r="U349" s="56">
        <f t="shared" si="60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61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63"/>
      <c r="AP349" s="64"/>
      <c r="AQ349" s="62">
        <f t="shared" si="62"/>
        <v>63</v>
      </c>
      <c r="AR349" s="60"/>
      <c r="AS349" s="60"/>
      <c r="AT349" s="60"/>
      <c r="AU349" s="60"/>
      <c r="AV349" s="62">
        <f t="shared" si="63"/>
        <v>63</v>
      </c>
      <c r="AW349" s="60"/>
      <c r="AX349" s="57"/>
      <c r="AY349" s="39"/>
      <c r="AZ349" s="39"/>
      <c r="BA349" s="60">
        <f t="shared" si="64"/>
        <v>63</v>
      </c>
      <c r="BB349" s="54"/>
      <c r="BC349" s="66"/>
      <c r="BD349" s="39"/>
      <c r="BE349" s="39"/>
      <c r="BF349" s="39">
        <v>0</v>
      </c>
      <c r="BG349" s="39"/>
      <c r="BH349" s="54"/>
      <c r="BI349" s="60"/>
      <c r="BJ349" s="39"/>
      <c r="BK349" s="39"/>
      <c r="BL349" s="39"/>
      <c r="BM349" s="39"/>
      <c r="BN349" s="38"/>
      <c r="BO349" s="57"/>
      <c r="BP349" s="59">
        <f t="shared" si="65"/>
        <v>63</v>
      </c>
      <c r="BQ349" s="64"/>
      <c r="BR349" s="64"/>
      <c r="BS349" s="39">
        <v>20</v>
      </c>
      <c r="BT349" s="39">
        <v>-4</v>
      </c>
      <c r="BU349" s="39"/>
      <c r="BV349" s="60">
        <f t="shared" si="66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67"/>
        <v>79</v>
      </c>
      <c r="CG349" s="60"/>
      <c r="CH349" s="68"/>
      <c r="CI349" s="52"/>
      <c r="CJ349" s="52"/>
      <c r="CK349" s="60">
        <f t="shared" si="68"/>
        <v>79</v>
      </c>
      <c r="CL349" s="60"/>
      <c r="CM349" s="57"/>
      <c r="CN349" s="52">
        <v>3</v>
      </c>
      <c r="CO349" s="70"/>
      <c r="CP349" s="39"/>
      <c r="CQ349" s="39"/>
      <c r="CR349" s="54"/>
      <c r="CS349" s="60"/>
      <c r="CT349" s="51">
        <f t="shared" si="69"/>
        <v>82</v>
      </c>
      <c r="CU349" s="39">
        <v>20</v>
      </c>
      <c r="CV349" s="39"/>
      <c r="CW349" s="52">
        <v>10</v>
      </c>
      <c r="CX349" s="39"/>
      <c r="CY349" s="60">
        <f t="shared" si="70"/>
        <v>112</v>
      </c>
      <c r="CZ349" s="54"/>
      <c r="DA349" s="60"/>
      <c r="DB349" s="39"/>
      <c r="DC349" s="39"/>
      <c r="DD349" s="38">
        <f t="shared" si="71"/>
        <v>112</v>
      </c>
      <c r="DE349" s="60"/>
      <c r="DF349" s="60"/>
      <c r="DG349" s="60"/>
      <c r="DH349" s="60"/>
    </row>
    <row r="350" s="1" customFormat="1" ht="24" spans="1:112">
      <c r="A350" s="35">
        <v>349</v>
      </c>
      <c r="B350" s="35">
        <v>339</v>
      </c>
      <c r="C350" s="36" t="s">
        <v>391</v>
      </c>
      <c r="D350" s="36" t="s">
        <v>99</v>
      </c>
      <c r="E350" s="37">
        <v>11394</v>
      </c>
      <c r="F350" s="35" t="s">
        <v>858</v>
      </c>
      <c r="G350" s="44" t="s">
        <v>96</v>
      </c>
      <c r="H350" s="39"/>
      <c r="I350" s="39"/>
      <c r="J350" s="39"/>
      <c r="K350" s="39">
        <v>-4</v>
      </c>
      <c r="L350" s="39"/>
      <c r="M350" s="52">
        <v>-6</v>
      </c>
      <c r="N350" s="39"/>
      <c r="O350" s="39"/>
      <c r="P350" s="39"/>
      <c r="Q350" s="57"/>
      <c r="R350" s="39"/>
      <c r="S350" s="38"/>
      <c r="T350" s="54"/>
      <c r="U350" s="56">
        <f t="shared" si="60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61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63"/>
      <c r="AP350" s="64"/>
      <c r="AQ350" s="62">
        <f t="shared" si="62"/>
        <v>50</v>
      </c>
      <c r="AR350" s="60"/>
      <c r="AS350" s="60"/>
      <c r="AT350" s="60"/>
      <c r="AU350" s="60"/>
      <c r="AV350" s="62">
        <f t="shared" si="63"/>
        <v>50</v>
      </c>
      <c r="AW350" s="60">
        <v>-35</v>
      </c>
      <c r="AX350" s="57"/>
      <c r="AY350" s="39"/>
      <c r="AZ350" s="39"/>
      <c r="BA350" s="60">
        <f t="shared" si="64"/>
        <v>15</v>
      </c>
      <c r="BB350" s="54">
        <v>-15</v>
      </c>
      <c r="BC350" s="66" t="s">
        <v>859</v>
      </c>
      <c r="BD350" s="39"/>
      <c r="BE350" s="39"/>
      <c r="BF350" s="39">
        <v>0</v>
      </c>
      <c r="BG350" s="39"/>
      <c r="BH350" s="54"/>
      <c r="BI350" s="60"/>
      <c r="BJ350" s="39"/>
      <c r="BK350" s="39"/>
      <c r="BL350" s="39"/>
      <c r="BM350" s="39"/>
      <c r="BN350" s="38"/>
      <c r="BO350" s="57"/>
      <c r="BP350" s="59">
        <f t="shared" si="65"/>
        <v>0</v>
      </c>
      <c r="BQ350" s="64"/>
      <c r="BR350" s="64"/>
      <c r="BS350" s="39"/>
      <c r="BT350" s="39"/>
      <c r="BU350" s="39"/>
      <c r="BV350" s="60">
        <f t="shared" si="66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67"/>
        <v>2</v>
      </c>
      <c r="CG350" s="60"/>
      <c r="CH350" s="68"/>
      <c r="CI350" s="52"/>
      <c r="CJ350" s="52">
        <v>-2</v>
      </c>
      <c r="CK350" s="60">
        <f t="shared" si="68"/>
        <v>0</v>
      </c>
      <c r="CL350" s="60"/>
      <c r="CM350" s="57"/>
      <c r="CN350" s="52">
        <v>2</v>
      </c>
      <c r="CO350" s="70"/>
      <c r="CP350" s="39"/>
      <c r="CQ350" s="39"/>
      <c r="CR350" s="54"/>
      <c r="CS350" s="60"/>
      <c r="CT350" s="51">
        <f t="shared" si="69"/>
        <v>2</v>
      </c>
      <c r="CU350" s="39"/>
      <c r="CV350" s="39"/>
      <c r="CW350" s="52">
        <v>10</v>
      </c>
      <c r="CX350" s="39"/>
      <c r="CY350" s="60">
        <f t="shared" si="70"/>
        <v>12</v>
      </c>
      <c r="CZ350" s="54"/>
      <c r="DA350" s="60"/>
      <c r="DB350" s="39"/>
      <c r="DC350" s="39">
        <v>-2</v>
      </c>
      <c r="DD350" s="38">
        <f t="shared" si="71"/>
        <v>10</v>
      </c>
      <c r="DE350" s="60"/>
      <c r="DF350" s="60"/>
      <c r="DG350" s="60">
        <v>-10</v>
      </c>
      <c r="DH350" s="60" t="s">
        <v>395</v>
      </c>
    </row>
    <row r="351" s="1" customFormat="1" spans="1:112">
      <c r="A351" s="35">
        <v>350</v>
      </c>
      <c r="B351" s="40">
        <v>387</v>
      </c>
      <c r="C351" s="36" t="s">
        <v>288</v>
      </c>
      <c r="D351" s="36" t="s">
        <v>125</v>
      </c>
      <c r="E351" s="35">
        <v>5701</v>
      </c>
      <c r="F351" s="35" t="s">
        <v>860</v>
      </c>
      <c r="G351" s="36" t="s">
        <v>96</v>
      </c>
      <c r="H351" s="39"/>
      <c r="I351" s="39"/>
      <c r="J351" s="39">
        <v>-4</v>
      </c>
      <c r="K351" s="39"/>
      <c r="L351" s="39"/>
      <c r="M351" s="52"/>
      <c r="N351" s="39"/>
      <c r="O351" s="39"/>
      <c r="P351" s="39"/>
      <c r="Q351" s="57"/>
      <c r="R351" s="39">
        <v>20</v>
      </c>
      <c r="S351" s="38"/>
      <c r="T351" s="54"/>
      <c r="U351" s="56">
        <f t="shared" si="60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61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63"/>
      <c r="AP351" s="64"/>
      <c r="AQ351" s="62">
        <f t="shared" si="62"/>
        <v>69</v>
      </c>
      <c r="AR351" s="60"/>
      <c r="AS351" s="60"/>
      <c r="AT351" s="60"/>
      <c r="AU351" s="60"/>
      <c r="AV351" s="62">
        <f t="shared" si="63"/>
        <v>69</v>
      </c>
      <c r="AW351" s="60"/>
      <c r="AX351" s="57"/>
      <c r="AY351" s="39"/>
      <c r="AZ351" s="39"/>
      <c r="BA351" s="60">
        <f t="shared" si="64"/>
        <v>69</v>
      </c>
      <c r="BB351" s="54"/>
      <c r="BC351" s="66"/>
      <c r="BD351" s="39"/>
      <c r="BE351" s="39"/>
      <c r="BF351" s="39">
        <v>-4</v>
      </c>
      <c r="BG351" s="39"/>
      <c r="BH351" s="54"/>
      <c r="BI351" s="60"/>
      <c r="BJ351" s="39"/>
      <c r="BK351" s="39"/>
      <c r="BL351" s="39"/>
      <c r="BM351" s="39"/>
      <c r="BN351" s="38"/>
      <c r="BO351" s="57"/>
      <c r="BP351" s="59">
        <f t="shared" si="65"/>
        <v>65</v>
      </c>
      <c r="BQ351" s="64"/>
      <c r="BR351" s="64"/>
      <c r="BS351" s="39"/>
      <c r="BT351" s="39"/>
      <c r="BU351" s="39"/>
      <c r="BV351" s="60">
        <f t="shared" si="66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67"/>
        <v>105</v>
      </c>
      <c r="CG351" s="60"/>
      <c r="CH351" s="68"/>
      <c r="CI351" s="52"/>
      <c r="CJ351" s="52">
        <v>-4</v>
      </c>
      <c r="CK351" s="60">
        <f t="shared" si="68"/>
        <v>101</v>
      </c>
      <c r="CL351" s="60"/>
      <c r="CM351" s="57"/>
      <c r="CN351" s="52">
        <v>-2</v>
      </c>
      <c r="CO351" s="70"/>
      <c r="CP351" s="39"/>
      <c r="CQ351" s="39"/>
      <c r="CR351" s="54"/>
      <c r="CS351" s="60"/>
      <c r="CT351" s="51">
        <f t="shared" si="69"/>
        <v>99</v>
      </c>
      <c r="CU351" s="39"/>
      <c r="CV351" s="39"/>
      <c r="CW351" s="52">
        <v>10</v>
      </c>
      <c r="CX351" s="39">
        <v>-2</v>
      </c>
      <c r="CY351" s="60">
        <f t="shared" si="70"/>
        <v>107</v>
      </c>
      <c r="CZ351" s="54"/>
      <c r="DA351" s="60"/>
      <c r="DB351" s="39"/>
      <c r="DC351" s="39"/>
      <c r="DD351" s="38">
        <f t="shared" si="71"/>
        <v>107</v>
      </c>
      <c r="DE351" s="60"/>
      <c r="DF351" s="60"/>
      <c r="DG351" s="60">
        <v>-87</v>
      </c>
      <c r="DH351" s="60" t="s">
        <v>861</v>
      </c>
    </row>
    <row r="352" s="1" customFormat="1" ht="24" spans="1:112">
      <c r="A352" s="35">
        <v>351</v>
      </c>
      <c r="B352" s="40">
        <v>573</v>
      </c>
      <c r="C352" s="36" t="s">
        <v>634</v>
      </c>
      <c r="D352" s="36" t="s">
        <v>125</v>
      </c>
      <c r="E352" s="35">
        <v>5501</v>
      </c>
      <c r="F352" s="35" t="s">
        <v>862</v>
      </c>
      <c r="G352" s="36" t="s">
        <v>101</v>
      </c>
      <c r="H352" s="39">
        <v>-2</v>
      </c>
      <c r="I352" s="39">
        <v>-2</v>
      </c>
      <c r="J352" s="39"/>
      <c r="K352" s="39"/>
      <c r="L352" s="39"/>
      <c r="M352" s="52">
        <v>-4</v>
      </c>
      <c r="N352" s="39"/>
      <c r="O352" s="39"/>
      <c r="P352" s="39"/>
      <c r="Q352" s="57"/>
      <c r="R352" s="39"/>
      <c r="S352" s="38"/>
      <c r="T352" s="54"/>
      <c r="U352" s="56">
        <f t="shared" si="60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61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63"/>
      <c r="AP352" s="64"/>
      <c r="AQ352" s="62">
        <f t="shared" si="62"/>
        <v>4</v>
      </c>
      <c r="AR352" s="60"/>
      <c r="AS352" s="60"/>
      <c r="AT352" s="60"/>
      <c r="AU352" s="60"/>
      <c r="AV352" s="62">
        <f t="shared" si="63"/>
        <v>4</v>
      </c>
      <c r="AW352" s="60"/>
      <c r="AX352" s="57"/>
      <c r="AY352" s="39"/>
      <c r="AZ352" s="39"/>
      <c r="BA352" s="60">
        <f t="shared" si="64"/>
        <v>4</v>
      </c>
      <c r="BB352" s="54"/>
      <c r="BC352" s="66"/>
      <c r="BD352" s="39"/>
      <c r="BE352" s="39"/>
      <c r="BF352" s="39">
        <v>0</v>
      </c>
      <c r="BG352" s="39"/>
      <c r="BH352" s="54"/>
      <c r="BI352" s="60"/>
      <c r="BJ352" s="39"/>
      <c r="BK352" s="39"/>
      <c r="BL352" s="39"/>
      <c r="BM352" s="39"/>
      <c r="BN352" s="38"/>
      <c r="BO352" s="57"/>
      <c r="BP352" s="59">
        <f t="shared" si="65"/>
        <v>4</v>
      </c>
      <c r="BQ352" s="64"/>
      <c r="BR352" s="64"/>
      <c r="BS352" s="39">
        <v>20</v>
      </c>
      <c r="BT352" s="39"/>
      <c r="BU352" s="39"/>
      <c r="BV352" s="60">
        <f t="shared" si="66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863</v>
      </c>
      <c r="CF352" s="54">
        <f t="shared" si="67"/>
        <v>19</v>
      </c>
      <c r="CG352" s="60"/>
      <c r="CH352" s="68"/>
      <c r="CI352" s="52"/>
      <c r="CJ352" s="52"/>
      <c r="CK352" s="60">
        <f t="shared" si="68"/>
        <v>19</v>
      </c>
      <c r="CL352" s="60"/>
      <c r="CM352" s="57"/>
      <c r="CN352" s="52"/>
      <c r="CO352" s="70"/>
      <c r="CP352" s="39"/>
      <c r="CQ352" s="39"/>
      <c r="CR352" s="54">
        <v>-15</v>
      </c>
      <c r="CS352" s="60" t="s">
        <v>210</v>
      </c>
      <c r="CT352" s="51">
        <f t="shared" si="69"/>
        <v>4</v>
      </c>
      <c r="CU352" s="39"/>
      <c r="CV352" s="39"/>
      <c r="CW352" s="52"/>
      <c r="CX352" s="39"/>
      <c r="CY352" s="60">
        <f t="shared" si="70"/>
        <v>4</v>
      </c>
      <c r="CZ352" s="54"/>
      <c r="DA352" s="60"/>
      <c r="DB352" s="39">
        <v>20</v>
      </c>
      <c r="DC352" s="39"/>
      <c r="DD352" s="38">
        <f t="shared" si="71"/>
        <v>24</v>
      </c>
      <c r="DE352" s="60"/>
      <c r="DF352" s="60"/>
      <c r="DG352" s="60"/>
      <c r="DH352" s="60"/>
    </row>
    <row r="353" s="1" customFormat="1" ht="60" spans="1:112">
      <c r="A353" s="35">
        <v>352</v>
      </c>
      <c r="B353" s="40">
        <v>707</v>
      </c>
      <c r="C353" s="36" t="s">
        <v>167</v>
      </c>
      <c r="D353" s="36" t="s">
        <v>125</v>
      </c>
      <c r="E353" s="35">
        <v>10952</v>
      </c>
      <c r="F353" s="35" t="s">
        <v>864</v>
      </c>
      <c r="G353" s="36" t="s">
        <v>96</v>
      </c>
      <c r="H353" s="39">
        <v>-2</v>
      </c>
      <c r="I353" s="39"/>
      <c r="J353" s="39">
        <v>-2</v>
      </c>
      <c r="K353" s="39"/>
      <c r="L353" s="39"/>
      <c r="M353" s="52"/>
      <c r="N353" s="39"/>
      <c r="O353" s="39"/>
      <c r="P353" s="39"/>
      <c r="Q353" s="57"/>
      <c r="R353" s="39"/>
      <c r="S353" s="38">
        <v>20</v>
      </c>
      <c r="T353" s="54"/>
      <c r="U353" s="56">
        <f t="shared" si="60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61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63"/>
      <c r="AP353" s="64"/>
      <c r="AQ353" s="62">
        <f t="shared" si="62"/>
        <v>81</v>
      </c>
      <c r="AR353" s="60"/>
      <c r="AS353" s="60"/>
      <c r="AT353" s="60"/>
      <c r="AU353" s="60"/>
      <c r="AV353" s="62">
        <f t="shared" si="63"/>
        <v>81</v>
      </c>
      <c r="AW353" s="60"/>
      <c r="AX353" s="57"/>
      <c r="AY353" s="39"/>
      <c r="AZ353" s="39"/>
      <c r="BA353" s="60">
        <f t="shared" si="64"/>
        <v>81</v>
      </c>
      <c r="BB353" s="54"/>
      <c r="BC353" s="66"/>
      <c r="BD353" s="39"/>
      <c r="BE353" s="39"/>
      <c r="BF353" s="39">
        <v>0</v>
      </c>
      <c r="BG353" s="39"/>
      <c r="BH353" s="54"/>
      <c r="BI353" s="60"/>
      <c r="BJ353" s="39"/>
      <c r="BK353" s="39"/>
      <c r="BL353" s="39"/>
      <c r="BM353" s="39"/>
      <c r="BN353" s="38">
        <v>-75</v>
      </c>
      <c r="BO353" s="57" t="s">
        <v>865</v>
      </c>
      <c r="BP353" s="59">
        <f t="shared" si="65"/>
        <v>6</v>
      </c>
      <c r="BQ353" s="64"/>
      <c r="BR353" s="64"/>
      <c r="BS353" s="39"/>
      <c r="BT353" s="39">
        <v>-4</v>
      </c>
      <c r="BU353" s="39"/>
      <c r="BV353" s="60">
        <f t="shared" si="66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67"/>
        <v>20</v>
      </c>
      <c r="CG353" s="60"/>
      <c r="CH353" s="68"/>
      <c r="CI353" s="52"/>
      <c r="CJ353" s="52"/>
      <c r="CK353" s="60">
        <f t="shared" si="68"/>
        <v>20</v>
      </c>
      <c r="CL353" s="60"/>
      <c r="CM353" s="57"/>
      <c r="CN353" s="52"/>
      <c r="CO353" s="70"/>
      <c r="CP353" s="39"/>
      <c r="CQ353" s="39"/>
      <c r="CR353" s="54"/>
      <c r="CS353" s="60"/>
      <c r="CT353" s="51">
        <f t="shared" si="69"/>
        <v>20</v>
      </c>
      <c r="CU353" s="39"/>
      <c r="CV353" s="39"/>
      <c r="CW353" s="52"/>
      <c r="CX353" s="39"/>
      <c r="CY353" s="60">
        <f t="shared" si="70"/>
        <v>20</v>
      </c>
      <c r="CZ353" s="54"/>
      <c r="DA353" s="60"/>
      <c r="DB353" s="39"/>
      <c r="DC353" s="39"/>
      <c r="DD353" s="38">
        <f t="shared" si="71"/>
        <v>20</v>
      </c>
      <c r="DE353" s="60"/>
      <c r="DF353" s="60"/>
      <c r="DG353" s="60"/>
      <c r="DH353" s="60"/>
    </row>
    <row r="354" s="1" customFormat="1" ht="24" spans="1:112">
      <c r="A354" s="35">
        <v>353</v>
      </c>
      <c r="B354" s="35">
        <v>726</v>
      </c>
      <c r="C354" s="36" t="s">
        <v>866</v>
      </c>
      <c r="D354" s="36" t="s">
        <v>99</v>
      </c>
      <c r="E354" s="37">
        <v>11429</v>
      </c>
      <c r="F354" s="35" t="s">
        <v>867</v>
      </c>
      <c r="G354" s="44" t="s">
        <v>96</v>
      </c>
      <c r="H354" s="39"/>
      <c r="I354" s="39">
        <v>-2</v>
      </c>
      <c r="J354" s="39"/>
      <c r="K354" s="39">
        <v>-2</v>
      </c>
      <c r="L354" s="39"/>
      <c r="M354" s="52"/>
      <c r="N354" s="39"/>
      <c r="O354" s="39"/>
      <c r="P354" s="39"/>
      <c r="Q354" s="57"/>
      <c r="R354" s="39"/>
      <c r="S354" s="38"/>
      <c r="T354" s="54"/>
      <c r="U354" s="56">
        <f t="shared" si="60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61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63"/>
      <c r="AP354" s="64"/>
      <c r="AQ354" s="62">
        <f t="shared" si="62"/>
        <v>81</v>
      </c>
      <c r="AR354" s="60"/>
      <c r="AS354" s="60"/>
      <c r="AT354" s="60"/>
      <c r="AU354" s="60"/>
      <c r="AV354" s="62">
        <f t="shared" si="63"/>
        <v>81</v>
      </c>
      <c r="AW354" s="60">
        <v>-25</v>
      </c>
      <c r="AX354" s="57" t="s">
        <v>393</v>
      </c>
      <c r="AY354" s="39"/>
      <c r="AZ354" s="39"/>
      <c r="BA354" s="60">
        <f t="shared" si="64"/>
        <v>56</v>
      </c>
      <c r="BB354" s="54"/>
      <c r="BC354" s="66"/>
      <c r="BD354" s="39"/>
      <c r="BE354" s="39"/>
      <c r="BF354" s="39">
        <v>0</v>
      </c>
      <c r="BG354" s="39"/>
      <c r="BH354" s="54"/>
      <c r="BI354" s="60"/>
      <c r="BJ354" s="39"/>
      <c r="BK354" s="39"/>
      <c r="BL354" s="39"/>
      <c r="BM354" s="39">
        <v>20</v>
      </c>
      <c r="BN354" s="38"/>
      <c r="BO354" s="57"/>
      <c r="BP354" s="59">
        <f t="shared" si="65"/>
        <v>76</v>
      </c>
      <c r="BQ354" s="64"/>
      <c r="BR354" s="64"/>
      <c r="BS354" s="39"/>
      <c r="BT354" s="39"/>
      <c r="BU354" s="39"/>
      <c r="BV354" s="60">
        <f t="shared" si="66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868</v>
      </c>
      <c r="CF354" s="54">
        <f t="shared" si="67"/>
        <v>91</v>
      </c>
      <c r="CG354" s="60"/>
      <c r="CH354" s="68"/>
      <c r="CI354" s="52"/>
      <c r="CJ354" s="52"/>
      <c r="CK354" s="60">
        <f t="shared" si="68"/>
        <v>91</v>
      </c>
      <c r="CL354" s="60"/>
      <c r="CM354" s="57"/>
      <c r="CN354" s="52"/>
      <c r="CO354" s="70"/>
      <c r="CP354" s="39"/>
      <c r="CQ354" s="39"/>
      <c r="CR354" s="54"/>
      <c r="CS354" s="60"/>
      <c r="CT354" s="51">
        <f t="shared" si="69"/>
        <v>91</v>
      </c>
      <c r="CU354" s="39"/>
      <c r="CV354" s="39"/>
      <c r="CW354" s="52"/>
      <c r="CX354" s="39"/>
      <c r="CY354" s="60">
        <f t="shared" si="70"/>
        <v>91</v>
      </c>
      <c r="CZ354" s="54"/>
      <c r="DA354" s="60"/>
      <c r="DB354" s="39"/>
      <c r="DC354" s="39"/>
      <c r="DD354" s="38">
        <f t="shared" si="71"/>
        <v>91</v>
      </c>
      <c r="DE354" s="60"/>
      <c r="DF354" s="60"/>
      <c r="DG354" s="60"/>
      <c r="DH354" s="60"/>
    </row>
    <row r="355" s="1" customFormat="1" ht="60" spans="1:112">
      <c r="A355" s="35">
        <v>354</v>
      </c>
      <c r="B355" s="40">
        <v>727</v>
      </c>
      <c r="C355" s="36" t="s">
        <v>687</v>
      </c>
      <c r="D355" s="36" t="s">
        <v>99</v>
      </c>
      <c r="E355" s="35">
        <v>8060</v>
      </c>
      <c r="F355" s="35" t="s">
        <v>869</v>
      </c>
      <c r="G355" s="43" t="s">
        <v>96</v>
      </c>
      <c r="H355" s="39"/>
      <c r="I355" s="39"/>
      <c r="J355" s="39">
        <v>-2</v>
      </c>
      <c r="K355" s="39">
        <v>-2</v>
      </c>
      <c r="L355" s="39"/>
      <c r="M355" s="52"/>
      <c r="N355" s="39">
        <v>20</v>
      </c>
      <c r="O355" s="39"/>
      <c r="P355" s="39"/>
      <c r="Q355" s="39"/>
      <c r="R355" s="39"/>
      <c r="S355" s="38"/>
      <c r="T355" s="54">
        <v>-20</v>
      </c>
      <c r="U355" s="56">
        <f t="shared" si="60"/>
        <v>-4</v>
      </c>
      <c r="V355" s="56" t="s">
        <v>870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61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63"/>
      <c r="AP355" s="64"/>
      <c r="AQ355" s="62">
        <f t="shared" si="62"/>
        <v>96</v>
      </c>
      <c r="AR355" s="60">
        <v>-13</v>
      </c>
      <c r="AS355" s="60"/>
      <c r="AT355" s="60"/>
      <c r="AU355" s="60"/>
      <c r="AV355" s="62">
        <f t="shared" si="63"/>
        <v>83</v>
      </c>
      <c r="AW355" s="60">
        <v>-15</v>
      </c>
      <c r="AX355" s="57" t="s">
        <v>871</v>
      </c>
      <c r="AY355" s="39"/>
      <c r="AZ355" s="39"/>
      <c r="BA355" s="60">
        <f t="shared" si="64"/>
        <v>68</v>
      </c>
      <c r="BB355" s="54"/>
      <c r="BC355" s="66"/>
      <c r="BD355" s="39">
        <v>20</v>
      </c>
      <c r="BE355" s="39"/>
      <c r="BF355" s="39">
        <v>0</v>
      </c>
      <c r="BG355" s="39"/>
      <c r="BH355" s="54">
        <v>-88</v>
      </c>
      <c r="BI355" s="60" t="s">
        <v>439</v>
      </c>
      <c r="BJ355" s="39"/>
      <c r="BK355" s="39"/>
      <c r="BL355" s="39"/>
      <c r="BM355" s="39"/>
      <c r="BN355" s="38"/>
      <c r="BO355" s="57"/>
      <c r="BP355" s="59">
        <f t="shared" si="65"/>
        <v>0</v>
      </c>
      <c r="BQ355" s="64"/>
      <c r="BR355" s="64"/>
      <c r="BS355" s="39"/>
      <c r="BT355" s="39"/>
      <c r="BU355" s="39"/>
      <c r="BV355" s="60">
        <f t="shared" si="66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190</v>
      </c>
      <c r="CF355" s="54">
        <f t="shared" si="67"/>
        <v>20</v>
      </c>
      <c r="CG355" s="60"/>
      <c r="CH355" s="68"/>
      <c r="CI355" s="52"/>
      <c r="CJ355" s="52">
        <v>-2</v>
      </c>
      <c r="CK355" s="60">
        <f t="shared" si="68"/>
        <v>18</v>
      </c>
      <c r="CL355" s="60"/>
      <c r="CM355" s="57"/>
      <c r="CN355" s="52">
        <v>1</v>
      </c>
      <c r="CO355" s="70"/>
      <c r="CP355" s="39">
        <v>20</v>
      </c>
      <c r="CQ355" s="39"/>
      <c r="CR355" s="54">
        <v>-39</v>
      </c>
      <c r="CS355" s="60" t="s">
        <v>872</v>
      </c>
      <c r="CT355" s="51">
        <f t="shared" si="69"/>
        <v>0</v>
      </c>
      <c r="CU355" s="39">
        <v>20</v>
      </c>
      <c r="CV355" s="39"/>
      <c r="CW355" s="52"/>
      <c r="CX355" s="39"/>
      <c r="CY355" s="60">
        <f t="shared" si="70"/>
        <v>20</v>
      </c>
      <c r="CZ355" s="54"/>
      <c r="DA355" s="60"/>
      <c r="DB355" s="39">
        <v>20</v>
      </c>
      <c r="DC355" s="39"/>
      <c r="DD355" s="38">
        <f t="shared" si="71"/>
        <v>40</v>
      </c>
      <c r="DE355" s="60"/>
      <c r="DF355" s="60"/>
      <c r="DG355" s="60"/>
      <c r="DH355" s="60"/>
    </row>
    <row r="356" s="1" customFormat="1" ht="36" spans="1:112">
      <c r="A356" s="35">
        <v>355</v>
      </c>
      <c r="B356" s="40">
        <v>744</v>
      </c>
      <c r="C356" s="36" t="s">
        <v>199</v>
      </c>
      <c r="D356" s="36" t="s">
        <v>104</v>
      </c>
      <c r="E356" s="37">
        <v>11333</v>
      </c>
      <c r="F356" s="48" t="s">
        <v>873</v>
      </c>
      <c r="G356" s="36" t="s">
        <v>96</v>
      </c>
      <c r="H356" s="39"/>
      <c r="I356" s="39"/>
      <c r="J356" s="39">
        <v>-2</v>
      </c>
      <c r="K356" s="39">
        <v>-2</v>
      </c>
      <c r="L356" s="39"/>
      <c r="M356" s="52"/>
      <c r="N356" s="39"/>
      <c r="O356" s="39"/>
      <c r="P356" s="39"/>
      <c r="Q356" s="57"/>
      <c r="R356" s="39"/>
      <c r="S356" s="38"/>
      <c r="T356" s="54"/>
      <c r="U356" s="56">
        <f t="shared" si="60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61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63"/>
      <c r="AP356" s="64"/>
      <c r="AQ356" s="62">
        <f t="shared" si="62"/>
        <v>89</v>
      </c>
      <c r="AR356" s="60"/>
      <c r="AS356" s="60">
        <v>20</v>
      </c>
      <c r="AT356" s="60"/>
      <c r="AU356" s="60"/>
      <c r="AV356" s="62">
        <f t="shared" si="63"/>
        <v>109</v>
      </c>
      <c r="AW356" s="60">
        <v>-29</v>
      </c>
      <c r="AX356" s="57" t="s">
        <v>874</v>
      </c>
      <c r="AY356" s="39"/>
      <c r="AZ356" s="39"/>
      <c r="BA356" s="60">
        <f t="shared" si="64"/>
        <v>80</v>
      </c>
      <c r="BB356" s="54"/>
      <c r="BC356" s="66"/>
      <c r="BD356" s="39"/>
      <c r="BE356" s="39"/>
      <c r="BF356" s="39">
        <v>2</v>
      </c>
      <c r="BG356" s="39"/>
      <c r="BH356" s="54"/>
      <c r="BI356" s="60"/>
      <c r="BJ356" s="39"/>
      <c r="BK356" s="39">
        <v>20</v>
      </c>
      <c r="BL356" s="39"/>
      <c r="BM356" s="39"/>
      <c r="BN356" s="38">
        <v>-32</v>
      </c>
      <c r="BO356" s="57" t="s">
        <v>875</v>
      </c>
      <c r="BP356" s="59">
        <f t="shared" si="65"/>
        <v>70</v>
      </c>
      <c r="BQ356" s="64"/>
      <c r="BR356" s="64"/>
      <c r="BS356" s="39">
        <v>20</v>
      </c>
      <c r="BT356" s="39">
        <v>3</v>
      </c>
      <c r="BU356" s="39"/>
      <c r="BV356" s="60">
        <f t="shared" si="66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876</v>
      </c>
      <c r="CF356" s="54">
        <f t="shared" si="67"/>
        <v>72</v>
      </c>
      <c r="CG356" s="60">
        <v>-12.5</v>
      </c>
      <c r="CH356" s="68" t="s">
        <v>877</v>
      </c>
      <c r="CI356" s="52"/>
      <c r="CJ356" s="52">
        <v>4</v>
      </c>
      <c r="CK356" s="60">
        <f t="shared" si="68"/>
        <v>63.5</v>
      </c>
      <c r="CL356" s="60"/>
      <c r="CM356" s="57"/>
      <c r="CN356" s="52"/>
      <c r="CO356" s="70"/>
      <c r="CP356" s="39"/>
      <c r="CQ356" s="39"/>
      <c r="CR356" s="54"/>
      <c r="CS356" s="60"/>
      <c r="CT356" s="51">
        <f t="shared" si="69"/>
        <v>63.5</v>
      </c>
      <c r="CU356" s="39"/>
      <c r="CV356" s="39"/>
      <c r="CW356" s="52">
        <v>10</v>
      </c>
      <c r="CX356" s="39"/>
      <c r="CY356" s="60">
        <f t="shared" si="70"/>
        <v>73.5</v>
      </c>
      <c r="CZ356" s="54"/>
      <c r="DA356" s="60"/>
      <c r="DB356" s="39">
        <v>20</v>
      </c>
      <c r="DC356" s="39">
        <v>3</v>
      </c>
      <c r="DD356" s="38">
        <f t="shared" si="71"/>
        <v>96.5</v>
      </c>
      <c r="DE356" s="60"/>
      <c r="DF356" s="60"/>
      <c r="DG356" s="60"/>
      <c r="DH356" s="60"/>
    </row>
    <row r="357" s="1" customFormat="1" spans="1:112">
      <c r="A357" s="35">
        <v>356</v>
      </c>
      <c r="B357" s="40">
        <v>102934</v>
      </c>
      <c r="C357" s="36" t="s">
        <v>170</v>
      </c>
      <c r="D357" s="36" t="s">
        <v>99</v>
      </c>
      <c r="E357" s="35">
        <v>4143</v>
      </c>
      <c r="F357" s="45" t="s">
        <v>878</v>
      </c>
      <c r="G357" s="36" t="s">
        <v>96</v>
      </c>
      <c r="H357" s="39">
        <v>-2</v>
      </c>
      <c r="I357" s="39"/>
      <c r="J357" s="39">
        <v>-2</v>
      </c>
      <c r="K357" s="39"/>
      <c r="L357" s="39"/>
      <c r="M357" s="52"/>
      <c r="N357" s="39"/>
      <c r="O357" s="39"/>
      <c r="P357" s="39"/>
      <c r="Q357" s="57"/>
      <c r="R357" s="39"/>
      <c r="S357" s="38"/>
      <c r="T357" s="54"/>
      <c r="U357" s="56">
        <f t="shared" si="60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61"/>
        <v>-4</v>
      </c>
      <c r="AH357" s="39"/>
      <c r="AI357" s="39"/>
      <c r="AJ357" s="39"/>
      <c r="AK357" s="39"/>
      <c r="AL357" s="39"/>
      <c r="AM357" s="39"/>
      <c r="AN357" s="39"/>
      <c r="AO357" s="63"/>
      <c r="AP357" s="64"/>
      <c r="AQ357" s="62">
        <f t="shared" si="62"/>
        <v>-4</v>
      </c>
      <c r="AR357" s="60"/>
      <c r="AS357" s="60"/>
      <c r="AT357" s="60"/>
      <c r="AU357" s="60"/>
      <c r="AV357" s="62">
        <f t="shared" si="63"/>
        <v>-4</v>
      </c>
      <c r="AW357" s="60"/>
      <c r="AX357" s="57"/>
      <c r="AY357" s="39"/>
      <c r="AZ357" s="39"/>
      <c r="BA357" s="60">
        <f t="shared" si="64"/>
        <v>-4</v>
      </c>
      <c r="BB357" s="54"/>
      <c r="BC357" s="66"/>
      <c r="BD357" s="39"/>
      <c r="BE357" s="39"/>
      <c r="BF357" s="39">
        <v>0</v>
      </c>
      <c r="BG357" s="39"/>
      <c r="BH357" s="54"/>
      <c r="BI357" s="60"/>
      <c r="BJ357" s="39"/>
      <c r="BK357" s="39"/>
      <c r="BL357" s="39"/>
      <c r="BM357" s="39"/>
      <c r="BN357" s="38"/>
      <c r="BO357" s="57"/>
      <c r="BP357" s="59">
        <f t="shared" si="65"/>
        <v>-4</v>
      </c>
      <c r="BQ357" s="64"/>
      <c r="BR357" s="64"/>
      <c r="BS357" s="39"/>
      <c r="BT357" s="39"/>
      <c r="BU357" s="39"/>
      <c r="BV357" s="60">
        <f t="shared" si="66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67"/>
        <v>-4</v>
      </c>
      <c r="CG357" s="60"/>
      <c r="CH357" s="68"/>
      <c r="CI357" s="52"/>
      <c r="CJ357" s="52"/>
      <c r="CK357" s="60">
        <f t="shared" si="68"/>
        <v>-4</v>
      </c>
      <c r="CL357" s="60"/>
      <c r="CM357" s="57"/>
      <c r="CN357" s="52"/>
      <c r="CO357" s="70"/>
      <c r="CP357" s="39"/>
      <c r="CQ357" s="39"/>
      <c r="CR357" s="54"/>
      <c r="CS357" s="60"/>
      <c r="CT357" s="51">
        <f t="shared" si="69"/>
        <v>-4</v>
      </c>
      <c r="CU357" s="39"/>
      <c r="CV357" s="39"/>
      <c r="CW357" s="52"/>
      <c r="CX357" s="39"/>
      <c r="CY357" s="60">
        <f t="shared" si="70"/>
        <v>-4</v>
      </c>
      <c r="CZ357" s="54"/>
      <c r="DA357" s="60"/>
      <c r="DB357" s="39"/>
      <c r="DC357" s="39"/>
      <c r="DD357" s="38">
        <f t="shared" si="71"/>
        <v>-4</v>
      </c>
      <c r="DE357" s="60"/>
      <c r="DF357" s="60"/>
      <c r="DG357" s="60"/>
      <c r="DH357" s="60"/>
    </row>
    <row r="358" s="1" customFormat="1" spans="1:112">
      <c r="A358" s="35">
        <v>357</v>
      </c>
      <c r="B358" s="35">
        <v>104429</v>
      </c>
      <c r="C358" s="36" t="s">
        <v>850</v>
      </c>
      <c r="D358" s="36" t="s">
        <v>99</v>
      </c>
      <c r="E358" s="35">
        <v>8798</v>
      </c>
      <c r="F358" s="35" t="s">
        <v>879</v>
      </c>
      <c r="G358" s="36" t="s">
        <v>96</v>
      </c>
      <c r="H358" s="39"/>
      <c r="I358" s="39"/>
      <c r="J358" s="39">
        <v>-2</v>
      </c>
      <c r="K358" s="39">
        <v>-2</v>
      </c>
      <c r="L358" s="39">
        <v>0</v>
      </c>
      <c r="M358" s="52">
        <v>-1</v>
      </c>
      <c r="N358" s="39"/>
      <c r="O358" s="39"/>
      <c r="P358" s="39"/>
      <c r="Q358" s="57"/>
      <c r="R358" s="39"/>
      <c r="S358" s="38"/>
      <c r="T358" s="54"/>
      <c r="U358" s="56">
        <f t="shared" si="60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61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63"/>
      <c r="AP358" s="64"/>
      <c r="AQ358" s="62">
        <f t="shared" si="62"/>
        <v>52</v>
      </c>
      <c r="AR358" s="60"/>
      <c r="AS358" s="60"/>
      <c r="AT358" s="60"/>
      <c r="AU358" s="60"/>
      <c r="AV358" s="62">
        <f t="shared" si="63"/>
        <v>52</v>
      </c>
      <c r="AW358" s="60"/>
      <c r="AX358" s="57"/>
      <c r="AY358" s="39"/>
      <c r="AZ358" s="39"/>
      <c r="BA358" s="60">
        <f t="shared" si="64"/>
        <v>52</v>
      </c>
      <c r="BB358" s="54"/>
      <c r="BC358" s="66"/>
      <c r="BD358" s="39"/>
      <c r="BE358" s="39"/>
      <c r="BF358" s="39">
        <v>-2</v>
      </c>
      <c r="BG358" s="39"/>
      <c r="BH358" s="54"/>
      <c r="BI358" s="60"/>
      <c r="BJ358" s="39">
        <v>1</v>
      </c>
      <c r="BK358" s="39"/>
      <c r="BL358" s="39"/>
      <c r="BM358" s="39"/>
      <c r="BN358" s="38"/>
      <c r="BO358" s="57"/>
      <c r="BP358" s="59">
        <f t="shared" si="65"/>
        <v>51</v>
      </c>
      <c r="BQ358" s="64"/>
      <c r="BR358" s="64"/>
      <c r="BS358" s="39">
        <v>20</v>
      </c>
      <c r="BT358" s="39"/>
      <c r="BU358" s="39"/>
      <c r="BV358" s="60">
        <f t="shared" si="66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190</v>
      </c>
      <c r="CF358" s="54">
        <f t="shared" si="67"/>
        <v>46</v>
      </c>
      <c r="CG358" s="60"/>
      <c r="CH358" s="68"/>
      <c r="CI358" s="52"/>
      <c r="CJ358" s="52"/>
      <c r="CK358" s="60">
        <f t="shared" si="68"/>
        <v>46</v>
      </c>
      <c r="CL358" s="60"/>
      <c r="CM358" s="57"/>
      <c r="CN358" s="52">
        <v>-2</v>
      </c>
      <c r="CO358" s="70"/>
      <c r="CP358" s="39"/>
      <c r="CQ358" s="39"/>
      <c r="CR358" s="54"/>
      <c r="CS358" s="60"/>
      <c r="CT358" s="51">
        <f t="shared" si="69"/>
        <v>44</v>
      </c>
      <c r="CU358" s="39">
        <v>20</v>
      </c>
      <c r="CV358" s="39"/>
      <c r="CW358" s="52"/>
      <c r="CX358" s="39">
        <v>4</v>
      </c>
      <c r="CY358" s="60">
        <f t="shared" si="70"/>
        <v>68</v>
      </c>
      <c r="CZ358" s="54"/>
      <c r="DA358" s="60"/>
      <c r="DB358" s="39"/>
      <c r="DC358" s="39"/>
      <c r="DD358" s="38">
        <f t="shared" si="71"/>
        <v>68</v>
      </c>
      <c r="DE358" s="60"/>
      <c r="DF358" s="60"/>
      <c r="DG358" s="60"/>
      <c r="DH358" s="60"/>
    </row>
    <row r="359" s="1" customFormat="1" ht="24" spans="1:112">
      <c r="A359" s="35">
        <v>358</v>
      </c>
      <c r="B359" s="40">
        <v>104533</v>
      </c>
      <c r="C359" s="36" t="s">
        <v>93</v>
      </c>
      <c r="D359" s="36" t="s">
        <v>94</v>
      </c>
      <c r="E359" s="77">
        <v>12136</v>
      </c>
      <c r="F359" s="77" t="s">
        <v>880</v>
      </c>
      <c r="G359" s="36" t="s">
        <v>575</v>
      </c>
      <c r="H359" s="39"/>
      <c r="I359" s="39"/>
      <c r="J359" s="39"/>
      <c r="K359" s="39">
        <v>-4</v>
      </c>
      <c r="L359" s="39"/>
      <c r="M359" s="52">
        <v>-2</v>
      </c>
      <c r="N359" s="39"/>
      <c r="O359" s="39"/>
      <c r="P359" s="39"/>
      <c r="Q359" s="57"/>
      <c r="R359" s="39"/>
      <c r="S359" s="38"/>
      <c r="T359" s="54"/>
      <c r="U359" s="56">
        <f t="shared" si="60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61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63"/>
      <c r="AP359" s="64"/>
      <c r="AQ359" s="62">
        <f t="shared" si="62"/>
        <v>89</v>
      </c>
      <c r="AR359" s="60"/>
      <c r="AS359" s="60"/>
      <c r="AT359" s="60"/>
      <c r="AU359" s="60"/>
      <c r="AV359" s="62">
        <f t="shared" si="63"/>
        <v>89</v>
      </c>
      <c r="AW359" s="60">
        <v>-39.5</v>
      </c>
      <c r="AX359" s="57" t="s">
        <v>881</v>
      </c>
      <c r="AY359" s="39"/>
      <c r="AZ359" s="39"/>
      <c r="BA359" s="60">
        <f t="shared" si="64"/>
        <v>49.5</v>
      </c>
      <c r="BB359" s="54"/>
      <c r="BC359" s="66"/>
      <c r="BD359" s="39"/>
      <c r="BE359" s="39"/>
      <c r="BF359" s="39">
        <v>0</v>
      </c>
      <c r="BG359" s="39"/>
      <c r="BH359" s="54"/>
      <c r="BI359" s="60"/>
      <c r="BJ359" s="39"/>
      <c r="BK359" s="39">
        <v>20</v>
      </c>
      <c r="BL359" s="39"/>
      <c r="BM359" s="39"/>
      <c r="BN359" s="38"/>
      <c r="BO359" s="57"/>
      <c r="BP359" s="59">
        <f t="shared" si="65"/>
        <v>69.5</v>
      </c>
      <c r="BQ359" s="64"/>
      <c r="BR359" s="64"/>
      <c r="BS359" s="39">
        <v>20</v>
      </c>
      <c r="BT359" s="39"/>
      <c r="BU359" s="39"/>
      <c r="BV359" s="60">
        <f t="shared" si="66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67"/>
        <v>127.5</v>
      </c>
      <c r="CG359" s="60"/>
      <c r="CH359" s="68"/>
      <c r="CI359" s="52"/>
      <c r="CJ359" s="52"/>
      <c r="CK359" s="60">
        <f t="shared" si="68"/>
        <v>127.5</v>
      </c>
      <c r="CL359" s="60"/>
      <c r="CM359" s="57"/>
      <c r="CN359" s="52"/>
      <c r="CO359" s="70"/>
      <c r="CP359" s="39"/>
      <c r="CQ359" s="39"/>
      <c r="CR359" s="54"/>
      <c r="CS359" s="60"/>
      <c r="CT359" s="51">
        <f t="shared" si="69"/>
        <v>127.5</v>
      </c>
      <c r="CU359" s="39"/>
      <c r="CV359" s="39"/>
      <c r="CW359" s="52"/>
      <c r="CX359" s="39"/>
      <c r="CY359" s="60">
        <f t="shared" si="70"/>
        <v>127.5</v>
      </c>
      <c r="CZ359" s="54"/>
      <c r="DA359" s="60"/>
      <c r="DB359" s="39"/>
      <c r="DC359" s="39">
        <v>-2</v>
      </c>
      <c r="DD359" s="38">
        <f t="shared" si="71"/>
        <v>125.5</v>
      </c>
      <c r="DE359" s="60"/>
      <c r="DF359" s="60"/>
      <c r="DG359" s="60">
        <v>-15.5</v>
      </c>
      <c r="DH359" s="60" t="s">
        <v>729</v>
      </c>
    </row>
    <row r="360" s="1" customFormat="1" ht="24" spans="1:112">
      <c r="A360" s="35">
        <v>359</v>
      </c>
      <c r="B360" s="40">
        <v>307</v>
      </c>
      <c r="C360" s="46" t="s">
        <v>232</v>
      </c>
      <c r="D360" s="36" t="s">
        <v>213</v>
      </c>
      <c r="E360" s="56">
        <v>993501</v>
      </c>
      <c r="F360" s="56" t="s">
        <v>882</v>
      </c>
      <c r="G360" s="44" t="s">
        <v>216</v>
      </c>
      <c r="H360" s="39"/>
      <c r="I360" s="39">
        <v>-2</v>
      </c>
      <c r="J360" s="39"/>
      <c r="K360" s="39"/>
      <c r="L360" s="39">
        <v>-2</v>
      </c>
      <c r="M360" s="52"/>
      <c r="N360" s="39"/>
      <c r="O360" s="39"/>
      <c r="P360" s="39"/>
      <c r="Q360" s="57"/>
      <c r="R360" s="39"/>
      <c r="S360" s="38"/>
      <c r="T360" s="54"/>
      <c r="U360" s="56">
        <f t="shared" si="60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61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63"/>
      <c r="AP360" s="64"/>
      <c r="AQ360" s="62">
        <f t="shared" si="62"/>
        <v>40</v>
      </c>
      <c r="AR360" s="60"/>
      <c r="AS360" s="60"/>
      <c r="AT360" s="60"/>
      <c r="AU360" s="60"/>
      <c r="AV360" s="62">
        <f t="shared" si="63"/>
        <v>40</v>
      </c>
      <c r="AW360" s="60">
        <v>-40</v>
      </c>
      <c r="AX360" s="57" t="s">
        <v>883</v>
      </c>
      <c r="AY360" s="39"/>
      <c r="AZ360" s="39"/>
      <c r="BA360" s="60">
        <f t="shared" si="64"/>
        <v>0</v>
      </c>
      <c r="BB360" s="54"/>
      <c r="BC360" s="66"/>
      <c r="BD360" s="39"/>
      <c r="BE360" s="39"/>
      <c r="BF360" s="39">
        <v>0</v>
      </c>
      <c r="BG360" s="39"/>
      <c r="BH360" s="54"/>
      <c r="BI360" s="60"/>
      <c r="BJ360" s="39"/>
      <c r="BK360" s="39"/>
      <c r="BL360" s="39"/>
      <c r="BM360" s="39"/>
      <c r="BN360" s="38"/>
      <c r="BO360" s="57"/>
      <c r="BP360" s="59">
        <f t="shared" si="65"/>
        <v>0</v>
      </c>
      <c r="BQ360" s="64"/>
      <c r="BR360" s="64"/>
      <c r="BS360" s="39"/>
      <c r="BT360" s="39"/>
      <c r="BU360" s="39"/>
      <c r="BV360" s="60">
        <f t="shared" si="66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884</v>
      </c>
      <c r="CF360" s="54">
        <f t="shared" si="67"/>
        <v>-2</v>
      </c>
      <c r="CG360" s="60"/>
      <c r="CH360" s="68"/>
      <c r="CI360" s="52"/>
      <c r="CJ360" s="52">
        <v>-2</v>
      </c>
      <c r="CK360" s="60">
        <f t="shared" si="68"/>
        <v>-4</v>
      </c>
      <c r="CL360" s="60"/>
      <c r="CM360" s="57"/>
      <c r="CN360" s="52">
        <v>-2</v>
      </c>
      <c r="CO360" s="70"/>
      <c r="CP360" s="39"/>
      <c r="CQ360" s="39"/>
      <c r="CR360" s="54"/>
      <c r="CS360" s="60"/>
      <c r="CT360" s="51">
        <f t="shared" si="69"/>
        <v>-6</v>
      </c>
      <c r="CU360" s="39"/>
      <c r="CV360" s="39"/>
      <c r="CW360" s="52"/>
      <c r="CX360" s="39"/>
      <c r="CY360" s="60">
        <f t="shared" si="70"/>
        <v>-6</v>
      </c>
      <c r="CZ360" s="54"/>
      <c r="DA360" s="60"/>
      <c r="DB360" s="39"/>
      <c r="DC360" s="39"/>
      <c r="DD360" s="38">
        <f t="shared" si="71"/>
        <v>-6</v>
      </c>
      <c r="DE360" s="60"/>
      <c r="DF360" s="60"/>
      <c r="DG360" s="60"/>
      <c r="DH360" s="60"/>
    </row>
    <row r="361" s="1" customFormat="1" spans="1:112">
      <c r="A361" s="35">
        <v>360</v>
      </c>
      <c r="B361" s="40">
        <v>373</v>
      </c>
      <c r="C361" s="36" t="s">
        <v>318</v>
      </c>
      <c r="D361" s="36" t="s">
        <v>104</v>
      </c>
      <c r="E361" s="38">
        <v>11751</v>
      </c>
      <c r="F361" s="35" t="s">
        <v>885</v>
      </c>
      <c r="G361" s="36" t="s">
        <v>89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52">
        <v>-10</v>
      </c>
      <c r="N361" s="39">
        <v>20</v>
      </c>
      <c r="O361" s="39"/>
      <c r="P361" s="39"/>
      <c r="Q361" s="57"/>
      <c r="R361" s="39"/>
      <c r="S361" s="38"/>
      <c r="T361" s="54"/>
      <c r="U361" s="56">
        <f t="shared" si="60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61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63"/>
      <c r="AP361" s="64"/>
      <c r="AQ361" s="62">
        <f t="shared" si="62"/>
        <v>15</v>
      </c>
      <c r="AR361" s="60"/>
      <c r="AS361" s="60"/>
      <c r="AT361" s="60"/>
      <c r="AU361" s="60"/>
      <c r="AV361" s="62">
        <f t="shared" si="63"/>
        <v>15</v>
      </c>
      <c r="AW361" s="60"/>
      <c r="AX361" s="57"/>
      <c r="AY361" s="39"/>
      <c r="AZ361" s="39"/>
      <c r="BA361" s="60">
        <f t="shared" si="64"/>
        <v>15</v>
      </c>
      <c r="BB361" s="54"/>
      <c r="BC361" s="66"/>
      <c r="BD361" s="39"/>
      <c r="BE361" s="39"/>
      <c r="BF361" s="39">
        <v>0</v>
      </c>
      <c r="BG361" s="39"/>
      <c r="BH361" s="54"/>
      <c r="BI361" s="60"/>
      <c r="BJ361" s="39"/>
      <c r="BK361" s="39"/>
      <c r="BL361" s="39"/>
      <c r="BM361" s="39"/>
      <c r="BN361" s="38"/>
      <c r="BO361" s="57"/>
      <c r="BP361" s="59">
        <f t="shared" si="65"/>
        <v>15</v>
      </c>
      <c r="BQ361" s="64"/>
      <c r="BR361" s="64"/>
      <c r="BS361" s="39"/>
      <c r="BT361" s="39"/>
      <c r="BU361" s="39"/>
      <c r="BV361" s="60">
        <f t="shared" si="66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67"/>
        <v>15</v>
      </c>
      <c r="CG361" s="60"/>
      <c r="CH361" s="68"/>
      <c r="CI361" s="52"/>
      <c r="CJ361" s="52"/>
      <c r="CK361" s="60">
        <f t="shared" si="68"/>
        <v>15</v>
      </c>
      <c r="CL361" s="60"/>
      <c r="CM361" s="57"/>
      <c r="CN361" s="52"/>
      <c r="CO361" s="70"/>
      <c r="CP361" s="39"/>
      <c r="CQ361" s="39"/>
      <c r="CR361" s="54"/>
      <c r="CS361" s="60"/>
      <c r="CT361" s="51">
        <f t="shared" si="69"/>
        <v>15</v>
      </c>
      <c r="CU361" s="39"/>
      <c r="CV361" s="39"/>
      <c r="CW361" s="52"/>
      <c r="CX361" s="39"/>
      <c r="CY361" s="60">
        <f t="shared" si="70"/>
        <v>15</v>
      </c>
      <c r="CZ361" s="54"/>
      <c r="DA361" s="60"/>
      <c r="DB361" s="39"/>
      <c r="DC361" s="39"/>
      <c r="DD361" s="38">
        <f t="shared" si="71"/>
        <v>15</v>
      </c>
      <c r="DE361" s="60"/>
      <c r="DF361" s="60"/>
      <c r="DG361" s="60"/>
      <c r="DH361" s="60"/>
    </row>
    <row r="362" s="1" customFormat="1" ht="24" spans="1:112">
      <c r="A362" s="35">
        <v>361</v>
      </c>
      <c r="B362" s="40">
        <v>598</v>
      </c>
      <c r="C362" s="36" t="s">
        <v>651</v>
      </c>
      <c r="D362" s="36" t="s">
        <v>125</v>
      </c>
      <c r="E362" s="35">
        <v>6662</v>
      </c>
      <c r="F362" s="35" t="s">
        <v>886</v>
      </c>
      <c r="G362" s="42" t="s">
        <v>101</v>
      </c>
      <c r="H362" s="39">
        <v>-2</v>
      </c>
      <c r="I362" s="39"/>
      <c r="J362" s="39"/>
      <c r="K362" s="39">
        <v>3</v>
      </c>
      <c r="L362" s="39">
        <v>-6</v>
      </c>
      <c r="M362" s="52">
        <v>-2</v>
      </c>
      <c r="N362" s="39"/>
      <c r="O362" s="39"/>
      <c r="P362" s="39"/>
      <c r="Q362" s="57"/>
      <c r="R362" s="39"/>
      <c r="S362" s="38"/>
      <c r="T362" s="54"/>
      <c r="U362" s="56">
        <f t="shared" si="60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61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63"/>
      <c r="AP362" s="64"/>
      <c r="AQ362" s="62">
        <f t="shared" si="62"/>
        <v>28</v>
      </c>
      <c r="AR362" s="60"/>
      <c r="AS362" s="60"/>
      <c r="AT362" s="60"/>
      <c r="AU362" s="60"/>
      <c r="AV362" s="62">
        <f t="shared" si="63"/>
        <v>28</v>
      </c>
      <c r="AW362" s="60"/>
      <c r="AX362" s="57"/>
      <c r="AY362" s="39"/>
      <c r="AZ362" s="39"/>
      <c r="BA362" s="60">
        <f t="shared" si="64"/>
        <v>28</v>
      </c>
      <c r="BB362" s="54"/>
      <c r="BC362" s="66"/>
      <c r="BD362" s="39"/>
      <c r="BE362" s="39"/>
      <c r="BF362" s="39">
        <v>0</v>
      </c>
      <c r="BG362" s="39"/>
      <c r="BH362" s="54"/>
      <c r="BI362" s="60"/>
      <c r="BJ362" s="39">
        <v>3</v>
      </c>
      <c r="BK362" s="39"/>
      <c r="BL362" s="39"/>
      <c r="BM362" s="39"/>
      <c r="BN362" s="38"/>
      <c r="BO362" s="57"/>
      <c r="BP362" s="59">
        <f t="shared" si="65"/>
        <v>31</v>
      </c>
      <c r="BQ362" s="64"/>
      <c r="BR362" s="64"/>
      <c r="BS362" s="39">
        <v>20</v>
      </c>
      <c r="BT362" s="39">
        <v>-2</v>
      </c>
      <c r="BU362" s="39"/>
      <c r="BV362" s="60">
        <f t="shared" si="66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67"/>
        <v>65</v>
      </c>
      <c r="CG362" s="60">
        <v>-59.5</v>
      </c>
      <c r="CH362" s="68" t="s">
        <v>887</v>
      </c>
      <c r="CI362" s="52"/>
      <c r="CJ362" s="52">
        <v>5</v>
      </c>
      <c r="CK362" s="60">
        <f t="shared" si="68"/>
        <v>10.5</v>
      </c>
      <c r="CL362" s="60"/>
      <c r="CM362" s="57"/>
      <c r="CN362" s="52"/>
      <c r="CO362" s="70"/>
      <c r="CP362" s="39"/>
      <c r="CQ362" s="39"/>
      <c r="CR362" s="54"/>
      <c r="CS362" s="60"/>
      <c r="CT362" s="51">
        <f t="shared" si="69"/>
        <v>10.5</v>
      </c>
      <c r="CU362" s="39"/>
      <c r="CV362" s="39"/>
      <c r="CW362" s="52"/>
      <c r="CX362" s="39"/>
      <c r="CY362" s="60">
        <f t="shared" si="70"/>
        <v>10.5</v>
      </c>
      <c r="CZ362" s="54"/>
      <c r="DA362" s="60"/>
      <c r="DB362" s="39">
        <v>20</v>
      </c>
      <c r="DC362" s="39"/>
      <c r="DD362" s="38">
        <f t="shared" si="71"/>
        <v>30.5</v>
      </c>
      <c r="DE362" s="60"/>
      <c r="DF362" s="60"/>
      <c r="DG362" s="60"/>
      <c r="DH362" s="60"/>
    </row>
    <row r="363" s="1" customFormat="1" spans="1:112">
      <c r="A363" s="35">
        <v>362</v>
      </c>
      <c r="B363" s="35">
        <v>347</v>
      </c>
      <c r="C363" s="43" t="s">
        <v>352</v>
      </c>
      <c r="D363" s="36" t="s">
        <v>99</v>
      </c>
      <c r="E363" s="77">
        <v>12147</v>
      </c>
      <c r="F363" s="77" t="s">
        <v>888</v>
      </c>
      <c r="G363" s="36" t="s">
        <v>575</v>
      </c>
      <c r="H363" s="39"/>
      <c r="I363" s="39"/>
      <c r="J363" s="39"/>
      <c r="K363" s="39"/>
      <c r="L363" s="39">
        <v>-5</v>
      </c>
      <c r="M363" s="52">
        <v>-4</v>
      </c>
      <c r="N363" s="39"/>
      <c r="O363" s="39"/>
      <c r="P363" s="39"/>
      <c r="Q363" s="57"/>
      <c r="R363" s="39"/>
      <c r="S363" s="38"/>
      <c r="T363" s="54"/>
      <c r="U363" s="56">
        <f t="shared" si="60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61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63"/>
      <c r="AP363" s="64"/>
      <c r="AQ363" s="62">
        <f t="shared" si="62"/>
        <v>49</v>
      </c>
      <c r="AR363" s="60"/>
      <c r="AS363" s="60"/>
      <c r="AT363" s="60"/>
      <c r="AU363" s="60"/>
      <c r="AV363" s="62">
        <f t="shared" si="63"/>
        <v>49</v>
      </c>
      <c r="AW363" s="60"/>
      <c r="AX363" s="57"/>
      <c r="AY363" s="39"/>
      <c r="AZ363" s="39"/>
      <c r="BA363" s="60">
        <f t="shared" si="64"/>
        <v>49</v>
      </c>
      <c r="BB363" s="54"/>
      <c r="BC363" s="66"/>
      <c r="BD363" s="39"/>
      <c r="BE363" s="39"/>
      <c r="BF363" s="39">
        <v>-2</v>
      </c>
      <c r="BG363" s="39"/>
      <c r="BH363" s="54"/>
      <c r="BI363" s="60"/>
      <c r="BJ363" s="39"/>
      <c r="BK363" s="39"/>
      <c r="BL363" s="39"/>
      <c r="BM363" s="39"/>
      <c r="BN363" s="38"/>
      <c r="BO363" s="57"/>
      <c r="BP363" s="59">
        <f t="shared" si="65"/>
        <v>47</v>
      </c>
      <c r="BQ363" s="64"/>
      <c r="BR363" s="64"/>
      <c r="BS363" s="39"/>
      <c r="BT363" s="39">
        <v>-2</v>
      </c>
      <c r="BU363" s="39"/>
      <c r="BV363" s="60">
        <f t="shared" si="66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67"/>
        <v>63</v>
      </c>
      <c r="CG363" s="60"/>
      <c r="CH363" s="68"/>
      <c r="CI363" s="52"/>
      <c r="CJ363" s="52"/>
      <c r="CK363" s="60">
        <f t="shared" si="68"/>
        <v>63</v>
      </c>
      <c r="CL363" s="60"/>
      <c r="CM363" s="57"/>
      <c r="CN363" s="52"/>
      <c r="CO363" s="70"/>
      <c r="CP363" s="39">
        <v>20</v>
      </c>
      <c r="CQ363" s="39"/>
      <c r="CR363" s="54"/>
      <c r="CS363" s="60"/>
      <c r="CT363" s="51">
        <f t="shared" si="69"/>
        <v>83</v>
      </c>
      <c r="CU363" s="39"/>
      <c r="CV363" s="39"/>
      <c r="CW363" s="52"/>
      <c r="CX363" s="39"/>
      <c r="CY363" s="60">
        <f t="shared" si="70"/>
        <v>83</v>
      </c>
      <c r="CZ363" s="54"/>
      <c r="DA363" s="60"/>
      <c r="DB363" s="39"/>
      <c r="DC363" s="39">
        <v>-4</v>
      </c>
      <c r="DD363" s="38">
        <f t="shared" si="71"/>
        <v>79</v>
      </c>
      <c r="DE363" s="60"/>
      <c r="DF363" s="60"/>
      <c r="DG363" s="60"/>
      <c r="DH363" s="60"/>
    </row>
    <row r="364" s="1" customFormat="1" spans="1:112">
      <c r="A364" s="35">
        <v>363</v>
      </c>
      <c r="B364" s="37">
        <v>750</v>
      </c>
      <c r="C364" s="36" t="s">
        <v>185</v>
      </c>
      <c r="D364" s="36" t="s">
        <v>125</v>
      </c>
      <c r="E364" s="38">
        <v>11875</v>
      </c>
      <c r="F364" s="38" t="s">
        <v>889</v>
      </c>
      <c r="G364" s="36" t="s">
        <v>89</v>
      </c>
      <c r="H364" s="39"/>
      <c r="I364" s="39"/>
      <c r="J364" s="39">
        <v>6</v>
      </c>
      <c r="K364" s="39">
        <v>-7</v>
      </c>
      <c r="L364" s="39">
        <v>-4</v>
      </c>
      <c r="M364" s="52">
        <v>3</v>
      </c>
      <c r="N364" s="39"/>
      <c r="O364" s="39"/>
      <c r="P364" s="39"/>
      <c r="Q364" s="57"/>
      <c r="R364" s="39"/>
      <c r="S364" s="38"/>
      <c r="T364" s="54"/>
      <c r="U364" s="56">
        <f t="shared" si="60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61"/>
        <v>-2</v>
      </c>
      <c r="AH364" s="39"/>
      <c r="AI364" s="39"/>
      <c r="AJ364" s="39"/>
      <c r="AK364" s="39"/>
      <c r="AL364" s="39"/>
      <c r="AM364" s="39"/>
      <c r="AN364" s="39"/>
      <c r="AO364" s="63"/>
      <c r="AP364" s="64"/>
      <c r="AQ364" s="62">
        <f t="shared" si="62"/>
        <v>-2</v>
      </c>
      <c r="AR364" s="60"/>
      <c r="AS364" s="60"/>
      <c r="AT364" s="60"/>
      <c r="AU364" s="60"/>
      <c r="AV364" s="62">
        <f t="shared" si="63"/>
        <v>-2</v>
      </c>
      <c r="AW364" s="60"/>
      <c r="AX364" s="57"/>
      <c r="AY364" s="39"/>
      <c r="AZ364" s="39"/>
      <c r="BA364" s="60">
        <f t="shared" si="64"/>
        <v>-2</v>
      </c>
      <c r="BB364" s="54"/>
      <c r="BC364" s="66"/>
      <c r="BD364" s="39"/>
      <c r="BE364" s="39"/>
      <c r="BF364" s="39">
        <v>0</v>
      </c>
      <c r="BG364" s="39"/>
      <c r="BH364" s="54"/>
      <c r="BI364" s="60"/>
      <c r="BJ364" s="39"/>
      <c r="BK364" s="39"/>
      <c r="BL364" s="39"/>
      <c r="BM364" s="39"/>
      <c r="BN364" s="38"/>
      <c r="BO364" s="57"/>
      <c r="BP364" s="59">
        <f t="shared" si="65"/>
        <v>-2</v>
      </c>
      <c r="BQ364" s="64"/>
      <c r="BR364" s="64"/>
      <c r="BS364" s="39"/>
      <c r="BT364" s="39"/>
      <c r="BU364" s="39"/>
      <c r="BV364" s="60">
        <f t="shared" si="66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67"/>
        <v>-2</v>
      </c>
      <c r="CG364" s="60"/>
      <c r="CH364" s="68"/>
      <c r="CI364" s="52"/>
      <c r="CJ364" s="52"/>
      <c r="CK364" s="60">
        <f t="shared" si="68"/>
        <v>-2</v>
      </c>
      <c r="CL364" s="60"/>
      <c r="CM364" s="57"/>
      <c r="CN364" s="52"/>
      <c r="CO364" s="70"/>
      <c r="CP364" s="39"/>
      <c r="CQ364" s="39"/>
      <c r="CR364" s="54"/>
      <c r="CS364" s="60"/>
      <c r="CT364" s="51">
        <f t="shared" si="69"/>
        <v>-2</v>
      </c>
      <c r="CU364" s="39"/>
      <c r="CV364" s="39"/>
      <c r="CW364" s="52"/>
      <c r="CX364" s="39"/>
      <c r="CY364" s="60">
        <f t="shared" si="70"/>
        <v>-2</v>
      </c>
      <c r="CZ364" s="54"/>
      <c r="DA364" s="60"/>
      <c r="DB364" s="39"/>
      <c r="DC364" s="39"/>
      <c r="DD364" s="38">
        <f t="shared" si="71"/>
        <v>-2</v>
      </c>
      <c r="DE364" s="60"/>
      <c r="DF364" s="60"/>
      <c r="DG364" s="60"/>
      <c r="DH364" s="60"/>
    </row>
    <row r="365" s="1" customFormat="1" ht="36" spans="1:112">
      <c r="A365" s="35">
        <v>364</v>
      </c>
      <c r="B365" s="88">
        <v>104428</v>
      </c>
      <c r="C365" s="89" t="s">
        <v>86</v>
      </c>
      <c r="D365" s="36" t="s">
        <v>87</v>
      </c>
      <c r="E365" s="37">
        <v>11446</v>
      </c>
      <c r="F365" s="35" t="s">
        <v>890</v>
      </c>
      <c r="G365" s="44" t="s">
        <v>96</v>
      </c>
      <c r="H365" s="39">
        <v>-2</v>
      </c>
      <c r="I365" s="39"/>
      <c r="J365" s="39">
        <v>-2</v>
      </c>
      <c r="K365" s="39"/>
      <c r="L365" s="39">
        <v>-1</v>
      </c>
      <c r="M365" s="52">
        <v>-2</v>
      </c>
      <c r="N365" s="39"/>
      <c r="O365" s="39"/>
      <c r="P365" s="39"/>
      <c r="Q365" s="57"/>
      <c r="R365" s="39"/>
      <c r="S365" s="38"/>
      <c r="T365" s="54"/>
      <c r="U365" s="56">
        <f t="shared" si="60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61"/>
        <v>-4</v>
      </c>
      <c r="AH365" s="39"/>
      <c r="AI365" s="39"/>
      <c r="AJ365" s="39">
        <v>35</v>
      </c>
      <c r="AK365" s="39"/>
      <c r="AL365" s="39"/>
      <c r="AM365" s="39"/>
      <c r="AN365" s="39"/>
      <c r="AO365" s="63"/>
      <c r="AP365" s="64"/>
      <c r="AQ365" s="62">
        <f t="shared" si="62"/>
        <v>31</v>
      </c>
      <c r="AR365" s="60"/>
      <c r="AS365" s="60"/>
      <c r="AT365" s="60"/>
      <c r="AU365" s="60"/>
      <c r="AV365" s="62">
        <f t="shared" si="63"/>
        <v>31</v>
      </c>
      <c r="AW365" s="60"/>
      <c r="AX365" s="57"/>
      <c r="AY365" s="39"/>
      <c r="AZ365" s="39"/>
      <c r="BA365" s="60">
        <f t="shared" si="64"/>
        <v>31</v>
      </c>
      <c r="BB365" s="54"/>
      <c r="BC365" s="66"/>
      <c r="BD365" s="39">
        <v>20</v>
      </c>
      <c r="BE365" s="39"/>
      <c r="BF365" s="39">
        <v>-6</v>
      </c>
      <c r="BG365" s="39"/>
      <c r="BH365" s="54"/>
      <c r="BI365" s="60"/>
      <c r="BJ365" s="39">
        <v>3</v>
      </c>
      <c r="BK365" s="39"/>
      <c r="BL365" s="39"/>
      <c r="BM365" s="39"/>
      <c r="BN365" s="38"/>
      <c r="BO365" s="57"/>
      <c r="BP365" s="59">
        <f t="shared" si="65"/>
        <v>48</v>
      </c>
      <c r="BQ365" s="64"/>
      <c r="BR365" s="64"/>
      <c r="BS365" s="39"/>
      <c r="BT365" s="39"/>
      <c r="BU365" s="39"/>
      <c r="BV365" s="60">
        <f t="shared" si="66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67"/>
        <v>88</v>
      </c>
      <c r="CG365" s="60">
        <v>-24</v>
      </c>
      <c r="CH365" s="68" t="s">
        <v>891</v>
      </c>
      <c r="CI365" s="52"/>
      <c r="CJ365" s="52">
        <v>-2</v>
      </c>
      <c r="CK365" s="60">
        <f t="shared" si="68"/>
        <v>62</v>
      </c>
      <c r="CL365" s="60"/>
      <c r="CM365" s="57"/>
      <c r="CN365" s="52">
        <v>-2</v>
      </c>
      <c r="CO365" s="70"/>
      <c r="CP365" s="39">
        <v>20</v>
      </c>
      <c r="CQ365" s="39"/>
      <c r="CR365" s="54">
        <v>-9</v>
      </c>
      <c r="CS365" s="60" t="s">
        <v>304</v>
      </c>
      <c r="CT365" s="51">
        <f t="shared" si="69"/>
        <v>71</v>
      </c>
      <c r="CU365" s="39"/>
      <c r="CV365" s="39"/>
      <c r="CW365" s="52"/>
      <c r="CX365" s="39"/>
      <c r="CY365" s="60">
        <f t="shared" si="70"/>
        <v>71</v>
      </c>
      <c r="CZ365" s="54"/>
      <c r="DA365" s="60"/>
      <c r="DB365" s="39"/>
      <c r="DC365" s="39">
        <v>-2</v>
      </c>
      <c r="DD365" s="38">
        <f t="shared" si="71"/>
        <v>69</v>
      </c>
      <c r="DE365" s="60"/>
      <c r="DF365" s="60"/>
      <c r="DG365" s="60">
        <v>-60.5</v>
      </c>
      <c r="DH365" s="60" t="s">
        <v>892</v>
      </c>
    </row>
    <row r="366" s="1" customFormat="1" spans="1:112">
      <c r="A366" s="35">
        <v>365</v>
      </c>
      <c r="B366" s="40">
        <v>343</v>
      </c>
      <c r="C366" s="36" t="s">
        <v>119</v>
      </c>
      <c r="D366" s="36" t="s">
        <v>99</v>
      </c>
      <c r="E366" s="35">
        <v>10932</v>
      </c>
      <c r="F366" s="35" t="s">
        <v>893</v>
      </c>
      <c r="G366" s="36" t="s">
        <v>96</v>
      </c>
      <c r="H366" s="39">
        <v>-4</v>
      </c>
      <c r="I366" s="39">
        <v>-2</v>
      </c>
      <c r="J366" s="39">
        <v>1</v>
      </c>
      <c r="K366" s="39"/>
      <c r="L366" s="39"/>
      <c r="M366" s="52"/>
      <c r="N366" s="39"/>
      <c r="O366" s="39"/>
      <c r="P366" s="39"/>
      <c r="Q366" s="39"/>
      <c r="R366" s="39"/>
      <c r="S366" s="38"/>
      <c r="T366" s="54"/>
      <c r="U366" s="56">
        <f t="shared" si="60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61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63"/>
      <c r="AP366" s="64"/>
      <c r="AQ366" s="62">
        <f t="shared" si="62"/>
        <v>40</v>
      </c>
      <c r="AR366" s="60"/>
      <c r="AS366" s="60"/>
      <c r="AT366" s="60"/>
      <c r="AU366" s="60"/>
      <c r="AV366" s="62">
        <f t="shared" si="63"/>
        <v>40</v>
      </c>
      <c r="AW366" s="60"/>
      <c r="AX366" s="57"/>
      <c r="AY366" s="39"/>
      <c r="AZ366" s="39"/>
      <c r="BA366" s="60">
        <f t="shared" si="64"/>
        <v>40</v>
      </c>
      <c r="BB366" s="54"/>
      <c r="BC366" s="66"/>
      <c r="BD366" s="39"/>
      <c r="BE366" s="39"/>
      <c r="BF366" s="39">
        <v>0</v>
      </c>
      <c r="BG366" s="39"/>
      <c r="BH366" s="54"/>
      <c r="BI366" s="60"/>
      <c r="BJ366" s="39"/>
      <c r="BK366" s="39"/>
      <c r="BL366" s="39"/>
      <c r="BM366" s="39"/>
      <c r="BN366" s="38"/>
      <c r="BO366" s="57"/>
      <c r="BP366" s="59">
        <f t="shared" si="65"/>
        <v>40</v>
      </c>
      <c r="BQ366" s="64"/>
      <c r="BR366" s="64"/>
      <c r="BS366" s="39"/>
      <c r="BT366" s="39">
        <v>2</v>
      </c>
      <c r="BU366" s="39"/>
      <c r="BV366" s="60">
        <f t="shared" si="66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67"/>
        <v>80</v>
      </c>
      <c r="CG366" s="60"/>
      <c r="CH366" s="68"/>
      <c r="CI366" s="52"/>
      <c r="CJ366" s="52"/>
      <c r="CK366" s="60">
        <f t="shared" si="68"/>
        <v>80</v>
      </c>
      <c r="CL366" s="60"/>
      <c r="CM366" s="57"/>
      <c r="CN366" s="52"/>
      <c r="CO366" s="70"/>
      <c r="CP366" s="39">
        <v>20</v>
      </c>
      <c r="CQ366" s="39"/>
      <c r="CR366" s="54"/>
      <c r="CS366" s="60"/>
      <c r="CT366" s="51">
        <f t="shared" si="69"/>
        <v>100</v>
      </c>
      <c r="CU366" s="39"/>
      <c r="CV366" s="39"/>
      <c r="CW366" s="52">
        <v>10</v>
      </c>
      <c r="CX366" s="39"/>
      <c r="CY366" s="60">
        <f t="shared" si="70"/>
        <v>110</v>
      </c>
      <c r="CZ366" s="54"/>
      <c r="DA366" s="60"/>
      <c r="DB366" s="39">
        <v>20</v>
      </c>
      <c r="DC366" s="39"/>
      <c r="DD366" s="38">
        <f t="shared" si="71"/>
        <v>130</v>
      </c>
      <c r="DE366" s="60"/>
      <c r="DF366" s="60"/>
      <c r="DG366" s="60"/>
      <c r="DH366" s="60"/>
    </row>
    <row r="367" s="1" customFormat="1" spans="1:112">
      <c r="A367" s="35">
        <v>366</v>
      </c>
      <c r="B367" s="40">
        <v>102479</v>
      </c>
      <c r="C367" s="36" t="s">
        <v>154</v>
      </c>
      <c r="D367" s="36" t="s">
        <v>104</v>
      </c>
      <c r="E367" s="35">
        <v>9209</v>
      </c>
      <c r="F367" s="35" t="s">
        <v>894</v>
      </c>
      <c r="G367" s="36" t="s">
        <v>96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52">
        <v>-4</v>
      </c>
      <c r="N367" s="39"/>
      <c r="O367" s="39"/>
      <c r="P367" s="39"/>
      <c r="Q367" s="57"/>
      <c r="R367" s="39"/>
      <c r="S367" s="38"/>
      <c r="T367" s="54"/>
      <c r="U367" s="56">
        <f t="shared" si="60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61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63"/>
      <c r="AP367" s="64"/>
      <c r="AQ367" s="62">
        <f t="shared" si="62"/>
        <v>-9</v>
      </c>
      <c r="AR367" s="60"/>
      <c r="AS367" s="60"/>
      <c r="AT367" s="60"/>
      <c r="AU367" s="60"/>
      <c r="AV367" s="62">
        <f t="shared" si="63"/>
        <v>-9</v>
      </c>
      <c r="AW367" s="60"/>
      <c r="AX367" s="57"/>
      <c r="AY367" s="39"/>
      <c r="AZ367" s="39"/>
      <c r="BA367" s="60">
        <f t="shared" si="64"/>
        <v>-9</v>
      </c>
      <c r="BB367" s="54"/>
      <c r="BC367" s="66"/>
      <c r="BD367" s="39"/>
      <c r="BE367" s="39"/>
      <c r="BF367" s="39">
        <v>0</v>
      </c>
      <c r="BG367" s="39"/>
      <c r="BH367" s="54"/>
      <c r="BI367" s="60"/>
      <c r="BJ367" s="39"/>
      <c r="BK367" s="39"/>
      <c r="BL367" s="39"/>
      <c r="BM367" s="39"/>
      <c r="BN367" s="38"/>
      <c r="BO367" s="57"/>
      <c r="BP367" s="59">
        <f t="shared" si="65"/>
        <v>-9</v>
      </c>
      <c r="BQ367" s="64"/>
      <c r="BR367" s="64"/>
      <c r="BS367" s="39"/>
      <c r="BT367" s="39"/>
      <c r="BU367" s="39"/>
      <c r="BV367" s="60">
        <f t="shared" si="66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67"/>
        <v>-9</v>
      </c>
      <c r="CG367" s="60"/>
      <c r="CH367" s="68"/>
      <c r="CI367" s="52"/>
      <c r="CJ367" s="52"/>
      <c r="CK367" s="60">
        <f t="shared" si="68"/>
        <v>-9</v>
      </c>
      <c r="CL367" s="60"/>
      <c r="CM367" s="57"/>
      <c r="CN367" s="52"/>
      <c r="CO367" s="70"/>
      <c r="CP367" s="39"/>
      <c r="CQ367" s="39"/>
      <c r="CR367" s="54"/>
      <c r="CS367" s="60"/>
      <c r="CT367" s="51">
        <f t="shared" si="69"/>
        <v>-9</v>
      </c>
      <c r="CU367" s="39"/>
      <c r="CV367" s="39"/>
      <c r="CW367" s="52"/>
      <c r="CX367" s="39"/>
      <c r="CY367" s="60">
        <f t="shared" si="70"/>
        <v>-9</v>
      </c>
      <c r="CZ367" s="54"/>
      <c r="DA367" s="60"/>
      <c r="DB367" s="39"/>
      <c r="DC367" s="39"/>
      <c r="DD367" s="38">
        <f t="shared" si="71"/>
        <v>-9</v>
      </c>
      <c r="DE367" s="60"/>
      <c r="DF367" s="60"/>
      <c r="DG367" s="60"/>
      <c r="DH367" s="60"/>
    </row>
    <row r="368" s="1" customFormat="1" spans="1:112">
      <c r="A368" s="35">
        <v>367</v>
      </c>
      <c r="B368" s="40">
        <v>343</v>
      </c>
      <c r="C368" s="36" t="s">
        <v>119</v>
      </c>
      <c r="D368" s="36" t="s">
        <v>99</v>
      </c>
      <c r="E368" s="37">
        <v>12255</v>
      </c>
      <c r="F368" s="35" t="s">
        <v>895</v>
      </c>
      <c r="G368" s="36" t="s">
        <v>575</v>
      </c>
      <c r="H368" s="39"/>
      <c r="I368" s="39"/>
      <c r="J368" s="39"/>
      <c r="K368" s="39"/>
      <c r="L368" s="39">
        <v>-6</v>
      </c>
      <c r="M368" s="52">
        <v>-2</v>
      </c>
      <c r="N368" s="39"/>
      <c r="O368" s="39"/>
      <c r="P368" s="39"/>
      <c r="Q368" s="39"/>
      <c r="R368" s="39"/>
      <c r="S368" s="38"/>
      <c r="T368" s="54"/>
      <c r="U368" s="56">
        <f t="shared" si="60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61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63"/>
      <c r="AP368" s="64"/>
      <c r="AQ368" s="62">
        <f t="shared" si="62"/>
        <v>0</v>
      </c>
      <c r="AR368" s="60"/>
      <c r="AS368" s="60"/>
      <c r="AT368" s="60"/>
      <c r="AU368" s="60"/>
      <c r="AV368" s="62">
        <f t="shared" si="63"/>
        <v>0</v>
      </c>
      <c r="AW368" s="60"/>
      <c r="AX368" s="57"/>
      <c r="AY368" s="39"/>
      <c r="AZ368" s="39"/>
      <c r="BA368" s="60">
        <f t="shared" si="64"/>
        <v>0</v>
      </c>
      <c r="BB368" s="54"/>
      <c r="BC368" s="66"/>
      <c r="BD368" s="39"/>
      <c r="BE368" s="39"/>
      <c r="BF368" s="39">
        <v>0</v>
      </c>
      <c r="BG368" s="39"/>
      <c r="BH368" s="54"/>
      <c r="BI368" s="60"/>
      <c r="BJ368" s="39"/>
      <c r="BK368" s="39"/>
      <c r="BL368" s="39"/>
      <c r="BM368" s="39"/>
      <c r="BN368" s="38"/>
      <c r="BO368" s="57"/>
      <c r="BP368" s="59">
        <f t="shared" si="65"/>
        <v>0</v>
      </c>
      <c r="BQ368" s="64"/>
      <c r="BR368" s="64"/>
      <c r="BS368" s="39"/>
      <c r="BT368" s="39">
        <v>13</v>
      </c>
      <c r="BU368" s="39"/>
      <c r="BV368" s="60">
        <f t="shared" si="66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67"/>
        <v>53</v>
      </c>
      <c r="CG368" s="60"/>
      <c r="CH368" s="68"/>
      <c r="CI368" s="52"/>
      <c r="CJ368" s="52">
        <v>-3</v>
      </c>
      <c r="CK368" s="60">
        <f t="shared" si="68"/>
        <v>50</v>
      </c>
      <c r="CL368" s="60"/>
      <c r="CM368" s="57"/>
      <c r="CN368" s="52">
        <v>25</v>
      </c>
      <c r="CO368" s="70"/>
      <c r="CP368" s="39"/>
      <c r="CQ368" s="39"/>
      <c r="CR368" s="54"/>
      <c r="CS368" s="60"/>
      <c r="CT368" s="51">
        <f t="shared" si="69"/>
        <v>75</v>
      </c>
      <c r="CU368" s="39"/>
      <c r="CV368" s="39"/>
      <c r="CW368" s="52"/>
      <c r="CX368" s="39">
        <v>3</v>
      </c>
      <c r="CY368" s="60">
        <f t="shared" si="70"/>
        <v>78</v>
      </c>
      <c r="CZ368" s="54"/>
      <c r="DA368" s="60"/>
      <c r="DB368" s="39"/>
      <c r="DC368" s="39">
        <v>6</v>
      </c>
      <c r="DD368" s="38">
        <f t="shared" si="71"/>
        <v>84</v>
      </c>
      <c r="DE368" s="60"/>
      <c r="DF368" s="60"/>
      <c r="DG368" s="60"/>
      <c r="DH368" s="60"/>
    </row>
    <row r="369" s="1" customFormat="1" spans="1:112">
      <c r="A369" s="35">
        <v>368</v>
      </c>
      <c r="B369" s="40">
        <v>54</v>
      </c>
      <c r="C369" s="36" t="s">
        <v>364</v>
      </c>
      <c r="D369" s="36" t="s">
        <v>87</v>
      </c>
      <c r="E369" s="35">
        <v>10808</v>
      </c>
      <c r="F369" s="35" t="s">
        <v>896</v>
      </c>
      <c r="G369" s="36" t="s">
        <v>96</v>
      </c>
      <c r="H369" s="39">
        <v>-2</v>
      </c>
      <c r="I369" s="39"/>
      <c r="J369" s="39"/>
      <c r="K369" s="39">
        <v>-2</v>
      </c>
      <c r="L369" s="39">
        <v>-2</v>
      </c>
      <c r="M369" s="52"/>
      <c r="N369" s="39"/>
      <c r="O369" s="39"/>
      <c r="P369" s="39"/>
      <c r="Q369" s="57"/>
      <c r="R369" s="39"/>
      <c r="S369" s="38"/>
      <c r="T369" s="54"/>
      <c r="U369" s="56">
        <f t="shared" si="60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61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63"/>
      <c r="AP369" s="64"/>
      <c r="AQ369" s="62">
        <f t="shared" si="62"/>
        <v>64</v>
      </c>
      <c r="AR369" s="60"/>
      <c r="AS369" s="60"/>
      <c r="AT369" s="60"/>
      <c r="AU369" s="60"/>
      <c r="AV369" s="62">
        <f t="shared" si="63"/>
        <v>64</v>
      </c>
      <c r="AW369" s="60"/>
      <c r="AX369" s="57"/>
      <c r="AY369" s="39"/>
      <c r="AZ369" s="39"/>
      <c r="BA369" s="60">
        <f t="shared" si="64"/>
        <v>64</v>
      </c>
      <c r="BB369" s="54"/>
      <c r="BC369" s="66"/>
      <c r="BD369" s="39"/>
      <c r="BE369" s="39"/>
      <c r="BF369" s="39">
        <v>0</v>
      </c>
      <c r="BG369" s="39"/>
      <c r="BH369" s="54"/>
      <c r="BI369" s="60"/>
      <c r="BJ369" s="39"/>
      <c r="BK369" s="39">
        <v>50</v>
      </c>
      <c r="BL369" s="39"/>
      <c r="BM369" s="39"/>
      <c r="BN369" s="38"/>
      <c r="BO369" s="57"/>
      <c r="BP369" s="59">
        <f t="shared" si="65"/>
        <v>114</v>
      </c>
      <c r="BQ369" s="64"/>
      <c r="BR369" s="64"/>
      <c r="BS369" s="39">
        <v>20</v>
      </c>
      <c r="BT369" s="39">
        <v>-2</v>
      </c>
      <c r="BU369" s="39"/>
      <c r="BV369" s="60">
        <f t="shared" si="66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67"/>
        <v>172</v>
      </c>
      <c r="CG369" s="60"/>
      <c r="CH369" s="68"/>
      <c r="CI369" s="52"/>
      <c r="CJ369" s="52"/>
      <c r="CK369" s="60">
        <f t="shared" si="68"/>
        <v>172</v>
      </c>
      <c r="CL369" s="60"/>
      <c r="CM369" s="57"/>
      <c r="CN369" s="52"/>
      <c r="CO369" s="70"/>
      <c r="CP369" s="39">
        <v>20</v>
      </c>
      <c r="CQ369" s="39"/>
      <c r="CR369" s="54"/>
      <c r="CS369" s="60"/>
      <c r="CT369" s="51">
        <f t="shared" si="69"/>
        <v>192</v>
      </c>
      <c r="CU369" s="39">
        <v>20</v>
      </c>
      <c r="CV369" s="39"/>
      <c r="CW369" s="52"/>
      <c r="CX369" s="39"/>
      <c r="CY369" s="60">
        <f t="shared" si="70"/>
        <v>212</v>
      </c>
      <c r="CZ369" s="54"/>
      <c r="DA369" s="60"/>
      <c r="DB369" s="39"/>
      <c r="DC369" s="39"/>
      <c r="DD369" s="38">
        <f t="shared" si="71"/>
        <v>212</v>
      </c>
      <c r="DE369" s="60"/>
      <c r="DF369" s="60"/>
      <c r="DG369" s="60"/>
      <c r="DH369" s="60"/>
    </row>
    <row r="370" s="1" customFormat="1" ht="36" spans="1:112">
      <c r="A370" s="35">
        <v>369</v>
      </c>
      <c r="B370" s="40">
        <v>391</v>
      </c>
      <c r="C370" s="36" t="s">
        <v>405</v>
      </c>
      <c r="D370" s="36" t="s">
        <v>104</v>
      </c>
      <c r="E370" s="35">
        <v>4246</v>
      </c>
      <c r="F370" s="35" t="s">
        <v>897</v>
      </c>
      <c r="G370" s="41" t="s">
        <v>96</v>
      </c>
      <c r="H370" s="39"/>
      <c r="I370" s="39">
        <v>-4</v>
      </c>
      <c r="J370" s="39"/>
      <c r="K370" s="39"/>
      <c r="L370" s="39">
        <v>-2</v>
      </c>
      <c r="M370" s="52"/>
      <c r="N370" s="39"/>
      <c r="O370" s="39"/>
      <c r="P370" s="39"/>
      <c r="Q370" s="57"/>
      <c r="R370" s="39">
        <v>20</v>
      </c>
      <c r="S370" s="38"/>
      <c r="T370" s="54"/>
      <c r="U370" s="56">
        <f t="shared" si="60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61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63"/>
      <c r="AP370" s="64"/>
      <c r="AQ370" s="62">
        <f t="shared" si="62"/>
        <v>85</v>
      </c>
      <c r="AR370" s="60"/>
      <c r="AS370" s="60">
        <v>20</v>
      </c>
      <c r="AT370" s="60"/>
      <c r="AU370" s="60"/>
      <c r="AV370" s="62">
        <f t="shared" si="63"/>
        <v>105</v>
      </c>
      <c r="AW370" s="60"/>
      <c r="AX370" s="57"/>
      <c r="AY370" s="39"/>
      <c r="AZ370" s="39"/>
      <c r="BA370" s="60">
        <f t="shared" si="64"/>
        <v>105</v>
      </c>
      <c r="BB370" s="54"/>
      <c r="BC370" s="66"/>
      <c r="BD370" s="39"/>
      <c r="BE370" s="39"/>
      <c r="BF370" s="39">
        <v>0</v>
      </c>
      <c r="BG370" s="39"/>
      <c r="BH370" s="54"/>
      <c r="BI370" s="60"/>
      <c r="BJ370" s="39"/>
      <c r="BK370" s="39"/>
      <c r="BL370" s="39"/>
      <c r="BM370" s="39">
        <v>20</v>
      </c>
      <c r="BN370" s="38"/>
      <c r="BO370" s="57"/>
      <c r="BP370" s="59">
        <f t="shared" si="65"/>
        <v>125</v>
      </c>
      <c r="BQ370" s="64"/>
      <c r="BR370" s="64"/>
      <c r="BS370" s="39"/>
      <c r="BT370" s="39"/>
      <c r="BU370" s="39"/>
      <c r="BV370" s="60">
        <f t="shared" si="66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67"/>
        <v>165</v>
      </c>
      <c r="CG370" s="60"/>
      <c r="CH370" s="68"/>
      <c r="CI370" s="52"/>
      <c r="CJ370" s="52"/>
      <c r="CK370" s="60">
        <f t="shared" si="68"/>
        <v>165</v>
      </c>
      <c r="CL370" s="60">
        <v>-44</v>
      </c>
      <c r="CM370" s="64" t="s">
        <v>898</v>
      </c>
      <c r="CN370" s="52"/>
      <c r="CO370" s="70"/>
      <c r="CP370" s="39"/>
      <c r="CQ370" s="39"/>
      <c r="CR370" s="54"/>
      <c r="CS370" s="60"/>
      <c r="CT370" s="51">
        <f t="shared" si="69"/>
        <v>121</v>
      </c>
      <c r="CU370" s="39"/>
      <c r="CV370" s="39">
        <v>20</v>
      </c>
      <c r="CW370" s="52"/>
      <c r="CX370" s="39"/>
      <c r="CY370" s="60">
        <f t="shared" si="70"/>
        <v>141</v>
      </c>
      <c r="CZ370" s="54"/>
      <c r="DA370" s="60"/>
      <c r="DB370" s="39"/>
      <c r="DC370" s="39"/>
      <c r="DD370" s="38">
        <f t="shared" si="71"/>
        <v>141</v>
      </c>
      <c r="DE370" s="60"/>
      <c r="DF370" s="60"/>
      <c r="DG370" s="60"/>
      <c r="DH370" s="60"/>
    </row>
    <row r="371" s="1" customFormat="1" ht="24" spans="1:112">
      <c r="A371" s="35">
        <v>370</v>
      </c>
      <c r="B371" s="40">
        <v>704</v>
      </c>
      <c r="C371" s="36" t="s">
        <v>656</v>
      </c>
      <c r="D371" s="36" t="s">
        <v>87</v>
      </c>
      <c r="E371" s="35">
        <v>9731</v>
      </c>
      <c r="F371" s="35" t="s">
        <v>899</v>
      </c>
      <c r="G371" s="42" t="s">
        <v>101</v>
      </c>
      <c r="H371" s="39">
        <v>-2</v>
      </c>
      <c r="I371" s="39">
        <v>-2</v>
      </c>
      <c r="J371" s="39"/>
      <c r="K371" s="39"/>
      <c r="L371" s="39">
        <v>-2</v>
      </c>
      <c r="M371" s="52">
        <v>-2</v>
      </c>
      <c r="N371" s="39"/>
      <c r="O371" s="39"/>
      <c r="P371" s="39"/>
      <c r="Q371" s="57"/>
      <c r="R371" s="39"/>
      <c r="S371" s="38"/>
      <c r="T371" s="54"/>
      <c r="U371" s="56">
        <f t="shared" si="60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61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63"/>
      <c r="AP371" s="64"/>
      <c r="AQ371" s="62">
        <f t="shared" si="62"/>
        <v>117</v>
      </c>
      <c r="AR371" s="60"/>
      <c r="AS371" s="60"/>
      <c r="AT371" s="60"/>
      <c r="AU371" s="60"/>
      <c r="AV371" s="62">
        <f t="shared" si="63"/>
        <v>117</v>
      </c>
      <c r="AW371" s="60"/>
      <c r="AX371" s="57"/>
      <c r="AY371" s="39"/>
      <c r="AZ371" s="39"/>
      <c r="BA371" s="60">
        <f t="shared" si="64"/>
        <v>117</v>
      </c>
      <c r="BB371" s="54"/>
      <c r="BC371" s="66"/>
      <c r="BD371" s="39"/>
      <c r="BE371" s="39"/>
      <c r="BF371" s="39">
        <v>0</v>
      </c>
      <c r="BG371" s="39"/>
      <c r="BH371" s="54"/>
      <c r="BI371" s="60"/>
      <c r="BJ371" s="39"/>
      <c r="BK371" s="39"/>
      <c r="BL371" s="39"/>
      <c r="BM371" s="39"/>
      <c r="BN371" s="38"/>
      <c r="BO371" s="57"/>
      <c r="BP371" s="59">
        <f t="shared" si="65"/>
        <v>117</v>
      </c>
      <c r="BQ371" s="64"/>
      <c r="BR371" s="64"/>
      <c r="BS371" s="39"/>
      <c r="BT371" s="39"/>
      <c r="BU371" s="39"/>
      <c r="BV371" s="60">
        <f t="shared" si="66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900</v>
      </c>
      <c r="CF371" s="54">
        <f t="shared" si="67"/>
        <v>59.5</v>
      </c>
      <c r="CG371" s="60"/>
      <c r="CH371" s="68"/>
      <c r="CI371" s="52"/>
      <c r="CJ371" s="52"/>
      <c r="CK371" s="60">
        <f t="shared" si="68"/>
        <v>59.5</v>
      </c>
      <c r="CL371" s="60"/>
      <c r="CM371" s="57"/>
      <c r="CN371" s="52"/>
      <c r="CO371" s="70"/>
      <c r="CP371" s="39">
        <v>20</v>
      </c>
      <c r="CQ371" s="39"/>
      <c r="CR371" s="54"/>
      <c r="CS371" s="60"/>
      <c r="CT371" s="51">
        <f t="shared" si="69"/>
        <v>79.5</v>
      </c>
      <c r="CU371" s="39">
        <v>20</v>
      </c>
      <c r="CV371" s="39"/>
      <c r="CW371" s="52"/>
      <c r="CX371" s="39"/>
      <c r="CY371" s="60">
        <f t="shared" si="70"/>
        <v>99.5</v>
      </c>
      <c r="CZ371" s="54"/>
      <c r="DA371" s="60"/>
      <c r="DB371" s="39"/>
      <c r="DC371" s="39">
        <v>5</v>
      </c>
      <c r="DD371" s="38">
        <f t="shared" si="71"/>
        <v>104.5</v>
      </c>
      <c r="DE371" s="60"/>
      <c r="DF371" s="60"/>
      <c r="DG371" s="60"/>
      <c r="DH371" s="60"/>
    </row>
    <row r="372" s="1" customFormat="1" spans="1:112">
      <c r="A372" s="35">
        <v>371</v>
      </c>
      <c r="B372" s="40">
        <v>713</v>
      </c>
      <c r="C372" s="36" t="s">
        <v>673</v>
      </c>
      <c r="D372" s="36" t="s">
        <v>87</v>
      </c>
      <c r="E372" s="37">
        <v>11961</v>
      </c>
      <c r="F372" s="35" t="s">
        <v>901</v>
      </c>
      <c r="G372" s="36" t="s">
        <v>96</v>
      </c>
      <c r="H372" s="39"/>
      <c r="I372" s="39">
        <v>-2</v>
      </c>
      <c r="J372" s="39"/>
      <c r="K372" s="39">
        <v>-2</v>
      </c>
      <c r="L372" s="39">
        <v>-2</v>
      </c>
      <c r="M372" s="52"/>
      <c r="N372" s="39">
        <v>20</v>
      </c>
      <c r="O372" s="39"/>
      <c r="P372" s="39"/>
      <c r="Q372" s="57"/>
      <c r="R372" s="39"/>
      <c r="S372" s="38"/>
      <c r="T372" s="54"/>
      <c r="U372" s="56">
        <f t="shared" si="60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61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63"/>
      <c r="AP372" s="64"/>
      <c r="AQ372" s="62">
        <f t="shared" si="62"/>
        <v>94</v>
      </c>
      <c r="AR372" s="60"/>
      <c r="AS372" s="60"/>
      <c r="AT372" s="60"/>
      <c r="AU372" s="60"/>
      <c r="AV372" s="62">
        <f t="shared" si="63"/>
        <v>94</v>
      </c>
      <c r="AW372" s="60"/>
      <c r="AX372" s="57"/>
      <c r="AY372" s="39"/>
      <c r="AZ372" s="39"/>
      <c r="BA372" s="60">
        <f t="shared" si="64"/>
        <v>94</v>
      </c>
      <c r="BB372" s="54"/>
      <c r="BC372" s="66"/>
      <c r="BD372" s="39">
        <v>20</v>
      </c>
      <c r="BE372" s="39"/>
      <c r="BF372" s="39">
        <v>0</v>
      </c>
      <c r="BG372" s="39"/>
      <c r="BH372" s="54"/>
      <c r="BI372" s="60"/>
      <c r="BJ372" s="39"/>
      <c r="BK372" s="39"/>
      <c r="BL372" s="39"/>
      <c r="BM372" s="39">
        <v>20</v>
      </c>
      <c r="BN372" s="38"/>
      <c r="BO372" s="57"/>
      <c r="BP372" s="59">
        <f t="shared" si="65"/>
        <v>134</v>
      </c>
      <c r="BQ372" s="64"/>
      <c r="BR372" s="64"/>
      <c r="BS372" s="39"/>
      <c r="BT372" s="39"/>
      <c r="BU372" s="39"/>
      <c r="BV372" s="60">
        <f t="shared" si="66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67"/>
        <v>175</v>
      </c>
      <c r="CG372" s="60"/>
      <c r="CH372" s="68"/>
      <c r="CI372" s="52"/>
      <c r="CJ372" s="52"/>
      <c r="CK372" s="60">
        <f t="shared" si="68"/>
        <v>175</v>
      </c>
      <c r="CL372" s="60"/>
      <c r="CM372" s="57"/>
      <c r="CN372" s="52"/>
      <c r="CO372" s="70"/>
      <c r="CP372" s="39">
        <v>20</v>
      </c>
      <c r="CQ372" s="39"/>
      <c r="CR372" s="54"/>
      <c r="CS372" s="60"/>
      <c r="CT372" s="51">
        <f t="shared" si="69"/>
        <v>195</v>
      </c>
      <c r="CU372" s="39">
        <v>20</v>
      </c>
      <c r="CV372" s="39"/>
      <c r="CW372" s="52"/>
      <c r="CX372" s="39"/>
      <c r="CY372" s="60">
        <f t="shared" si="70"/>
        <v>215</v>
      </c>
      <c r="CZ372" s="54"/>
      <c r="DA372" s="60"/>
      <c r="DB372" s="39"/>
      <c r="DC372" s="39"/>
      <c r="DD372" s="38">
        <f t="shared" si="71"/>
        <v>215</v>
      </c>
      <c r="DE372" s="60"/>
      <c r="DF372" s="60"/>
      <c r="DG372" s="60"/>
      <c r="DH372" s="60"/>
    </row>
    <row r="373" s="1" customFormat="1" ht="43" customHeight="1" spans="1:112">
      <c r="A373" s="35">
        <v>372</v>
      </c>
      <c r="B373" s="40">
        <v>720</v>
      </c>
      <c r="C373" s="36" t="s">
        <v>341</v>
      </c>
      <c r="D373" s="36" t="s">
        <v>94</v>
      </c>
      <c r="E373" s="35">
        <v>11142</v>
      </c>
      <c r="F373" s="35" t="s">
        <v>902</v>
      </c>
      <c r="G373" s="36" t="s">
        <v>96</v>
      </c>
      <c r="H373" s="39">
        <v>-2</v>
      </c>
      <c r="I373" s="39"/>
      <c r="J373" s="39">
        <v>-2</v>
      </c>
      <c r="K373" s="39"/>
      <c r="L373" s="39">
        <v>-2</v>
      </c>
      <c r="M373" s="52">
        <v>1</v>
      </c>
      <c r="N373" s="39">
        <v>20</v>
      </c>
      <c r="O373" s="39"/>
      <c r="P373" s="39"/>
      <c r="Q373" s="57"/>
      <c r="R373" s="39"/>
      <c r="S373" s="38">
        <v>20</v>
      </c>
      <c r="T373" s="54"/>
      <c r="U373" s="56">
        <f t="shared" si="60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61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63"/>
      <c r="AP373" s="64"/>
      <c r="AQ373" s="62">
        <f t="shared" si="62"/>
        <v>135</v>
      </c>
      <c r="AR373" s="60"/>
      <c r="AS373" s="60"/>
      <c r="AT373" s="60"/>
      <c r="AU373" s="60"/>
      <c r="AV373" s="62">
        <f t="shared" si="63"/>
        <v>135</v>
      </c>
      <c r="AW373" s="60"/>
      <c r="AX373" s="57"/>
      <c r="AY373" s="39"/>
      <c r="AZ373" s="39"/>
      <c r="BA373" s="60">
        <f t="shared" si="64"/>
        <v>135</v>
      </c>
      <c r="BB373" s="54"/>
      <c r="BC373" s="66"/>
      <c r="BD373" s="39"/>
      <c r="BE373" s="39"/>
      <c r="BF373" s="39">
        <v>0</v>
      </c>
      <c r="BG373" s="39"/>
      <c r="BH373" s="54"/>
      <c r="BI373" s="60"/>
      <c r="BJ373" s="39">
        <v>-2</v>
      </c>
      <c r="BK373" s="39"/>
      <c r="BL373" s="39"/>
      <c r="BM373" s="39"/>
      <c r="BN373" s="38"/>
      <c r="BO373" s="57"/>
      <c r="BP373" s="59">
        <f t="shared" si="65"/>
        <v>133</v>
      </c>
      <c r="BQ373" s="64"/>
      <c r="BR373" s="64"/>
      <c r="BS373" s="39"/>
      <c r="BT373" s="39"/>
      <c r="BU373" s="39"/>
      <c r="BV373" s="60">
        <f t="shared" si="66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67"/>
        <v>173</v>
      </c>
      <c r="CG373" s="60"/>
      <c r="CH373" s="68"/>
      <c r="CI373" s="52"/>
      <c r="CJ373" s="52"/>
      <c r="CK373" s="60">
        <f t="shared" si="68"/>
        <v>173</v>
      </c>
      <c r="CL373" s="60">
        <v>-18</v>
      </c>
      <c r="CM373" s="57" t="s">
        <v>191</v>
      </c>
      <c r="CN373" s="52"/>
      <c r="CO373" s="70"/>
      <c r="CP373" s="39"/>
      <c r="CQ373" s="39"/>
      <c r="CR373" s="54">
        <v>-12</v>
      </c>
      <c r="CS373" s="60" t="s">
        <v>304</v>
      </c>
      <c r="CT373" s="51">
        <f t="shared" si="69"/>
        <v>143</v>
      </c>
      <c r="CU373" s="39">
        <v>20</v>
      </c>
      <c r="CV373" s="39"/>
      <c r="CW373" s="52"/>
      <c r="CX373" s="39"/>
      <c r="CY373" s="60">
        <f t="shared" si="70"/>
        <v>163</v>
      </c>
      <c r="CZ373" s="54">
        <v>-35</v>
      </c>
      <c r="DA373" s="60" t="s">
        <v>903</v>
      </c>
      <c r="DB373" s="39"/>
      <c r="DC373" s="39">
        <v>-4</v>
      </c>
      <c r="DD373" s="38">
        <f t="shared" si="71"/>
        <v>124</v>
      </c>
      <c r="DE373" s="60"/>
      <c r="DF373" s="60"/>
      <c r="DG373" s="60">
        <v>-7</v>
      </c>
      <c r="DH373" s="60" t="s">
        <v>830</v>
      </c>
    </row>
    <row r="374" s="1" customFormat="1" ht="24" spans="1:112">
      <c r="A374" s="35">
        <v>373</v>
      </c>
      <c r="B374" s="40">
        <v>377</v>
      </c>
      <c r="C374" s="36" t="s">
        <v>792</v>
      </c>
      <c r="D374" s="36" t="s">
        <v>125</v>
      </c>
      <c r="E374" s="37">
        <v>11323</v>
      </c>
      <c r="F374" s="48" t="s">
        <v>904</v>
      </c>
      <c r="G374" s="36" t="s">
        <v>96</v>
      </c>
      <c r="H374" s="39"/>
      <c r="I374" s="39">
        <v>-2</v>
      </c>
      <c r="J374" s="39"/>
      <c r="K374" s="39">
        <v>-4</v>
      </c>
      <c r="L374" s="39"/>
      <c r="M374" s="52"/>
      <c r="N374" s="39"/>
      <c r="O374" s="39"/>
      <c r="P374" s="39"/>
      <c r="Q374" s="57"/>
      <c r="R374" s="39"/>
      <c r="S374" s="38"/>
      <c r="T374" s="54"/>
      <c r="U374" s="56">
        <f t="shared" si="60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61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63"/>
      <c r="AP374" s="64"/>
      <c r="AQ374" s="62">
        <f t="shared" si="62"/>
        <v>32</v>
      </c>
      <c r="AR374" s="60"/>
      <c r="AS374" s="60"/>
      <c r="AT374" s="60"/>
      <c r="AU374" s="60"/>
      <c r="AV374" s="62">
        <f t="shared" si="63"/>
        <v>32</v>
      </c>
      <c r="AW374" s="60"/>
      <c r="AX374" s="57"/>
      <c r="AY374" s="39"/>
      <c r="AZ374" s="39"/>
      <c r="BA374" s="60">
        <f t="shared" si="64"/>
        <v>32</v>
      </c>
      <c r="BB374" s="54"/>
      <c r="BC374" s="66"/>
      <c r="BD374" s="39"/>
      <c r="BE374" s="39"/>
      <c r="BF374" s="39">
        <v>3</v>
      </c>
      <c r="BG374" s="39"/>
      <c r="BH374" s="54"/>
      <c r="BI374" s="60"/>
      <c r="BJ374" s="39"/>
      <c r="BK374" s="39"/>
      <c r="BL374" s="39"/>
      <c r="BM374" s="39"/>
      <c r="BN374" s="38"/>
      <c r="BO374" s="57"/>
      <c r="BP374" s="59">
        <f t="shared" si="65"/>
        <v>35</v>
      </c>
      <c r="BQ374" s="64"/>
      <c r="BR374" s="64"/>
      <c r="BS374" s="39"/>
      <c r="BT374" s="39"/>
      <c r="BU374" s="39"/>
      <c r="BV374" s="60">
        <f t="shared" si="66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67"/>
        <v>35</v>
      </c>
      <c r="CG374" s="60"/>
      <c r="CH374" s="68"/>
      <c r="CI374" s="52"/>
      <c r="CJ374" s="52">
        <v>2</v>
      </c>
      <c r="CK374" s="60">
        <f t="shared" si="68"/>
        <v>37</v>
      </c>
      <c r="CL374" s="60"/>
      <c r="CM374" s="57"/>
      <c r="CN374" s="52"/>
      <c r="CO374" s="70"/>
      <c r="CP374" s="39">
        <v>20</v>
      </c>
      <c r="CQ374" s="39"/>
      <c r="CR374" s="54"/>
      <c r="CS374" s="60"/>
      <c r="CT374" s="51">
        <f t="shared" si="69"/>
        <v>57</v>
      </c>
      <c r="CU374" s="39">
        <v>20</v>
      </c>
      <c r="CV374" s="39"/>
      <c r="CW374" s="52"/>
      <c r="CX374" s="39"/>
      <c r="CY374" s="60">
        <f t="shared" si="70"/>
        <v>77</v>
      </c>
      <c r="CZ374" s="54"/>
      <c r="DA374" s="60"/>
      <c r="DB374" s="39"/>
      <c r="DC374" s="39"/>
      <c r="DD374" s="38">
        <f t="shared" si="71"/>
        <v>77</v>
      </c>
      <c r="DE374" s="60"/>
      <c r="DF374" s="60"/>
      <c r="DG374" s="60">
        <v>-30</v>
      </c>
      <c r="DH374" s="60" t="s">
        <v>905</v>
      </c>
    </row>
    <row r="375" s="1" customFormat="1" spans="1:112">
      <c r="A375" s="35">
        <v>374</v>
      </c>
      <c r="B375" s="40">
        <v>515</v>
      </c>
      <c r="C375" s="36" t="s">
        <v>426</v>
      </c>
      <c r="D375" s="36" t="s">
        <v>104</v>
      </c>
      <c r="E375" s="35">
        <v>7006</v>
      </c>
      <c r="F375" s="35" t="s">
        <v>906</v>
      </c>
      <c r="G375" s="42" t="s">
        <v>101</v>
      </c>
      <c r="H375" s="39"/>
      <c r="I375" s="39"/>
      <c r="J375" s="39">
        <v>-6</v>
      </c>
      <c r="K375" s="39"/>
      <c r="L375" s="39">
        <v>0</v>
      </c>
      <c r="M375" s="52"/>
      <c r="N375" s="39"/>
      <c r="O375" s="39"/>
      <c r="P375" s="39"/>
      <c r="Q375" s="57"/>
      <c r="R375" s="39"/>
      <c r="S375" s="38"/>
      <c r="T375" s="54"/>
      <c r="U375" s="56">
        <f t="shared" si="60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61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63"/>
      <c r="AP375" s="64"/>
      <c r="AQ375" s="62">
        <f t="shared" si="62"/>
        <v>44</v>
      </c>
      <c r="AR375" s="60"/>
      <c r="AS375" s="60"/>
      <c r="AT375" s="60"/>
      <c r="AU375" s="60"/>
      <c r="AV375" s="62">
        <f t="shared" si="63"/>
        <v>44</v>
      </c>
      <c r="AW375" s="60"/>
      <c r="AX375" s="57"/>
      <c r="AY375" s="39"/>
      <c r="AZ375" s="39"/>
      <c r="BA375" s="60">
        <f t="shared" si="64"/>
        <v>44</v>
      </c>
      <c r="BB375" s="54"/>
      <c r="BC375" s="66"/>
      <c r="BD375" s="39"/>
      <c r="BE375" s="39"/>
      <c r="BF375" s="39">
        <v>-4</v>
      </c>
      <c r="BG375" s="39"/>
      <c r="BH375" s="54"/>
      <c r="BI375" s="60"/>
      <c r="BJ375" s="39">
        <v>-2</v>
      </c>
      <c r="BK375" s="39"/>
      <c r="BL375" s="39"/>
      <c r="BM375" s="39"/>
      <c r="BN375" s="38"/>
      <c r="BO375" s="57"/>
      <c r="BP375" s="59">
        <f t="shared" si="65"/>
        <v>38</v>
      </c>
      <c r="BQ375" s="64"/>
      <c r="BR375" s="64"/>
      <c r="BS375" s="39"/>
      <c r="BT375" s="39"/>
      <c r="BU375" s="39"/>
      <c r="BV375" s="60">
        <f t="shared" si="66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67"/>
        <v>38</v>
      </c>
      <c r="CG375" s="60"/>
      <c r="CH375" s="68"/>
      <c r="CI375" s="52"/>
      <c r="CJ375" s="52">
        <v>-2</v>
      </c>
      <c r="CK375" s="60">
        <f t="shared" si="68"/>
        <v>36</v>
      </c>
      <c r="CL375" s="60"/>
      <c r="CM375" s="57"/>
      <c r="CN375" s="52"/>
      <c r="CO375" s="70"/>
      <c r="CP375" s="39"/>
      <c r="CQ375" s="39"/>
      <c r="CR375" s="54"/>
      <c r="CS375" s="60"/>
      <c r="CT375" s="51">
        <f t="shared" si="69"/>
        <v>36</v>
      </c>
      <c r="CU375" s="39"/>
      <c r="CV375" s="39"/>
      <c r="CW375" s="52"/>
      <c r="CX375" s="39"/>
      <c r="CY375" s="60">
        <f t="shared" si="70"/>
        <v>36</v>
      </c>
      <c r="CZ375" s="54"/>
      <c r="DA375" s="60"/>
      <c r="DB375" s="39"/>
      <c r="DC375" s="39">
        <v>2</v>
      </c>
      <c r="DD375" s="38">
        <f t="shared" si="71"/>
        <v>38</v>
      </c>
      <c r="DE375" s="60"/>
      <c r="DF375" s="60"/>
      <c r="DG375" s="60"/>
      <c r="DH375" s="60"/>
    </row>
    <row r="376" s="1" customFormat="1" spans="1:112">
      <c r="A376" s="35">
        <v>375</v>
      </c>
      <c r="B376" s="40">
        <v>594</v>
      </c>
      <c r="C376" s="36" t="s">
        <v>500</v>
      </c>
      <c r="D376" s="36" t="s">
        <v>94</v>
      </c>
      <c r="E376" s="35">
        <v>6232</v>
      </c>
      <c r="F376" s="35" t="s">
        <v>907</v>
      </c>
      <c r="G376" s="36" t="s">
        <v>96</v>
      </c>
      <c r="H376" s="39">
        <v>-2</v>
      </c>
      <c r="I376" s="39"/>
      <c r="J376" s="39">
        <v>-2</v>
      </c>
      <c r="K376" s="39">
        <v>-2</v>
      </c>
      <c r="L376" s="39"/>
      <c r="M376" s="52"/>
      <c r="N376" s="39"/>
      <c r="O376" s="39"/>
      <c r="P376" s="39"/>
      <c r="Q376" s="57"/>
      <c r="R376" s="39"/>
      <c r="S376" s="38"/>
      <c r="T376" s="54"/>
      <c r="U376" s="56">
        <f t="shared" si="60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61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63"/>
      <c r="AP376" s="64"/>
      <c r="AQ376" s="62">
        <f t="shared" si="62"/>
        <v>60</v>
      </c>
      <c r="AR376" s="60"/>
      <c r="AS376" s="60">
        <v>20</v>
      </c>
      <c r="AT376" s="60"/>
      <c r="AU376" s="60"/>
      <c r="AV376" s="62">
        <f t="shared" si="63"/>
        <v>80</v>
      </c>
      <c r="AW376" s="60"/>
      <c r="AX376" s="57"/>
      <c r="AY376" s="39"/>
      <c r="AZ376" s="39"/>
      <c r="BA376" s="60">
        <f t="shared" si="64"/>
        <v>80</v>
      </c>
      <c r="BB376" s="54"/>
      <c r="BC376" s="66"/>
      <c r="BD376" s="39"/>
      <c r="BE376" s="39"/>
      <c r="BF376" s="39">
        <v>-3</v>
      </c>
      <c r="BG376" s="39"/>
      <c r="BH376" s="54"/>
      <c r="BI376" s="60"/>
      <c r="BJ376" s="39">
        <v>-4</v>
      </c>
      <c r="BK376" s="39">
        <v>20</v>
      </c>
      <c r="BL376" s="39"/>
      <c r="BM376" s="39"/>
      <c r="BN376" s="38"/>
      <c r="BO376" s="57"/>
      <c r="BP376" s="59">
        <f t="shared" si="65"/>
        <v>93</v>
      </c>
      <c r="BQ376" s="64"/>
      <c r="BR376" s="64"/>
      <c r="BS376" s="39"/>
      <c r="BT376" s="39">
        <v>-2</v>
      </c>
      <c r="BU376" s="39"/>
      <c r="BV376" s="60">
        <f t="shared" si="66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908</v>
      </c>
      <c r="CF376" s="54">
        <f t="shared" si="67"/>
        <v>77</v>
      </c>
      <c r="CG376" s="60"/>
      <c r="CH376" s="68"/>
      <c r="CI376" s="52">
        <v>20</v>
      </c>
      <c r="CJ376" s="52"/>
      <c r="CK376" s="60">
        <f t="shared" si="68"/>
        <v>97</v>
      </c>
      <c r="CL376" s="60"/>
      <c r="CM376" s="57"/>
      <c r="CN376" s="52">
        <v>7</v>
      </c>
      <c r="CO376" s="70"/>
      <c r="CP376" s="39"/>
      <c r="CQ376" s="39"/>
      <c r="CR376" s="54"/>
      <c r="CS376" s="60"/>
      <c r="CT376" s="51">
        <f t="shared" si="69"/>
        <v>104</v>
      </c>
      <c r="CU376" s="39">
        <v>20</v>
      </c>
      <c r="CV376" s="39"/>
      <c r="CW376" s="52">
        <v>10</v>
      </c>
      <c r="CX376" s="39"/>
      <c r="CY376" s="60">
        <f t="shared" si="70"/>
        <v>134</v>
      </c>
      <c r="CZ376" s="54"/>
      <c r="DA376" s="60"/>
      <c r="DB376" s="39">
        <v>20</v>
      </c>
      <c r="DC376" s="39"/>
      <c r="DD376" s="38">
        <f t="shared" si="71"/>
        <v>154</v>
      </c>
      <c r="DE376" s="60"/>
      <c r="DF376" s="60"/>
      <c r="DG376" s="60"/>
      <c r="DH376" s="60"/>
    </row>
    <row r="377" s="1" customFormat="1" ht="24" spans="1:112">
      <c r="A377" s="35">
        <v>376</v>
      </c>
      <c r="B377" s="40">
        <v>737</v>
      </c>
      <c r="C377" s="74" t="s">
        <v>366</v>
      </c>
      <c r="D377" s="90" t="s">
        <v>125</v>
      </c>
      <c r="E377" s="75">
        <v>11088</v>
      </c>
      <c r="F377" s="80" t="s">
        <v>909</v>
      </c>
      <c r="G377" s="79" t="s">
        <v>96</v>
      </c>
      <c r="H377" s="39"/>
      <c r="I377" s="39"/>
      <c r="J377" s="39"/>
      <c r="K377" s="39">
        <v>-6</v>
      </c>
      <c r="L377" s="39"/>
      <c r="M377" s="52">
        <v>-6</v>
      </c>
      <c r="N377" s="39"/>
      <c r="O377" s="39"/>
      <c r="P377" s="39"/>
      <c r="Q377" s="57"/>
      <c r="R377" s="39"/>
      <c r="S377" s="38"/>
      <c r="T377" s="54"/>
      <c r="U377" s="56">
        <f t="shared" si="60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61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63"/>
      <c r="AP377" s="64"/>
      <c r="AQ377" s="62">
        <f t="shared" si="62"/>
        <v>63</v>
      </c>
      <c r="AR377" s="60"/>
      <c r="AS377" s="60"/>
      <c r="AT377" s="60"/>
      <c r="AU377" s="60"/>
      <c r="AV377" s="62">
        <f t="shared" si="63"/>
        <v>63</v>
      </c>
      <c r="AW377" s="60"/>
      <c r="AX377" s="57"/>
      <c r="AY377" s="39"/>
      <c r="AZ377" s="39"/>
      <c r="BA377" s="60">
        <f t="shared" si="64"/>
        <v>63</v>
      </c>
      <c r="BB377" s="54"/>
      <c r="BC377" s="66"/>
      <c r="BD377" s="39"/>
      <c r="BE377" s="39"/>
      <c r="BF377" s="39">
        <v>0</v>
      </c>
      <c r="BG377" s="39"/>
      <c r="BH377" s="54"/>
      <c r="BI377" s="60"/>
      <c r="BJ377" s="39"/>
      <c r="BK377" s="39"/>
      <c r="BL377" s="39"/>
      <c r="BM377" s="39"/>
      <c r="BN377" s="38"/>
      <c r="BO377" s="57"/>
      <c r="BP377" s="59">
        <f t="shared" si="65"/>
        <v>63</v>
      </c>
      <c r="BQ377" s="64"/>
      <c r="BR377" s="64"/>
      <c r="BS377" s="39">
        <v>20</v>
      </c>
      <c r="BT377" s="39"/>
      <c r="BU377" s="39"/>
      <c r="BV377" s="60">
        <f t="shared" si="66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67"/>
        <v>132</v>
      </c>
      <c r="CG377" s="60"/>
      <c r="CH377" s="68"/>
      <c r="CI377" s="52"/>
      <c r="CJ377" s="52">
        <v>-2</v>
      </c>
      <c r="CK377" s="60">
        <f t="shared" si="68"/>
        <v>130</v>
      </c>
      <c r="CL377" s="60">
        <v>-15</v>
      </c>
      <c r="CM377" s="57" t="s">
        <v>910</v>
      </c>
      <c r="CN377" s="52">
        <v>5</v>
      </c>
      <c r="CO377" s="70"/>
      <c r="CP377" s="39"/>
      <c r="CQ377" s="39"/>
      <c r="CR377" s="54"/>
      <c r="CS377" s="60"/>
      <c r="CT377" s="51">
        <f t="shared" si="69"/>
        <v>120</v>
      </c>
      <c r="CU377" s="39">
        <v>20</v>
      </c>
      <c r="CV377" s="39">
        <v>20</v>
      </c>
      <c r="CW377" s="52">
        <v>10</v>
      </c>
      <c r="CX377" s="39">
        <v>6</v>
      </c>
      <c r="CY377" s="60">
        <f t="shared" si="70"/>
        <v>176</v>
      </c>
      <c r="CZ377" s="54">
        <v>-35</v>
      </c>
      <c r="DA377" s="60" t="s">
        <v>911</v>
      </c>
      <c r="DB377" s="39"/>
      <c r="DC377" s="39"/>
      <c r="DD377" s="38">
        <f t="shared" si="71"/>
        <v>141</v>
      </c>
      <c r="DE377" s="60"/>
      <c r="DF377" s="60"/>
      <c r="DG377" s="60"/>
      <c r="DH377" s="60"/>
    </row>
    <row r="378" s="1" customFormat="1" spans="1:112">
      <c r="A378" s="35">
        <v>377</v>
      </c>
      <c r="B378" s="35">
        <v>743</v>
      </c>
      <c r="C378" s="36" t="s">
        <v>704</v>
      </c>
      <c r="D378" s="36" t="s">
        <v>125</v>
      </c>
      <c r="E378" s="35">
        <v>10893</v>
      </c>
      <c r="F378" s="35" t="s">
        <v>912</v>
      </c>
      <c r="G378" s="42" t="s">
        <v>101</v>
      </c>
      <c r="H378" s="39"/>
      <c r="I378" s="39">
        <v>-2</v>
      </c>
      <c r="J378" s="39">
        <v>-2</v>
      </c>
      <c r="K378" s="39">
        <v>-2</v>
      </c>
      <c r="L378" s="39"/>
      <c r="M378" s="52">
        <v>1</v>
      </c>
      <c r="N378" s="39"/>
      <c r="O378" s="39"/>
      <c r="P378" s="39"/>
      <c r="Q378" s="57"/>
      <c r="R378" s="39"/>
      <c r="S378" s="38"/>
      <c r="T378" s="54"/>
      <c r="U378" s="56">
        <f t="shared" si="60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61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63"/>
      <c r="AP378" s="64"/>
      <c r="AQ378" s="62">
        <f t="shared" si="62"/>
        <v>45</v>
      </c>
      <c r="AR378" s="60"/>
      <c r="AS378" s="60"/>
      <c r="AT378" s="60"/>
      <c r="AU378" s="60"/>
      <c r="AV378" s="62">
        <f t="shared" si="63"/>
        <v>45</v>
      </c>
      <c r="AW378" s="60"/>
      <c r="AX378" s="57"/>
      <c r="AY378" s="39"/>
      <c r="AZ378" s="39"/>
      <c r="BA378" s="60">
        <f t="shared" si="64"/>
        <v>45</v>
      </c>
      <c r="BB378" s="54"/>
      <c r="BC378" s="66"/>
      <c r="BD378" s="39"/>
      <c r="BE378" s="39"/>
      <c r="BF378" s="39">
        <v>0</v>
      </c>
      <c r="BG378" s="39"/>
      <c r="BH378" s="54"/>
      <c r="BI378" s="60"/>
      <c r="BJ378" s="39">
        <v>4</v>
      </c>
      <c r="BK378" s="39"/>
      <c r="BL378" s="39"/>
      <c r="BM378" s="39"/>
      <c r="BN378" s="38"/>
      <c r="BO378" s="57"/>
      <c r="BP378" s="59">
        <f t="shared" si="65"/>
        <v>49</v>
      </c>
      <c r="BQ378" s="64"/>
      <c r="BR378" s="64"/>
      <c r="BS378" s="39"/>
      <c r="BT378" s="39">
        <v>6</v>
      </c>
      <c r="BU378" s="39"/>
      <c r="BV378" s="60">
        <f t="shared" si="66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67"/>
        <v>75</v>
      </c>
      <c r="CG378" s="60"/>
      <c r="CH378" s="68"/>
      <c r="CI378" s="52">
        <v>20</v>
      </c>
      <c r="CJ378" s="52">
        <v>3</v>
      </c>
      <c r="CK378" s="60">
        <f t="shared" si="68"/>
        <v>98</v>
      </c>
      <c r="CL378" s="60"/>
      <c r="CM378" s="57"/>
      <c r="CN378" s="52">
        <v>4</v>
      </c>
      <c r="CO378" s="70"/>
      <c r="CP378" s="39"/>
      <c r="CQ378" s="39"/>
      <c r="CR378" s="54"/>
      <c r="CS378" s="60"/>
      <c r="CT378" s="51">
        <f t="shared" si="69"/>
        <v>102</v>
      </c>
      <c r="CU378" s="39">
        <v>20</v>
      </c>
      <c r="CV378" s="39"/>
      <c r="CW378" s="52">
        <v>10</v>
      </c>
      <c r="CX378" s="39"/>
      <c r="CY378" s="60">
        <f t="shared" si="70"/>
        <v>132</v>
      </c>
      <c r="CZ378" s="54"/>
      <c r="DA378" s="60"/>
      <c r="DB378" s="39"/>
      <c r="DC378" s="39">
        <v>3</v>
      </c>
      <c r="DD378" s="38">
        <f t="shared" si="71"/>
        <v>135</v>
      </c>
      <c r="DE378" s="60"/>
      <c r="DF378" s="60"/>
      <c r="DG378" s="60"/>
      <c r="DH378" s="60"/>
    </row>
    <row r="379" s="1" customFormat="1" spans="1:112">
      <c r="A379" s="35">
        <v>378</v>
      </c>
      <c r="B379" s="40">
        <v>105267</v>
      </c>
      <c r="C379" s="36" t="s">
        <v>913</v>
      </c>
      <c r="D379" s="36" t="s">
        <v>99</v>
      </c>
      <c r="E379" s="35">
        <v>11125</v>
      </c>
      <c r="F379" s="35" t="s">
        <v>914</v>
      </c>
      <c r="G379" s="36" t="s">
        <v>448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52"/>
      <c r="N379" s="39"/>
      <c r="O379" s="39"/>
      <c r="P379" s="39"/>
      <c r="Q379" s="57"/>
      <c r="R379" s="39"/>
      <c r="S379" s="38"/>
      <c r="T379" s="54"/>
      <c r="U379" s="56">
        <f t="shared" si="60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61"/>
        <v>-6</v>
      </c>
      <c r="AH379" s="39"/>
      <c r="AI379" s="39"/>
      <c r="AJ379" s="39"/>
      <c r="AK379" s="39"/>
      <c r="AL379" s="39"/>
      <c r="AM379" s="39"/>
      <c r="AN379" s="39"/>
      <c r="AO379" s="63"/>
      <c r="AP379" s="64"/>
      <c r="AQ379" s="62">
        <f t="shared" si="62"/>
        <v>-6</v>
      </c>
      <c r="AR379" s="60"/>
      <c r="AS379" s="60"/>
      <c r="AT379" s="60"/>
      <c r="AU379" s="60"/>
      <c r="AV379" s="62">
        <f t="shared" si="63"/>
        <v>-6</v>
      </c>
      <c r="AW379" s="60"/>
      <c r="AX379" s="57"/>
      <c r="AY379" s="39"/>
      <c r="AZ379" s="39"/>
      <c r="BA379" s="60">
        <f t="shared" si="64"/>
        <v>-6</v>
      </c>
      <c r="BB379" s="54"/>
      <c r="BC379" s="66"/>
      <c r="BD379" s="39"/>
      <c r="BE379" s="39"/>
      <c r="BF379" s="39">
        <v>0</v>
      </c>
      <c r="BG379" s="39"/>
      <c r="BH379" s="54"/>
      <c r="BI379" s="60"/>
      <c r="BJ379" s="39"/>
      <c r="BK379" s="39"/>
      <c r="BL379" s="39"/>
      <c r="BM379" s="39"/>
      <c r="BN379" s="38"/>
      <c r="BO379" s="57"/>
      <c r="BP379" s="59">
        <f t="shared" si="65"/>
        <v>-6</v>
      </c>
      <c r="BQ379" s="64"/>
      <c r="BR379" s="64"/>
      <c r="BS379" s="39"/>
      <c r="BT379" s="39"/>
      <c r="BU379" s="39"/>
      <c r="BV379" s="60">
        <f t="shared" si="66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67"/>
        <v>-6</v>
      </c>
      <c r="CG379" s="60"/>
      <c r="CH379" s="68"/>
      <c r="CI379" s="52"/>
      <c r="CJ379" s="52"/>
      <c r="CK379" s="60">
        <f t="shared" si="68"/>
        <v>-6</v>
      </c>
      <c r="CL379" s="60"/>
      <c r="CM379" s="57"/>
      <c r="CN379" s="52"/>
      <c r="CO379" s="70"/>
      <c r="CP379" s="39"/>
      <c r="CQ379" s="39"/>
      <c r="CR379" s="54"/>
      <c r="CS379" s="60"/>
      <c r="CT379" s="51">
        <f t="shared" si="69"/>
        <v>-6</v>
      </c>
      <c r="CU379" s="39"/>
      <c r="CV379" s="39"/>
      <c r="CW379" s="52"/>
      <c r="CX379" s="39"/>
      <c r="CY379" s="60">
        <f t="shared" si="70"/>
        <v>-6</v>
      </c>
      <c r="CZ379" s="54"/>
      <c r="DA379" s="60"/>
      <c r="DB379" s="39"/>
      <c r="DC379" s="39"/>
      <c r="DD379" s="38">
        <f t="shared" si="71"/>
        <v>-6</v>
      </c>
      <c r="DE379" s="60"/>
      <c r="DF379" s="60"/>
      <c r="DG379" s="60"/>
      <c r="DH379" s="60"/>
    </row>
    <row r="380" s="1" customFormat="1" ht="24" spans="1:112">
      <c r="A380" s="35">
        <v>379</v>
      </c>
      <c r="B380" s="40">
        <v>307</v>
      </c>
      <c r="C380" s="46" t="s">
        <v>232</v>
      </c>
      <c r="D380" s="36" t="s">
        <v>213</v>
      </c>
      <c r="E380" s="56">
        <v>990264</v>
      </c>
      <c r="F380" s="56" t="s">
        <v>915</v>
      </c>
      <c r="G380" s="44" t="s">
        <v>216</v>
      </c>
      <c r="H380" s="39"/>
      <c r="I380" s="39">
        <v>-2</v>
      </c>
      <c r="J380" s="39"/>
      <c r="K380" s="39">
        <v>-2</v>
      </c>
      <c r="L380" s="39">
        <v>-2</v>
      </c>
      <c r="M380" s="52">
        <v>3</v>
      </c>
      <c r="N380" s="39"/>
      <c r="O380" s="39"/>
      <c r="P380" s="39"/>
      <c r="Q380" s="57"/>
      <c r="R380" s="39"/>
      <c r="S380" s="38"/>
      <c r="T380" s="54"/>
      <c r="U380" s="56">
        <f t="shared" si="60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61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63"/>
      <c r="AP380" s="64"/>
      <c r="AQ380" s="62">
        <f t="shared" si="62"/>
        <v>39</v>
      </c>
      <c r="AR380" s="60"/>
      <c r="AS380" s="60"/>
      <c r="AT380" s="60"/>
      <c r="AU380" s="60"/>
      <c r="AV380" s="62">
        <f t="shared" si="63"/>
        <v>39</v>
      </c>
      <c r="AW380" s="60">
        <v>-39</v>
      </c>
      <c r="AX380" s="57" t="s">
        <v>916</v>
      </c>
      <c r="AY380" s="39"/>
      <c r="AZ380" s="39"/>
      <c r="BA380" s="60">
        <f t="shared" si="64"/>
        <v>0</v>
      </c>
      <c r="BB380" s="54"/>
      <c r="BC380" s="66"/>
      <c r="BD380" s="39"/>
      <c r="BE380" s="39"/>
      <c r="BF380" s="39">
        <v>-2</v>
      </c>
      <c r="BG380" s="39"/>
      <c r="BH380" s="54"/>
      <c r="BI380" s="60"/>
      <c r="BJ380" s="39">
        <v>-2</v>
      </c>
      <c r="BK380" s="39"/>
      <c r="BL380" s="39"/>
      <c r="BM380" s="39"/>
      <c r="BN380" s="38"/>
      <c r="BO380" s="57"/>
      <c r="BP380" s="59">
        <f t="shared" si="65"/>
        <v>-4</v>
      </c>
      <c r="BQ380" s="64"/>
      <c r="BR380" s="64"/>
      <c r="BS380" s="39"/>
      <c r="BT380" s="39"/>
      <c r="BU380" s="39"/>
      <c r="BV380" s="60">
        <f t="shared" si="66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67"/>
        <v>-4</v>
      </c>
      <c r="CG380" s="60"/>
      <c r="CH380" s="68"/>
      <c r="CI380" s="52"/>
      <c r="CJ380" s="52"/>
      <c r="CK380" s="60">
        <f t="shared" si="68"/>
        <v>-4</v>
      </c>
      <c r="CL380" s="60"/>
      <c r="CM380" s="57"/>
      <c r="CN380" s="52"/>
      <c r="CO380" s="70"/>
      <c r="CP380" s="39"/>
      <c r="CQ380" s="39"/>
      <c r="CR380" s="54"/>
      <c r="CS380" s="60"/>
      <c r="CT380" s="51">
        <f t="shared" si="69"/>
        <v>-4</v>
      </c>
      <c r="CU380" s="39"/>
      <c r="CV380" s="39"/>
      <c r="CW380" s="52"/>
      <c r="CX380" s="39"/>
      <c r="CY380" s="60">
        <f t="shared" si="70"/>
        <v>-4</v>
      </c>
      <c r="CZ380" s="54"/>
      <c r="DA380" s="60"/>
      <c r="DB380" s="39"/>
      <c r="DC380" s="39"/>
      <c r="DD380" s="38">
        <f t="shared" si="71"/>
        <v>-4</v>
      </c>
      <c r="DE380" s="60"/>
      <c r="DF380" s="60"/>
      <c r="DG380" s="60"/>
      <c r="DH380" s="60"/>
    </row>
    <row r="381" s="1" customFormat="1" spans="1:112">
      <c r="A381" s="35">
        <v>380</v>
      </c>
      <c r="B381" s="40">
        <v>307</v>
      </c>
      <c r="C381" s="46" t="s">
        <v>232</v>
      </c>
      <c r="D381" s="36" t="s">
        <v>213</v>
      </c>
      <c r="E381" s="56">
        <v>991137</v>
      </c>
      <c r="F381" s="56" t="s">
        <v>917</v>
      </c>
      <c r="G381" s="44" t="s">
        <v>216</v>
      </c>
      <c r="H381" s="39">
        <v>-2</v>
      </c>
      <c r="I381" s="39"/>
      <c r="J381" s="39"/>
      <c r="K381" s="39">
        <v>-2</v>
      </c>
      <c r="L381" s="39">
        <v>-2</v>
      </c>
      <c r="M381" s="52">
        <v>-2</v>
      </c>
      <c r="N381" s="39"/>
      <c r="O381" s="39"/>
      <c r="P381" s="39"/>
      <c r="Q381" s="57"/>
      <c r="R381" s="39"/>
      <c r="S381" s="38"/>
      <c r="T381" s="54"/>
      <c r="U381" s="56">
        <f t="shared" si="60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61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63"/>
      <c r="AP381" s="64"/>
      <c r="AQ381" s="62">
        <f t="shared" si="62"/>
        <v>32</v>
      </c>
      <c r="AR381" s="60"/>
      <c r="AS381" s="60"/>
      <c r="AT381" s="60"/>
      <c r="AU381" s="60"/>
      <c r="AV381" s="62">
        <f t="shared" si="63"/>
        <v>32</v>
      </c>
      <c r="AW381" s="60"/>
      <c r="AX381" s="57"/>
      <c r="AY381" s="39"/>
      <c r="AZ381" s="39"/>
      <c r="BA381" s="60">
        <f t="shared" si="64"/>
        <v>32</v>
      </c>
      <c r="BB381" s="54"/>
      <c r="BC381" s="66"/>
      <c r="BD381" s="39"/>
      <c r="BE381" s="39"/>
      <c r="BF381" s="39">
        <v>9</v>
      </c>
      <c r="BG381" s="39"/>
      <c r="BH381" s="54"/>
      <c r="BI381" s="60"/>
      <c r="BJ381" s="39"/>
      <c r="BK381" s="39"/>
      <c r="BL381" s="39"/>
      <c r="BM381" s="39"/>
      <c r="BN381" s="38"/>
      <c r="BO381" s="57"/>
      <c r="BP381" s="59">
        <f t="shared" si="65"/>
        <v>41</v>
      </c>
      <c r="BQ381" s="64"/>
      <c r="BR381" s="64"/>
      <c r="BS381" s="39"/>
      <c r="BT381" s="39">
        <v>4</v>
      </c>
      <c r="BU381" s="39"/>
      <c r="BV381" s="60">
        <f t="shared" si="66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67"/>
        <v>65</v>
      </c>
      <c r="CG381" s="60"/>
      <c r="CH381" s="68"/>
      <c r="CI381" s="52">
        <v>20</v>
      </c>
      <c r="CJ381" s="52"/>
      <c r="CK381" s="60">
        <f t="shared" si="68"/>
        <v>85</v>
      </c>
      <c r="CL381" s="60"/>
      <c r="CM381" s="57"/>
      <c r="CN381" s="52">
        <v>-4</v>
      </c>
      <c r="CO381" s="70"/>
      <c r="CP381" s="39"/>
      <c r="CQ381" s="39"/>
      <c r="CR381" s="54"/>
      <c r="CS381" s="60"/>
      <c r="CT381" s="51">
        <f t="shared" si="69"/>
        <v>81</v>
      </c>
      <c r="CU381" s="39">
        <v>20</v>
      </c>
      <c r="CV381" s="39"/>
      <c r="CW381" s="52"/>
      <c r="CX381" s="39"/>
      <c r="CY381" s="60">
        <f t="shared" si="70"/>
        <v>101</v>
      </c>
      <c r="CZ381" s="54"/>
      <c r="DA381" s="60"/>
      <c r="DB381" s="39"/>
      <c r="DC381" s="39">
        <v>-2</v>
      </c>
      <c r="DD381" s="38">
        <f t="shared" si="71"/>
        <v>99</v>
      </c>
      <c r="DE381" s="60"/>
      <c r="DF381" s="60"/>
      <c r="DG381" s="60"/>
      <c r="DH381" s="60"/>
    </row>
    <row r="382" s="1" customFormat="1" spans="1:112">
      <c r="A382" s="35">
        <v>381</v>
      </c>
      <c r="B382" s="40">
        <v>584</v>
      </c>
      <c r="C382" s="43" t="s">
        <v>282</v>
      </c>
      <c r="D382" s="36" t="s">
        <v>125</v>
      </c>
      <c r="E382" s="37">
        <v>12049</v>
      </c>
      <c r="F382" s="35" t="s">
        <v>918</v>
      </c>
      <c r="G382" s="36" t="s">
        <v>89</v>
      </c>
      <c r="H382" s="39"/>
      <c r="I382" s="39"/>
      <c r="J382" s="39"/>
      <c r="K382" s="39">
        <v>-3</v>
      </c>
      <c r="L382" s="39">
        <v>-4</v>
      </c>
      <c r="M382" s="52">
        <v>3</v>
      </c>
      <c r="N382" s="39"/>
      <c r="O382" s="39"/>
      <c r="P382" s="39"/>
      <c r="Q382" s="57"/>
      <c r="R382" s="39"/>
      <c r="S382" s="38"/>
      <c r="T382" s="54"/>
      <c r="U382" s="56">
        <f t="shared" si="60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61"/>
        <v>-4</v>
      </c>
      <c r="AH382" s="39"/>
      <c r="AI382" s="39"/>
      <c r="AJ382" s="39"/>
      <c r="AK382" s="39"/>
      <c r="AL382" s="39"/>
      <c r="AM382" s="39"/>
      <c r="AN382" s="39"/>
      <c r="AO382" s="63"/>
      <c r="AP382" s="64"/>
      <c r="AQ382" s="62">
        <f t="shared" si="62"/>
        <v>-4</v>
      </c>
      <c r="AR382" s="60"/>
      <c r="AS382" s="60"/>
      <c r="AT382" s="60"/>
      <c r="AU382" s="60"/>
      <c r="AV382" s="62">
        <f t="shared" si="63"/>
        <v>-4</v>
      </c>
      <c r="AW382" s="60"/>
      <c r="AX382" s="57"/>
      <c r="AY382" s="39"/>
      <c r="AZ382" s="39"/>
      <c r="BA382" s="60">
        <f t="shared" si="64"/>
        <v>-4</v>
      </c>
      <c r="BB382" s="54"/>
      <c r="BC382" s="66"/>
      <c r="BD382" s="39"/>
      <c r="BE382" s="39"/>
      <c r="BF382" s="39">
        <v>0</v>
      </c>
      <c r="BG382" s="39"/>
      <c r="BH382" s="54"/>
      <c r="BI382" s="60"/>
      <c r="BJ382" s="39"/>
      <c r="BK382" s="39"/>
      <c r="BL382" s="39"/>
      <c r="BM382" s="39"/>
      <c r="BN382" s="38"/>
      <c r="BO382" s="57"/>
      <c r="BP382" s="59">
        <f t="shared" si="65"/>
        <v>-4</v>
      </c>
      <c r="BQ382" s="64"/>
      <c r="BR382" s="64"/>
      <c r="BS382" s="39"/>
      <c r="BT382" s="39"/>
      <c r="BU382" s="39"/>
      <c r="BV382" s="60">
        <f t="shared" si="66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67"/>
        <v>-4</v>
      </c>
      <c r="CG382" s="60"/>
      <c r="CH382" s="68"/>
      <c r="CI382" s="52"/>
      <c r="CJ382" s="52"/>
      <c r="CK382" s="60">
        <f t="shared" si="68"/>
        <v>-4</v>
      </c>
      <c r="CL382" s="60"/>
      <c r="CM382" s="57"/>
      <c r="CN382" s="52"/>
      <c r="CO382" s="70"/>
      <c r="CP382" s="39"/>
      <c r="CQ382" s="39"/>
      <c r="CR382" s="54"/>
      <c r="CS382" s="60"/>
      <c r="CT382" s="51">
        <f t="shared" si="69"/>
        <v>-4</v>
      </c>
      <c r="CU382" s="39"/>
      <c r="CV382" s="39"/>
      <c r="CW382" s="52"/>
      <c r="CX382" s="39"/>
      <c r="CY382" s="60">
        <f t="shared" si="70"/>
        <v>-4</v>
      </c>
      <c r="CZ382" s="54"/>
      <c r="DA382" s="60"/>
      <c r="DB382" s="39"/>
      <c r="DC382" s="39"/>
      <c r="DD382" s="38">
        <f t="shared" si="71"/>
        <v>-4</v>
      </c>
      <c r="DE382" s="60"/>
      <c r="DF382" s="60"/>
      <c r="DG382" s="60"/>
      <c r="DH382" s="60"/>
    </row>
    <row r="383" s="1" customFormat="1" spans="1:112">
      <c r="A383" s="35">
        <v>382</v>
      </c>
      <c r="B383" s="35">
        <v>712</v>
      </c>
      <c r="C383" s="36" t="s">
        <v>124</v>
      </c>
      <c r="D383" s="36" t="s">
        <v>125</v>
      </c>
      <c r="E383" s="37">
        <v>11487</v>
      </c>
      <c r="F383" s="35" t="s">
        <v>919</v>
      </c>
      <c r="G383" s="44" t="s">
        <v>96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52">
        <v>-6</v>
      </c>
      <c r="N383" s="39"/>
      <c r="O383" s="39"/>
      <c r="P383" s="39"/>
      <c r="Q383" s="57"/>
      <c r="R383" s="39"/>
      <c r="S383" s="38"/>
      <c r="T383" s="54"/>
      <c r="U383" s="56">
        <f t="shared" si="60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61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63"/>
      <c r="AP383" s="64"/>
      <c r="AQ383" s="62">
        <f t="shared" si="62"/>
        <v>-15</v>
      </c>
      <c r="AR383" s="60"/>
      <c r="AS383" s="60">
        <v>20</v>
      </c>
      <c r="AT383" s="60"/>
      <c r="AU383" s="60"/>
      <c r="AV383" s="62">
        <f t="shared" si="63"/>
        <v>5</v>
      </c>
      <c r="AW383" s="60"/>
      <c r="AX383" s="57"/>
      <c r="AY383" s="39"/>
      <c r="AZ383" s="39"/>
      <c r="BA383" s="60">
        <f t="shared" si="64"/>
        <v>5</v>
      </c>
      <c r="BB383" s="54"/>
      <c r="BC383" s="66"/>
      <c r="BD383" s="39"/>
      <c r="BE383" s="39"/>
      <c r="BF383" s="39">
        <v>-4</v>
      </c>
      <c r="BG383" s="39"/>
      <c r="BH383" s="54"/>
      <c r="BI383" s="60"/>
      <c r="BJ383" s="39">
        <v>-2</v>
      </c>
      <c r="BK383" s="39"/>
      <c r="BL383" s="39"/>
      <c r="BM383" s="39"/>
      <c r="BN383" s="38"/>
      <c r="BO383" s="57"/>
      <c r="BP383" s="59">
        <f t="shared" si="65"/>
        <v>-1</v>
      </c>
      <c r="BQ383" s="64"/>
      <c r="BR383" s="64"/>
      <c r="BS383" s="39"/>
      <c r="BT383" s="39">
        <v>-2</v>
      </c>
      <c r="BU383" s="39"/>
      <c r="BV383" s="60">
        <f t="shared" si="66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67"/>
        <v>-3</v>
      </c>
      <c r="CG383" s="60"/>
      <c r="CH383" s="68"/>
      <c r="CI383" s="52"/>
      <c r="CJ383" s="52">
        <v>-2</v>
      </c>
      <c r="CK383" s="60">
        <f t="shared" si="68"/>
        <v>-5</v>
      </c>
      <c r="CL383" s="60"/>
      <c r="CM383" s="57"/>
      <c r="CN383" s="52">
        <v>-2</v>
      </c>
      <c r="CO383" s="70"/>
      <c r="CP383" s="39"/>
      <c r="CQ383" s="39"/>
      <c r="CR383" s="54"/>
      <c r="CS383" s="60"/>
      <c r="CT383" s="51">
        <f t="shared" si="69"/>
        <v>-7</v>
      </c>
      <c r="CU383" s="39"/>
      <c r="CV383" s="39"/>
      <c r="CW383" s="52"/>
      <c r="CX383" s="39"/>
      <c r="CY383" s="60">
        <f t="shared" si="70"/>
        <v>-7</v>
      </c>
      <c r="CZ383" s="54"/>
      <c r="DA383" s="60"/>
      <c r="DB383" s="39"/>
      <c r="DC383" s="39"/>
      <c r="DD383" s="38">
        <f t="shared" si="71"/>
        <v>-7</v>
      </c>
      <c r="DE383" s="60"/>
      <c r="DF383" s="60"/>
      <c r="DG383" s="60"/>
      <c r="DH383" s="60"/>
    </row>
    <row r="384" s="1" customFormat="1" spans="1:112">
      <c r="A384" s="35">
        <v>383</v>
      </c>
      <c r="B384" s="35">
        <v>104429</v>
      </c>
      <c r="C384" s="36" t="s">
        <v>850</v>
      </c>
      <c r="D384" s="36" t="s">
        <v>99</v>
      </c>
      <c r="E384" s="35">
        <v>11089</v>
      </c>
      <c r="F384" s="35" t="s">
        <v>920</v>
      </c>
      <c r="G384" s="41" t="s">
        <v>101</v>
      </c>
      <c r="H384" s="39"/>
      <c r="I384" s="39">
        <v>-2</v>
      </c>
      <c r="J384" s="39"/>
      <c r="K384" s="39">
        <v>-2</v>
      </c>
      <c r="L384" s="39">
        <v>-4</v>
      </c>
      <c r="M384" s="52">
        <v>-4</v>
      </c>
      <c r="N384" s="39"/>
      <c r="O384" s="39"/>
      <c r="P384" s="39"/>
      <c r="Q384" s="57"/>
      <c r="R384" s="39"/>
      <c r="S384" s="38"/>
      <c r="T384" s="54"/>
      <c r="U384" s="56">
        <f t="shared" si="60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61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63"/>
      <c r="AP384" s="64"/>
      <c r="AQ384" s="62">
        <f t="shared" si="62"/>
        <v>4</v>
      </c>
      <c r="AR384" s="60"/>
      <c r="AS384" s="60"/>
      <c r="AT384" s="60"/>
      <c r="AU384" s="60"/>
      <c r="AV384" s="62">
        <f t="shared" si="63"/>
        <v>4</v>
      </c>
      <c r="AW384" s="60"/>
      <c r="AX384" s="57"/>
      <c r="AY384" s="39"/>
      <c r="AZ384" s="39"/>
      <c r="BA384" s="60">
        <f t="shared" si="64"/>
        <v>4</v>
      </c>
      <c r="BB384" s="54"/>
      <c r="BC384" s="66"/>
      <c r="BD384" s="39"/>
      <c r="BE384" s="39"/>
      <c r="BF384" s="39">
        <v>0</v>
      </c>
      <c r="BG384" s="39"/>
      <c r="BH384" s="54"/>
      <c r="BI384" s="60"/>
      <c r="BJ384" s="39"/>
      <c r="BK384" s="39"/>
      <c r="BL384" s="39"/>
      <c r="BM384" s="39"/>
      <c r="BN384" s="38"/>
      <c r="BO384" s="57"/>
      <c r="BP384" s="59">
        <f t="shared" si="65"/>
        <v>4</v>
      </c>
      <c r="BQ384" s="64"/>
      <c r="BR384" s="64"/>
      <c r="BS384" s="39"/>
      <c r="BT384" s="39"/>
      <c r="BU384" s="39"/>
      <c r="BV384" s="60">
        <f t="shared" si="66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67"/>
        <v>24</v>
      </c>
      <c r="CG384" s="60"/>
      <c r="CH384" s="68"/>
      <c r="CI384" s="52"/>
      <c r="CJ384" s="52"/>
      <c r="CK384" s="60">
        <f t="shared" si="68"/>
        <v>24</v>
      </c>
      <c r="CL384" s="60"/>
      <c r="CM384" s="57"/>
      <c r="CN384" s="52"/>
      <c r="CO384" s="70"/>
      <c r="CP384" s="39"/>
      <c r="CQ384" s="39"/>
      <c r="CR384" s="54"/>
      <c r="CS384" s="60"/>
      <c r="CT384" s="51">
        <f t="shared" si="69"/>
        <v>24</v>
      </c>
      <c r="CU384" s="39"/>
      <c r="CV384" s="39"/>
      <c r="CW384" s="52"/>
      <c r="CX384" s="39"/>
      <c r="CY384" s="60">
        <f t="shared" si="70"/>
        <v>24</v>
      </c>
      <c r="CZ384" s="54"/>
      <c r="DA384" s="60"/>
      <c r="DB384" s="39"/>
      <c r="DC384" s="39"/>
      <c r="DD384" s="38">
        <f t="shared" si="71"/>
        <v>24</v>
      </c>
      <c r="DE384" s="60"/>
      <c r="DF384" s="60"/>
      <c r="DG384" s="60"/>
      <c r="DH384" s="60"/>
    </row>
    <row r="385" s="1" customFormat="1" ht="24" spans="1:112">
      <c r="A385" s="35">
        <v>384</v>
      </c>
      <c r="B385" s="40">
        <v>365</v>
      </c>
      <c r="C385" s="43" t="s">
        <v>98</v>
      </c>
      <c r="D385" s="36" t="s">
        <v>99</v>
      </c>
      <c r="E385" s="35">
        <v>9840</v>
      </c>
      <c r="F385" s="35" t="s">
        <v>921</v>
      </c>
      <c r="G385" s="36" t="s">
        <v>96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52"/>
      <c r="N385" s="39"/>
      <c r="O385" s="39"/>
      <c r="P385" s="39"/>
      <c r="Q385" s="57"/>
      <c r="R385" s="39"/>
      <c r="S385" s="38"/>
      <c r="T385" s="54"/>
      <c r="U385" s="56">
        <f t="shared" si="60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61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63"/>
      <c r="AP385" s="64"/>
      <c r="AQ385" s="62">
        <f t="shared" si="62"/>
        <v>38</v>
      </c>
      <c r="AR385" s="60"/>
      <c r="AS385" s="60"/>
      <c r="AT385" s="60"/>
      <c r="AU385" s="60"/>
      <c r="AV385" s="62">
        <f t="shared" si="63"/>
        <v>38</v>
      </c>
      <c r="AW385" s="60"/>
      <c r="AX385" s="57"/>
      <c r="AY385" s="39"/>
      <c r="AZ385" s="39"/>
      <c r="BA385" s="60">
        <f t="shared" si="64"/>
        <v>38</v>
      </c>
      <c r="BB385" s="54"/>
      <c r="BC385" s="66"/>
      <c r="BD385" s="39">
        <v>20</v>
      </c>
      <c r="BE385" s="39"/>
      <c r="BF385" s="39">
        <v>-2</v>
      </c>
      <c r="BG385" s="39"/>
      <c r="BH385" s="54">
        <v>-8.5</v>
      </c>
      <c r="BI385" s="60" t="s">
        <v>102</v>
      </c>
      <c r="BJ385" s="39">
        <v>-2</v>
      </c>
      <c r="BK385" s="39"/>
      <c r="BL385" s="39"/>
      <c r="BM385" s="39"/>
      <c r="BN385" s="38"/>
      <c r="BO385" s="57"/>
      <c r="BP385" s="59">
        <f t="shared" si="65"/>
        <v>45.5</v>
      </c>
      <c r="BQ385" s="64"/>
      <c r="BR385" s="64"/>
      <c r="BS385" s="39"/>
      <c r="BT385" s="39"/>
      <c r="BU385" s="39"/>
      <c r="BV385" s="60">
        <f t="shared" si="66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67"/>
        <v>45.5</v>
      </c>
      <c r="CG385" s="60"/>
      <c r="CH385" s="68"/>
      <c r="CI385" s="52"/>
      <c r="CJ385" s="52"/>
      <c r="CK385" s="60">
        <f t="shared" si="68"/>
        <v>45.5</v>
      </c>
      <c r="CL385" s="60"/>
      <c r="CM385" s="57"/>
      <c r="CN385" s="52"/>
      <c r="CO385" s="70"/>
      <c r="CP385" s="39"/>
      <c r="CQ385" s="39"/>
      <c r="CR385" s="54"/>
      <c r="CS385" s="60"/>
      <c r="CT385" s="51">
        <f t="shared" si="69"/>
        <v>45.5</v>
      </c>
      <c r="CU385" s="39"/>
      <c r="CV385" s="39"/>
      <c r="CW385" s="52"/>
      <c r="CX385" s="39"/>
      <c r="CY385" s="60">
        <f t="shared" si="70"/>
        <v>45.5</v>
      </c>
      <c r="CZ385" s="54"/>
      <c r="DA385" s="60"/>
      <c r="DB385" s="39"/>
      <c r="DC385" s="39"/>
      <c r="DD385" s="38">
        <f t="shared" si="71"/>
        <v>45.5</v>
      </c>
      <c r="DE385" s="60"/>
      <c r="DF385" s="60"/>
      <c r="DG385" s="60"/>
      <c r="DH385" s="60"/>
    </row>
    <row r="386" s="1" customFormat="1" ht="24" spans="1:112">
      <c r="A386" s="35">
        <v>385</v>
      </c>
      <c r="B386" s="40">
        <v>385</v>
      </c>
      <c r="C386" s="36" t="s">
        <v>286</v>
      </c>
      <c r="D386" s="36" t="s">
        <v>94</v>
      </c>
      <c r="E386" s="35">
        <v>5954</v>
      </c>
      <c r="F386" s="35" t="s">
        <v>922</v>
      </c>
      <c r="G386" s="36" t="s">
        <v>96</v>
      </c>
      <c r="H386" s="39"/>
      <c r="I386" s="39">
        <v>-4</v>
      </c>
      <c r="J386" s="39">
        <v>-2</v>
      </c>
      <c r="K386" s="39"/>
      <c r="L386" s="39">
        <v>-2</v>
      </c>
      <c r="M386" s="52"/>
      <c r="N386" s="39"/>
      <c r="O386" s="39"/>
      <c r="P386" s="39"/>
      <c r="Q386" s="57"/>
      <c r="R386" s="39"/>
      <c r="S386" s="38"/>
      <c r="T386" s="54"/>
      <c r="U386" s="56">
        <f t="shared" si="60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61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63"/>
      <c r="AP386" s="64"/>
      <c r="AQ386" s="62">
        <f t="shared" si="62"/>
        <v>81</v>
      </c>
      <c r="AR386" s="60"/>
      <c r="AS386" s="60">
        <v>20</v>
      </c>
      <c r="AT386" s="60"/>
      <c r="AU386" s="60"/>
      <c r="AV386" s="62">
        <f t="shared" si="63"/>
        <v>101</v>
      </c>
      <c r="AW386" s="60"/>
      <c r="AX386" s="57"/>
      <c r="AY386" s="39"/>
      <c r="AZ386" s="39"/>
      <c r="BA386" s="60">
        <f t="shared" si="64"/>
        <v>101</v>
      </c>
      <c r="BB386" s="54"/>
      <c r="BC386" s="66"/>
      <c r="BD386" s="39">
        <v>20</v>
      </c>
      <c r="BE386" s="39">
        <v>20</v>
      </c>
      <c r="BF386" s="39">
        <v>0</v>
      </c>
      <c r="BG386" s="39"/>
      <c r="BH386" s="54"/>
      <c r="BI386" s="60"/>
      <c r="BJ386" s="39">
        <v>1</v>
      </c>
      <c r="BK386" s="39">
        <v>20</v>
      </c>
      <c r="BL386" s="39"/>
      <c r="BM386" s="39">
        <v>20</v>
      </c>
      <c r="BN386" s="38"/>
      <c r="BO386" s="57"/>
      <c r="BP386" s="59">
        <f t="shared" si="65"/>
        <v>182</v>
      </c>
      <c r="BQ386" s="64"/>
      <c r="BR386" s="64"/>
      <c r="BS386" s="39">
        <v>20</v>
      </c>
      <c r="BT386" s="39">
        <v>3</v>
      </c>
      <c r="BU386" s="39"/>
      <c r="BV386" s="60">
        <f t="shared" si="66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67"/>
        <v>243</v>
      </c>
      <c r="CG386" s="60"/>
      <c r="CH386" s="68"/>
      <c r="CI386" s="52"/>
      <c r="CJ386" s="52">
        <v>-6</v>
      </c>
      <c r="CK386" s="60">
        <f t="shared" si="68"/>
        <v>237</v>
      </c>
      <c r="CL386" s="60">
        <v>-22</v>
      </c>
      <c r="CM386" s="57" t="s">
        <v>561</v>
      </c>
      <c r="CN386" s="52"/>
      <c r="CO386" s="70"/>
      <c r="CP386" s="39"/>
      <c r="CQ386" s="39"/>
      <c r="CR386" s="54">
        <v>-47</v>
      </c>
      <c r="CS386" s="60" t="s">
        <v>278</v>
      </c>
      <c r="CT386" s="51">
        <f t="shared" si="69"/>
        <v>168</v>
      </c>
      <c r="CU386" s="39"/>
      <c r="CV386" s="39"/>
      <c r="CW386" s="52"/>
      <c r="CX386" s="39">
        <v>-4</v>
      </c>
      <c r="CY386" s="60">
        <f t="shared" si="70"/>
        <v>164</v>
      </c>
      <c r="CZ386" s="54"/>
      <c r="DA386" s="60"/>
      <c r="DB386" s="39"/>
      <c r="DC386" s="39">
        <v>-6</v>
      </c>
      <c r="DD386" s="38">
        <f t="shared" si="71"/>
        <v>158</v>
      </c>
      <c r="DE386" s="60"/>
      <c r="DF386" s="60"/>
      <c r="DG386" s="60"/>
      <c r="DH386" s="60"/>
    </row>
    <row r="387" s="1" customFormat="1" ht="36" spans="1:112">
      <c r="A387" s="35">
        <v>386</v>
      </c>
      <c r="B387" s="35">
        <v>740</v>
      </c>
      <c r="C387" s="36" t="s">
        <v>923</v>
      </c>
      <c r="D387" s="36" t="s">
        <v>125</v>
      </c>
      <c r="E387" s="35">
        <v>9328</v>
      </c>
      <c r="F387" s="35" t="s">
        <v>924</v>
      </c>
      <c r="G387" s="41" t="s">
        <v>101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52"/>
      <c r="N387" s="39"/>
      <c r="O387" s="39"/>
      <c r="P387" s="39"/>
      <c r="Q387" s="57"/>
      <c r="R387" s="39"/>
      <c r="S387" s="38"/>
      <c r="T387" s="54"/>
      <c r="U387" s="56">
        <f t="shared" ref="U387:U450" si="72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61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63">
        <v>-12</v>
      </c>
      <c r="AP387" s="64" t="s">
        <v>925</v>
      </c>
      <c r="AQ387" s="62">
        <f t="shared" si="62"/>
        <v>0</v>
      </c>
      <c r="AR387" s="60"/>
      <c r="AS387" s="60"/>
      <c r="AT387" s="60"/>
      <c r="AU387" s="60"/>
      <c r="AV387" s="62">
        <f t="shared" si="63"/>
        <v>0</v>
      </c>
      <c r="AW387" s="60"/>
      <c r="AX387" s="57"/>
      <c r="AY387" s="39"/>
      <c r="AZ387" s="39"/>
      <c r="BA387" s="60">
        <f t="shared" si="64"/>
        <v>0</v>
      </c>
      <c r="BB387" s="54"/>
      <c r="BC387" s="66"/>
      <c r="BD387" s="39"/>
      <c r="BE387" s="39"/>
      <c r="BF387" s="39">
        <v>0</v>
      </c>
      <c r="BG387" s="39"/>
      <c r="BH387" s="54"/>
      <c r="BI387" s="60"/>
      <c r="BJ387" s="39"/>
      <c r="BK387" s="39"/>
      <c r="BL387" s="39"/>
      <c r="BM387" s="39"/>
      <c r="BN387" s="38"/>
      <c r="BO387" s="57"/>
      <c r="BP387" s="59">
        <f t="shared" si="65"/>
        <v>0</v>
      </c>
      <c r="BQ387" s="64"/>
      <c r="BR387" s="64"/>
      <c r="BS387" s="39"/>
      <c r="BT387" s="39">
        <v>-2</v>
      </c>
      <c r="BU387" s="39"/>
      <c r="BV387" s="60">
        <f t="shared" si="66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67"/>
        <v>34</v>
      </c>
      <c r="CG387" s="60"/>
      <c r="CH387" s="68"/>
      <c r="CI387" s="52"/>
      <c r="CJ387" s="52">
        <v>-2</v>
      </c>
      <c r="CK387" s="60">
        <f t="shared" si="68"/>
        <v>32</v>
      </c>
      <c r="CL387" s="60">
        <v>-20.5</v>
      </c>
      <c r="CM387" s="57" t="s">
        <v>765</v>
      </c>
      <c r="CN387" s="52">
        <v>1</v>
      </c>
      <c r="CO387" s="70"/>
      <c r="CP387" s="39">
        <v>20</v>
      </c>
      <c r="CQ387" s="39"/>
      <c r="CR387" s="54">
        <v>-25.5</v>
      </c>
      <c r="CS387" s="60" t="s">
        <v>690</v>
      </c>
      <c r="CT387" s="51">
        <f t="shared" si="69"/>
        <v>7</v>
      </c>
      <c r="CU387" s="39">
        <v>20</v>
      </c>
      <c r="CV387" s="39"/>
      <c r="CW387" s="52">
        <v>10</v>
      </c>
      <c r="CX387" s="39"/>
      <c r="CY387" s="60">
        <f t="shared" si="70"/>
        <v>37</v>
      </c>
      <c r="CZ387" s="54">
        <v>-17.5</v>
      </c>
      <c r="DA387" s="60" t="s">
        <v>926</v>
      </c>
      <c r="DB387" s="39">
        <v>20</v>
      </c>
      <c r="DC387" s="39"/>
      <c r="DD387" s="38">
        <f t="shared" si="71"/>
        <v>39.5</v>
      </c>
      <c r="DE387" s="60"/>
      <c r="DF387" s="60"/>
      <c r="DG387" s="60">
        <v>-33</v>
      </c>
      <c r="DH387" s="60" t="s">
        <v>927</v>
      </c>
    </row>
    <row r="388" s="1" customFormat="1" ht="24" spans="1:112">
      <c r="A388" s="35">
        <v>387</v>
      </c>
      <c r="B388" s="40">
        <v>549</v>
      </c>
      <c r="C388" s="36" t="s">
        <v>358</v>
      </c>
      <c r="D388" s="36" t="s">
        <v>94</v>
      </c>
      <c r="E388" s="35">
        <v>7687</v>
      </c>
      <c r="F388" s="35" t="s">
        <v>928</v>
      </c>
      <c r="G388" s="36" t="s">
        <v>96</v>
      </c>
      <c r="H388" s="39">
        <v>-6</v>
      </c>
      <c r="I388" s="39"/>
      <c r="J388" s="39">
        <v>-1</v>
      </c>
      <c r="K388" s="39"/>
      <c r="L388" s="39">
        <v>-1</v>
      </c>
      <c r="M388" s="52">
        <v>-1</v>
      </c>
      <c r="N388" s="39"/>
      <c r="O388" s="39"/>
      <c r="P388" s="39"/>
      <c r="Q388" s="57"/>
      <c r="R388" s="39"/>
      <c r="S388" s="38"/>
      <c r="T388" s="54"/>
      <c r="U388" s="56">
        <f t="shared" si="72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73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63"/>
      <c r="AP388" s="64"/>
      <c r="AQ388" s="62">
        <f t="shared" ref="AQ388:AQ451" si="74">AG388+AH388+AI388+AJ388+AK388+AL388+AM388+AN388+AO388</f>
        <v>61</v>
      </c>
      <c r="AR388" s="60"/>
      <c r="AS388" s="60"/>
      <c r="AT388" s="60"/>
      <c r="AU388" s="60"/>
      <c r="AV388" s="62">
        <f t="shared" ref="AV388:AV451" si="75">AQ388+AR388+AS388+AT388+AU388</f>
        <v>61</v>
      </c>
      <c r="AW388" s="60"/>
      <c r="AX388" s="57"/>
      <c r="AY388" s="39"/>
      <c r="AZ388" s="39"/>
      <c r="BA388" s="60">
        <f t="shared" ref="BA388:BA451" si="76">AV388+AW388+AY388+AZ388</f>
        <v>61</v>
      </c>
      <c r="BB388" s="54"/>
      <c r="BC388" s="66"/>
      <c r="BD388" s="39"/>
      <c r="BE388" s="39"/>
      <c r="BF388" s="39">
        <v>0</v>
      </c>
      <c r="BG388" s="39"/>
      <c r="BH388" s="54"/>
      <c r="BI388" s="60"/>
      <c r="BJ388" s="39">
        <v>-4</v>
      </c>
      <c r="BK388" s="39"/>
      <c r="BL388" s="39"/>
      <c r="BM388" s="39">
        <v>20</v>
      </c>
      <c r="BN388" s="38"/>
      <c r="BO388" s="57"/>
      <c r="BP388" s="59">
        <f t="shared" ref="BP388:BP451" si="77">BA388+BB388+BD388+BE388+BF388+BG388+BH388+BJ388+BK388+BL388+BM388+BN388</f>
        <v>77</v>
      </c>
      <c r="BQ388" s="64"/>
      <c r="BR388" s="64"/>
      <c r="BS388" s="39"/>
      <c r="BT388" s="39">
        <v>-2</v>
      </c>
      <c r="BU388" s="39"/>
      <c r="BV388" s="60">
        <f t="shared" ref="BV388:BV451" si="78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79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80">CF388+CG388+CI388+CJ388</f>
        <v>113</v>
      </c>
      <c r="CL388" s="60">
        <v>-50</v>
      </c>
      <c r="CM388" s="57" t="s">
        <v>381</v>
      </c>
      <c r="CN388" s="52"/>
      <c r="CO388" s="70"/>
      <c r="CP388" s="39"/>
      <c r="CQ388" s="39"/>
      <c r="CR388" s="54">
        <v>-25</v>
      </c>
      <c r="CS388" s="60" t="s">
        <v>692</v>
      </c>
      <c r="CT388" s="51">
        <f t="shared" ref="CT388:CT451" si="81">CK388+CL388+CN388+CO388+CP388+CQ388+CR388</f>
        <v>38</v>
      </c>
      <c r="CU388" s="39">
        <v>20</v>
      </c>
      <c r="CV388" s="39"/>
      <c r="CW388" s="52"/>
      <c r="CX388" s="39">
        <v>-2</v>
      </c>
      <c r="CY388" s="60">
        <f t="shared" ref="CY388:CY451" si="82">CT388+CU388+CV388+CW388+CX388</f>
        <v>56</v>
      </c>
      <c r="CZ388" s="54"/>
      <c r="DA388" s="60"/>
      <c r="DB388" s="39"/>
      <c r="DC388" s="39">
        <v>-4</v>
      </c>
      <c r="DD388" s="38">
        <f t="shared" ref="DD388:DD451" si="83">CY388+CZ388+DB388+DC388</f>
        <v>52</v>
      </c>
      <c r="DE388" s="60"/>
      <c r="DF388" s="60"/>
      <c r="DG388" s="60"/>
      <c r="DH388" s="60"/>
    </row>
    <row r="389" s="1" customFormat="1" ht="25" customHeight="1" spans="1:112">
      <c r="A389" s="35">
        <v>388</v>
      </c>
      <c r="B389" s="40">
        <v>746</v>
      </c>
      <c r="C389" s="36" t="s">
        <v>195</v>
      </c>
      <c r="D389" s="36" t="s">
        <v>94</v>
      </c>
      <c r="E389" s="38">
        <v>11868</v>
      </c>
      <c r="F389" s="38" t="s">
        <v>929</v>
      </c>
      <c r="G389" s="36" t="s">
        <v>89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52"/>
      <c r="N389" s="39">
        <v>20</v>
      </c>
      <c r="O389" s="39"/>
      <c r="P389" s="39"/>
      <c r="Q389" s="57"/>
      <c r="R389" s="39"/>
      <c r="S389" s="38"/>
      <c r="T389" s="54"/>
      <c r="U389" s="56">
        <f t="shared" si="72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73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63"/>
      <c r="AP389" s="64"/>
      <c r="AQ389" s="62">
        <f t="shared" si="74"/>
        <v>60</v>
      </c>
      <c r="AR389" s="60"/>
      <c r="AS389" s="60"/>
      <c r="AT389" s="60"/>
      <c r="AU389" s="60"/>
      <c r="AV389" s="62">
        <f t="shared" si="75"/>
        <v>60</v>
      </c>
      <c r="AW389" s="60">
        <v>-53.75</v>
      </c>
      <c r="AX389" s="57" t="s">
        <v>930</v>
      </c>
      <c r="AY389" s="39"/>
      <c r="AZ389" s="39"/>
      <c r="BA389" s="60">
        <f t="shared" si="76"/>
        <v>6.25</v>
      </c>
      <c r="BB389" s="54"/>
      <c r="BC389" s="66"/>
      <c r="BD389" s="39"/>
      <c r="BE389" s="39"/>
      <c r="BF389" s="39">
        <v>5</v>
      </c>
      <c r="BG389" s="39"/>
      <c r="BH389" s="54"/>
      <c r="BI389" s="60"/>
      <c r="BJ389" s="39"/>
      <c r="BK389" s="39"/>
      <c r="BL389" s="39"/>
      <c r="BM389" s="39"/>
      <c r="BN389" s="38"/>
      <c r="BO389" s="57"/>
      <c r="BP389" s="59">
        <f t="shared" si="77"/>
        <v>11.25</v>
      </c>
      <c r="BQ389" s="64"/>
      <c r="BR389" s="64"/>
      <c r="BS389" s="39"/>
      <c r="BT389" s="39"/>
      <c r="BU389" s="39"/>
      <c r="BV389" s="60">
        <f t="shared" si="78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79"/>
        <v>11.25</v>
      </c>
      <c r="CG389" s="60"/>
      <c r="CH389" s="68"/>
      <c r="CI389" s="52"/>
      <c r="CJ389" s="52"/>
      <c r="CK389" s="60">
        <f t="shared" si="80"/>
        <v>11.25</v>
      </c>
      <c r="CL389" s="60"/>
      <c r="CM389" s="57"/>
      <c r="CN389" s="52"/>
      <c r="CO389" s="70"/>
      <c r="CP389" s="39"/>
      <c r="CQ389" s="39"/>
      <c r="CR389" s="54"/>
      <c r="CS389" s="60"/>
      <c r="CT389" s="51">
        <f t="shared" si="81"/>
        <v>11.25</v>
      </c>
      <c r="CU389" s="39"/>
      <c r="CV389" s="39"/>
      <c r="CW389" s="52"/>
      <c r="CX389" s="39"/>
      <c r="CY389" s="60">
        <f t="shared" si="82"/>
        <v>11.25</v>
      </c>
      <c r="CZ389" s="54"/>
      <c r="DA389" s="60"/>
      <c r="DB389" s="39"/>
      <c r="DC389" s="39"/>
      <c r="DD389" s="38">
        <f t="shared" si="83"/>
        <v>11.25</v>
      </c>
      <c r="DE389" s="60"/>
      <c r="DF389" s="60"/>
      <c r="DG389" s="60"/>
      <c r="DH389" s="60"/>
    </row>
    <row r="390" s="1" customFormat="1" ht="36" spans="1:112">
      <c r="A390" s="35">
        <v>389</v>
      </c>
      <c r="B390" s="35">
        <v>511</v>
      </c>
      <c r="C390" s="36" t="s">
        <v>515</v>
      </c>
      <c r="D390" s="36" t="s">
        <v>104</v>
      </c>
      <c r="E390" s="37">
        <v>11602</v>
      </c>
      <c r="F390" s="35" t="s">
        <v>931</v>
      </c>
      <c r="G390" s="44" t="s">
        <v>96</v>
      </c>
      <c r="H390" s="39"/>
      <c r="I390" s="39">
        <v>-2</v>
      </c>
      <c r="J390" s="39">
        <v>-4</v>
      </c>
      <c r="K390" s="39">
        <v>-2</v>
      </c>
      <c r="L390" s="39"/>
      <c r="M390" s="52"/>
      <c r="N390" s="39"/>
      <c r="O390" s="39"/>
      <c r="P390" s="39"/>
      <c r="Q390" s="57"/>
      <c r="R390" s="39"/>
      <c r="S390" s="38"/>
      <c r="T390" s="54"/>
      <c r="U390" s="56">
        <f t="shared" si="72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73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63"/>
      <c r="AP390" s="64"/>
      <c r="AQ390" s="62">
        <f t="shared" si="74"/>
        <v>64</v>
      </c>
      <c r="AR390" s="60"/>
      <c r="AS390" s="60">
        <v>20</v>
      </c>
      <c r="AT390" s="60"/>
      <c r="AU390" s="60"/>
      <c r="AV390" s="62">
        <f t="shared" si="75"/>
        <v>84</v>
      </c>
      <c r="AW390" s="60">
        <v>-25</v>
      </c>
      <c r="AX390" s="57" t="s">
        <v>393</v>
      </c>
      <c r="AY390" s="39"/>
      <c r="AZ390" s="39"/>
      <c r="BA390" s="60">
        <f t="shared" si="76"/>
        <v>59</v>
      </c>
      <c r="BB390" s="54"/>
      <c r="BC390" s="66"/>
      <c r="BD390" s="39"/>
      <c r="BE390" s="39"/>
      <c r="BF390" s="39">
        <v>-2</v>
      </c>
      <c r="BG390" s="39"/>
      <c r="BH390" s="54">
        <v>-59</v>
      </c>
      <c r="BI390" s="60" t="s">
        <v>755</v>
      </c>
      <c r="BJ390" s="39"/>
      <c r="BK390" s="39"/>
      <c r="BL390" s="39"/>
      <c r="BM390" s="39"/>
      <c r="BN390" s="38"/>
      <c r="BO390" s="57"/>
      <c r="BP390" s="59">
        <f t="shared" si="77"/>
        <v>-2</v>
      </c>
      <c r="BQ390" s="64"/>
      <c r="BR390" s="64"/>
      <c r="BS390" s="39">
        <v>20</v>
      </c>
      <c r="BT390" s="39"/>
      <c r="BU390" s="39"/>
      <c r="BV390" s="60">
        <f t="shared" si="78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190</v>
      </c>
      <c r="CF390" s="54">
        <f t="shared" si="79"/>
        <v>20</v>
      </c>
      <c r="CG390" s="60"/>
      <c r="CH390" s="68"/>
      <c r="CI390" s="52"/>
      <c r="CJ390" s="52">
        <v>4</v>
      </c>
      <c r="CK390" s="60">
        <f t="shared" si="80"/>
        <v>24</v>
      </c>
      <c r="CL390" s="60"/>
      <c r="CM390" s="57"/>
      <c r="CN390" s="52">
        <v>6</v>
      </c>
      <c r="CO390" s="70"/>
      <c r="CP390" s="39"/>
      <c r="CQ390" s="39">
        <v>50</v>
      </c>
      <c r="CR390" s="54"/>
      <c r="CS390" s="60"/>
      <c r="CT390" s="51">
        <f t="shared" si="81"/>
        <v>80</v>
      </c>
      <c r="CU390" s="39"/>
      <c r="CV390" s="39"/>
      <c r="CW390" s="52"/>
      <c r="CX390" s="39"/>
      <c r="CY390" s="60">
        <f t="shared" si="82"/>
        <v>80</v>
      </c>
      <c r="CZ390" s="54"/>
      <c r="DA390" s="60"/>
      <c r="DB390" s="39">
        <v>20</v>
      </c>
      <c r="DC390" s="39">
        <v>4</v>
      </c>
      <c r="DD390" s="38">
        <f t="shared" si="83"/>
        <v>104</v>
      </c>
      <c r="DE390" s="60"/>
      <c r="DF390" s="60"/>
      <c r="DG390" s="60"/>
      <c r="DH390" s="60"/>
    </row>
    <row r="391" s="1" customFormat="1" spans="1:112">
      <c r="A391" s="35">
        <v>390</v>
      </c>
      <c r="B391" s="40">
        <v>733</v>
      </c>
      <c r="C391" s="36" t="s">
        <v>490</v>
      </c>
      <c r="D391" s="36" t="s">
        <v>125</v>
      </c>
      <c r="E391" s="35">
        <v>11004</v>
      </c>
      <c r="F391" s="35" t="s">
        <v>932</v>
      </c>
      <c r="G391" s="36" t="s">
        <v>96</v>
      </c>
      <c r="H391" s="39">
        <v>-2</v>
      </c>
      <c r="I391" s="39">
        <v>-2</v>
      </c>
      <c r="J391" s="39"/>
      <c r="K391" s="39">
        <v>-4</v>
      </c>
      <c r="L391" s="39"/>
      <c r="M391" s="52">
        <v>-6</v>
      </c>
      <c r="N391" s="39">
        <v>20</v>
      </c>
      <c r="O391" s="39"/>
      <c r="P391" s="39"/>
      <c r="Q391" s="57"/>
      <c r="R391" s="39"/>
      <c r="S391" s="38"/>
      <c r="T391" s="54"/>
      <c r="U391" s="56">
        <f t="shared" si="72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73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63"/>
      <c r="AP391" s="64"/>
      <c r="AQ391" s="62">
        <f t="shared" si="74"/>
        <v>37</v>
      </c>
      <c r="AR391" s="60"/>
      <c r="AS391" s="60"/>
      <c r="AT391" s="60"/>
      <c r="AU391" s="60"/>
      <c r="AV391" s="62">
        <f t="shared" si="75"/>
        <v>37</v>
      </c>
      <c r="AW391" s="60"/>
      <c r="AX391" s="57"/>
      <c r="AY391" s="39"/>
      <c r="AZ391" s="39"/>
      <c r="BA391" s="60">
        <f t="shared" si="76"/>
        <v>37</v>
      </c>
      <c r="BB391" s="54"/>
      <c r="BC391" s="66"/>
      <c r="BD391" s="39"/>
      <c r="BE391" s="39"/>
      <c r="BF391" s="39">
        <v>0</v>
      </c>
      <c r="BG391" s="39"/>
      <c r="BH391" s="54"/>
      <c r="BI391" s="60"/>
      <c r="BJ391" s="39">
        <v>-10</v>
      </c>
      <c r="BK391" s="39">
        <v>20</v>
      </c>
      <c r="BL391" s="39"/>
      <c r="BM391" s="39"/>
      <c r="BN391" s="38"/>
      <c r="BO391" s="57"/>
      <c r="BP391" s="59">
        <f t="shared" si="77"/>
        <v>47</v>
      </c>
      <c r="BQ391" s="64"/>
      <c r="BR391" s="64"/>
      <c r="BS391" s="39"/>
      <c r="BT391" s="39">
        <v>-2</v>
      </c>
      <c r="BU391" s="39"/>
      <c r="BV391" s="60">
        <f t="shared" si="78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79"/>
        <v>63</v>
      </c>
      <c r="CG391" s="60"/>
      <c r="CH391" s="68"/>
      <c r="CI391" s="52"/>
      <c r="CJ391" s="52">
        <v>-2</v>
      </c>
      <c r="CK391" s="60">
        <f t="shared" si="80"/>
        <v>61</v>
      </c>
      <c r="CL391" s="60"/>
      <c r="CM391" s="57"/>
      <c r="CN391" s="52"/>
      <c r="CO391" s="70"/>
      <c r="CP391" s="39"/>
      <c r="CQ391" s="39"/>
      <c r="CR391" s="54"/>
      <c r="CS391" s="60"/>
      <c r="CT391" s="51">
        <f t="shared" si="81"/>
        <v>61</v>
      </c>
      <c r="CU391" s="39">
        <v>20</v>
      </c>
      <c r="CV391" s="39"/>
      <c r="CW391" s="52"/>
      <c r="CX391" s="39"/>
      <c r="CY391" s="60">
        <f t="shared" si="82"/>
        <v>81</v>
      </c>
      <c r="CZ391" s="54"/>
      <c r="DA391" s="60"/>
      <c r="DB391" s="39"/>
      <c r="DC391" s="39">
        <v>-2</v>
      </c>
      <c r="DD391" s="38">
        <f t="shared" si="83"/>
        <v>79</v>
      </c>
      <c r="DE391" s="60"/>
      <c r="DF391" s="60"/>
      <c r="DG391" s="60"/>
      <c r="DH391" s="60"/>
    </row>
    <row r="392" s="1" customFormat="1" ht="36" spans="1:112">
      <c r="A392" s="35">
        <v>391</v>
      </c>
      <c r="B392" s="40">
        <v>103639</v>
      </c>
      <c r="C392" s="36" t="s">
        <v>279</v>
      </c>
      <c r="D392" s="36" t="s">
        <v>125</v>
      </c>
      <c r="E392" s="37">
        <v>11382</v>
      </c>
      <c r="F392" s="35" t="s">
        <v>933</v>
      </c>
      <c r="G392" s="44" t="s">
        <v>96</v>
      </c>
      <c r="H392" s="39">
        <v>-2</v>
      </c>
      <c r="I392" s="39">
        <v>-6</v>
      </c>
      <c r="J392" s="39"/>
      <c r="K392" s="39"/>
      <c r="L392" s="39"/>
      <c r="M392" s="52"/>
      <c r="N392" s="39">
        <v>20</v>
      </c>
      <c r="O392" s="39"/>
      <c r="P392" s="39"/>
      <c r="Q392" s="57"/>
      <c r="R392" s="39"/>
      <c r="S392" s="38"/>
      <c r="T392" s="54"/>
      <c r="U392" s="56">
        <f t="shared" si="72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73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63"/>
      <c r="AP392" s="64"/>
      <c r="AQ392" s="62">
        <f t="shared" si="74"/>
        <v>107</v>
      </c>
      <c r="AR392" s="60"/>
      <c r="AS392" s="60"/>
      <c r="AT392" s="60"/>
      <c r="AU392" s="60"/>
      <c r="AV392" s="62">
        <f t="shared" si="75"/>
        <v>107</v>
      </c>
      <c r="AW392" s="60"/>
      <c r="AX392" s="57"/>
      <c r="AY392" s="39"/>
      <c r="AZ392" s="39"/>
      <c r="BA392" s="60">
        <f t="shared" si="76"/>
        <v>107</v>
      </c>
      <c r="BB392" s="54"/>
      <c r="BC392" s="66"/>
      <c r="BD392" s="39"/>
      <c r="BE392" s="39"/>
      <c r="BF392" s="39">
        <v>0</v>
      </c>
      <c r="BG392" s="39"/>
      <c r="BH392" s="54">
        <v>-25</v>
      </c>
      <c r="BI392" s="60" t="s">
        <v>219</v>
      </c>
      <c r="BJ392" s="39">
        <v>-2</v>
      </c>
      <c r="BK392" s="39"/>
      <c r="BL392" s="39"/>
      <c r="BM392" s="39"/>
      <c r="BN392" s="38"/>
      <c r="BO392" s="57"/>
      <c r="BP392" s="59">
        <f t="shared" si="77"/>
        <v>80</v>
      </c>
      <c r="BQ392" s="64"/>
      <c r="BR392" s="64"/>
      <c r="BS392" s="39"/>
      <c r="BT392" s="39">
        <v>3</v>
      </c>
      <c r="BU392" s="39"/>
      <c r="BV392" s="60">
        <f t="shared" si="78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79"/>
        <v>85</v>
      </c>
      <c r="CG392" s="60"/>
      <c r="CH392" s="68"/>
      <c r="CI392" s="52"/>
      <c r="CJ392" s="52">
        <v>3</v>
      </c>
      <c r="CK392" s="60">
        <f t="shared" si="80"/>
        <v>88</v>
      </c>
      <c r="CL392" s="60">
        <v>-15</v>
      </c>
      <c r="CM392" s="57" t="s">
        <v>934</v>
      </c>
      <c r="CN392" s="52"/>
      <c r="CO392" s="70"/>
      <c r="CP392" s="39">
        <v>20</v>
      </c>
      <c r="CQ392" s="39"/>
      <c r="CR392" s="54">
        <v>-24</v>
      </c>
      <c r="CS392" s="60" t="s">
        <v>935</v>
      </c>
      <c r="CT392" s="51">
        <f t="shared" si="81"/>
        <v>69</v>
      </c>
      <c r="CU392" s="39"/>
      <c r="CV392" s="39"/>
      <c r="CW392" s="52"/>
      <c r="CX392" s="39"/>
      <c r="CY392" s="60">
        <f t="shared" si="82"/>
        <v>69</v>
      </c>
      <c r="CZ392" s="54"/>
      <c r="DA392" s="60"/>
      <c r="DB392" s="39"/>
      <c r="DC392" s="39">
        <v>-4</v>
      </c>
      <c r="DD392" s="38">
        <f t="shared" si="83"/>
        <v>65</v>
      </c>
      <c r="DE392" s="60"/>
      <c r="DF392" s="60"/>
      <c r="DG392" s="60">
        <v>-9</v>
      </c>
      <c r="DH392" s="60" t="s">
        <v>457</v>
      </c>
    </row>
    <row r="393" s="1" customFormat="1" ht="36" spans="1:112">
      <c r="A393" s="35">
        <v>392</v>
      </c>
      <c r="B393" s="35">
        <v>740</v>
      </c>
      <c r="C393" s="36" t="s">
        <v>923</v>
      </c>
      <c r="D393" s="36" t="s">
        <v>125</v>
      </c>
      <c r="E393" s="35">
        <v>9749</v>
      </c>
      <c r="F393" s="35" t="s">
        <v>936</v>
      </c>
      <c r="G393" s="36" t="s">
        <v>96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52"/>
      <c r="N393" s="39">
        <v>20</v>
      </c>
      <c r="O393" s="39"/>
      <c r="P393" s="39"/>
      <c r="Q393" s="57"/>
      <c r="R393" s="39"/>
      <c r="S393" s="38"/>
      <c r="T393" s="54"/>
      <c r="U393" s="56">
        <f t="shared" si="72"/>
        <v>11</v>
      </c>
      <c r="V393" s="55"/>
      <c r="W393" s="56">
        <v>-5</v>
      </c>
      <c r="X393" s="52"/>
      <c r="Y393" s="55" t="s">
        <v>710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73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63">
        <v>-54</v>
      </c>
      <c r="AP393" s="64" t="s">
        <v>937</v>
      </c>
      <c r="AQ393" s="62">
        <f t="shared" si="74"/>
        <v>0</v>
      </c>
      <c r="AR393" s="60"/>
      <c r="AS393" s="60">
        <v>20</v>
      </c>
      <c r="AT393" s="60"/>
      <c r="AU393" s="60"/>
      <c r="AV393" s="62">
        <f t="shared" si="75"/>
        <v>20</v>
      </c>
      <c r="AW393" s="60"/>
      <c r="AX393" s="57"/>
      <c r="AY393" s="39"/>
      <c r="AZ393" s="39"/>
      <c r="BA393" s="60">
        <f t="shared" si="76"/>
        <v>20</v>
      </c>
      <c r="BB393" s="54"/>
      <c r="BC393" s="66"/>
      <c r="BD393" s="39"/>
      <c r="BE393" s="39"/>
      <c r="BF393" s="39">
        <v>-4</v>
      </c>
      <c r="BG393" s="39"/>
      <c r="BH393" s="54"/>
      <c r="BI393" s="60"/>
      <c r="BJ393" s="39">
        <v>4</v>
      </c>
      <c r="BK393" s="39"/>
      <c r="BL393" s="39"/>
      <c r="BM393" s="39"/>
      <c r="BN393" s="38"/>
      <c r="BO393" s="57"/>
      <c r="BP393" s="59">
        <f t="shared" si="77"/>
        <v>20</v>
      </c>
      <c r="BQ393" s="64"/>
      <c r="BR393" s="64"/>
      <c r="BS393" s="39">
        <v>60</v>
      </c>
      <c r="BT393" s="39"/>
      <c r="BU393" s="39"/>
      <c r="BV393" s="60">
        <f t="shared" si="78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79"/>
        <v>147</v>
      </c>
      <c r="CG393" s="60"/>
      <c r="CH393" s="68"/>
      <c r="CI393" s="52"/>
      <c r="CJ393" s="52">
        <v>1</v>
      </c>
      <c r="CK393" s="60">
        <f t="shared" si="80"/>
        <v>148</v>
      </c>
      <c r="CL393" s="60">
        <v>-29.5</v>
      </c>
      <c r="CM393" s="57" t="s">
        <v>938</v>
      </c>
      <c r="CN393" s="52"/>
      <c r="CO393" s="70"/>
      <c r="CP393" s="39">
        <v>20</v>
      </c>
      <c r="CQ393" s="39"/>
      <c r="CR393" s="54">
        <v>-28.5</v>
      </c>
      <c r="CS393" s="60" t="s">
        <v>690</v>
      </c>
      <c r="CT393" s="51">
        <f t="shared" si="81"/>
        <v>110</v>
      </c>
      <c r="CU393" s="39">
        <v>20</v>
      </c>
      <c r="CV393" s="39"/>
      <c r="CW393" s="52">
        <v>10</v>
      </c>
      <c r="CX393" s="39">
        <v>1</v>
      </c>
      <c r="CY393" s="60">
        <f t="shared" si="82"/>
        <v>141</v>
      </c>
      <c r="CZ393" s="54">
        <v>-21.5</v>
      </c>
      <c r="DA393" s="60" t="s">
        <v>926</v>
      </c>
      <c r="DB393" s="39">
        <v>20</v>
      </c>
      <c r="DC393" s="39">
        <v>3</v>
      </c>
      <c r="DD393" s="38">
        <f t="shared" si="83"/>
        <v>142.5</v>
      </c>
      <c r="DE393" s="60"/>
      <c r="DF393" s="60"/>
      <c r="DG393" s="60">
        <v>-50</v>
      </c>
      <c r="DH393" s="60" t="s">
        <v>927</v>
      </c>
    </row>
    <row r="394" s="1" customFormat="1" ht="36" spans="1:112">
      <c r="A394" s="35">
        <v>393</v>
      </c>
      <c r="B394" s="40">
        <v>106399</v>
      </c>
      <c r="C394" s="43" t="s">
        <v>737</v>
      </c>
      <c r="D394" s="36" t="s">
        <v>99</v>
      </c>
      <c r="E394" s="35">
        <v>10860</v>
      </c>
      <c r="F394" s="35" t="s">
        <v>939</v>
      </c>
      <c r="G394" s="36" t="s">
        <v>101</v>
      </c>
      <c r="H394" s="39">
        <v>-1</v>
      </c>
      <c r="I394" s="39">
        <v>-6</v>
      </c>
      <c r="J394" s="39">
        <v>-2</v>
      </c>
      <c r="K394" s="39"/>
      <c r="L394" s="39"/>
      <c r="M394" s="52">
        <v>5</v>
      </c>
      <c r="N394" s="39"/>
      <c r="O394" s="39"/>
      <c r="P394" s="39"/>
      <c r="Q394" s="57"/>
      <c r="R394" s="39"/>
      <c r="S394" s="38"/>
      <c r="T394" s="54"/>
      <c r="U394" s="56">
        <f t="shared" si="72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73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63"/>
      <c r="AP394" s="64"/>
      <c r="AQ394" s="62">
        <f t="shared" si="74"/>
        <v>31</v>
      </c>
      <c r="AR394" s="60"/>
      <c r="AS394" s="60"/>
      <c r="AT394" s="60"/>
      <c r="AU394" s="60"/>
      <c r="AV394" s="62">
        <f t="shared" si="75"/>
        <v>31</v>
      </c>
      <c r="AW394" s="60"/>
      <c r="AX394" s="57"/>
      <c r="AY394" s="39"/>
      <c r="AZ394" s="39"/>
      <c r="BA394" s="60">
        <f t="shared" si="76"/>
        <v>31</v>
      </c>
      <c r="BB394" s="54"/>
      <c r="BC394" s="66"/>
      <c r="BD394" s="39"/>
      <c r="BE394" s="39"/>
      <c r="BF394" s="39">
        <v>0</v>
      </c>
      <c r="BG394" s="39"/>
      <c r="BH394" s="54"/>
      <c r="BI394" s="60"/>
      <c r="BJ394" s="39">
        <v>8</v>
      </c>
      <c r="BK394" s="39"/>
      <c r="BL394" s="39"/>
      <c r="BM394" s="39"/>
      <c r="BN394" s="38"/>
      <c r="BO394" s="57"/>
      <c r="BP394" s="59">
        <f t="shared" si="77"/>
        <v>39</v>
      </c>
      <c r="BQ394" s="64"/>
      <c r="BR394" s="64"/>
      <c r="BS394" s="39">
        <v>20</v>
      </c>
      <c r="BT394" s="39">
        <v>5</v>
      </c>
      <c r="BU394" s="39"/>
      <c r="BV394" s="60">
        <f t="shared" si="78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940</v>
      </c>
      <c r="CF394" s="54">
        <f t="shared" si="79"/>
        <v>52.5</v>
      </c>
      <c r="CG394" s="60"/>
      <c r="CH394" s="68"/>
      <c r="CI394" s="52"/>
      <c r="CJ394" s="52"/>
      <c r="CK394" s="60">
        <f t="shared" si="80"/>
        <v>52.5</v>
      </c>
      <c r="CL394" s="60">
        <v>-47</v>
      </c>
      <c r="CM394" s="57" t="s">
        <v>560</v>
      </c>
      <c r="CN394" s="52">
        <v>13</v>
      </c>
      <c r="CO394" s="70">
        <v>20</v>
      </c>
      <c r="CP394" s="39"/>
      <c r="CQ394" s="39"/>
      <c r="CR394" s="54"/>
      <c r="CS394" s="60"/>
      <c r="CT394" s="51">
        <f t="shared" si="81"/>
        <v>38.5</v>
      </c>
      <c r="CU394" s="39">
        <v>20</v>
      </c>
      <c r="CV394" s="39"/>
      <c r="CW394" s="52"/>
      <c r="CX394" s="39"/>
      <c r="CY394" s="60">
        <f t="shared" si="82"/>
        <v>58.5</v>
      </c>
      <c r="CZ394" s="54">
        <v>-6</v>
      </c>
      <c r="DA394" s="60" t="s">
        <v>941</v>
      </c>
      <c r="DB394" s="39"/>
      <c r="DC394" s="39">
        <v>-2</v>
      </c>
      <c r="DD394" s="38">
        <f t="shared" si="83"/>
        <v>50.5</v>
      </c>
      <c r="DE394" s="60"/>
      <c r="DF394" s="60"/>
      <c r="DG394" s="60"/>
      <c r="DH394" s="60"/>
    </row>
    <row r="395" s="1" customFormat="1" spans="1:112">
      <c r="A395" s="35">
        <v>394</v>
      </c>
      <c r="B395" s="35">
        <v>712</v>
      </c>
      <c r="C395" s="36" t="s">
        <v>124</v>
      </c>
      <c r="D395" s="36" t="s">
        <v>125</v>
      </c>
      <c r="E395" s="35">
        <v>10650</v>
      </c>
      <c r="F395" s="35" t="s">
        <v>942</v>
      </c>
      <c r="G395" s="36" t="s">
        <v>96</v>
      </c>
      <c r="H395" s="39"/>
      <c r="I395" s="39">
        <v>4</v>
      </c>
      <c r="J395" s="39"/>
      <c r="K395" s="39">
        <v>-6</v>
      </c>
      <c r="L395" s="39">
        <v>-8</v>
      </c>
      <c r="M395" s="52">
        <v>-4</v>
      </c>
      <c r="N395" s="39"/>
      <c r="O395" s="39"/>
      <c r="P395" s="39"/>
      <c r="Q395" s="57"/>
      <c r="R395" s="39"/>
      <c r="S395" s="38"/>
      <c r="T395" s="54"/>
      <c r="U395" s="56">
        <f t="shared" si="72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73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63"/>
      <c r="AP395" s="64"/>
      <c r="AQ395" s="62">
        <f t="shared" si="74"/>
        <v>-6</v>
      </c>
      <c r="AR395" s="60"/>
      <c r="AS395" s="60"/>
      <c r="AT395" s="60"/>
      <c r="AU395" s="60"/>
      <c r="AV395" s="62">
        <f t="shared" si="75"/>
        <v>-6</v>
      </c>
      <c r="AW395" s="60"/>
      <c r="AX395" s="57"/>
      <c r="AY395" s="39"/>
      <c r="AZ395" s="39"/>
      <c r="BA395" s="60">
        <f t="shared" si="76"/>
        <v>-6</v>
      </c>
      <c r="BB395" s="54"/>
      <c r="BC395" s="66"/>
      <c r="BD395" s="39"/>
      <c r="BE395" s="39"/>
      <c r="BF395" s="39">
        <v>0</v>
      </c>
      <c r="BG395" s="39"/>
      <c r="BH395" s="54"/>
      <c r="BI395" s="60"/>
      <c r="BJ395" s="39"/>
      <c r="BK395" s="39"/>
      <c r="BL395" s="39"/>
      <c r="BM395" s="39"/>
      <c r="BN395" s="38"/>
      <c r="BO395" s="57"/>
      <c r="BP395" s="59">
        <f t="shared" si="77"/>
        <v>-6</v>
      </c>
      <c r="BQ395" s="64"/>
      <c r="BR395" s="64"/>
      <c r="BS395" s="39"/>
      <c r="BT395" s="39">
        <v>-2</v>
      </c>
      <c r="BU395" s="39"/>
      <c r="BV395" s="60">
        <f t="shared" si="78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79"/>
        <v>-12</v>
      </c>
      <c r="CG395" s="60"/>
      <c r="CH395" s="68"/>
      <c r="CI395" s="52"/>
      <c r="CJ395" s="52"/>
      <c r="CK395" s="60">
        <f t="shared" si="80"/>
        <v>-12</v>
      </c>
      <c r="CL395" s="60"/>
      <c r="CM395" s="57"/>
      <c r="CN395" s="52"/>
      <c r="CO395" s="70"/>
      <c r="CP395" s="39"/>
      <c r="CQ395" s="39"/>
      <c r="CR395" s="54"/>
      <c r="CS395" s="60"/>
      <c r="CT395" s="51">
        <f t="shared" si="81"/>
        <v>-12</v>
      </c>
      <c r="CU395" s="39"/>
      <c r="CV395" s="39"/>
      <c r="CW395" s="52"/>
      <c r="CX395" s="39"/>
      <c r="CY395" s="60">
        <f t="shared" si="82"/>
        <v>-12</v>
      </c>
      <c r="CZ395" s="54"/>
      <c r="DA395" s="60"/>
      <c r="DB395" s="39"/>
      <c r="DC395" s="39"/>
      <c r="DD395" s="38">
        <f t="shared" si="83"/>
        <v>-12</v>
      </c>
      <c r="DE395" s="60"/>
      <c r="DF395" s="60"/>
      <c r="DG395" s="60"/>
      <c r="DH395" s="60"/>
    </row>
    <row r="396" s="1" customFormat="1" spans="1:112">
      <c r="A396" s="35">
        <v>395</v>
      </c>
      <c r="B396" s="40">
        <v>102478</v>
      </c>
      <c r="C396" s="36" t="s">
        <v>714</v>
      </c>
      <c r="D396" s="36" t="s">
        <v>104</v>
      </c>
      <c r="E396" s="37">
        <v>11478</v>
      </c>
      <c r="F396" s="35" t="s">
        <v>943</v>
      </c>
      <c r="G396" s="44" t="s">
        <v>96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52">
        <v>-7</v>
      </c>
      <c r="N396" s="39"/>
      <c r="O396" s="39"/>
      <c r="P396" s="39"/>
      <c r="Q396" s="57"/>
      <c r="R396" s="39"/>
      <c r="S396" s="38"/>
      <c r="T396" s="54"/>
      <c r="U396" s="56">
        <f t="shared" si="72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73"/>
        <v>-23</v>
      </c>
      <c r="AH396" s="39"/>
      <c r="AI396" s="39"/>
      <c r="AJ396" s="39"/>
      <c r="AK396" s="39"/>
      <c r="AL396" s="39"/>
      <c r="AM396" s="39"/>
      <c r="AN396" s="39"/>
      <c r="AO396" s="63"/>
      <c r="AP396" s="64"/>
      <c r="AQ396" s="62">
        <f t="shared" si="74"/>
        <v>-23</v>
      </c>
      <c r="AR396" s="60"/>
      <c r="AS396" s="60"/>
      <c r="AT396" s="60"/>
      <c r="AU396" s="60"/>
      <c r="AV396" s="62">
        <f t="shared" si="75"/>
        <v>-23</v>
      </c>
      <c r="AW396" s="60"/>
      <c r="AX396" s="57"/>
      <c r="AY396" s="39"/>
      <c r="AZ396" s="39"/>
      <c r="BA396" s="60">
        <f t="shared" si="76"/>
        <v>-23</v>
      </c>
      <c r="BB396" s="54"/>
      <c r="BC396" s="66"/>
      <c r="BD396" s="39"/>
      <c r="BE396" s="39"/>
      <c r="BF396" s="39">
        <v>0</v>
      </c>
      <c r="BG396" s="39"/>
      <c r="BH396" s="54"/>
      <c r="BI396" s="60"/>
      <c r="BJ396" s="39"/>
      <c r="BK396" s="39"/>
      <c r="BL396" s="39"/>
      <c r="BM396" s="39"/>
      <c r="BN396" s="38"/>
      <c r="BO396" s="57"/>
      <c r="BP396" s="59">
        <f t="shared" si="77"/>
        <v>-23</v>
      </c>
      <c r="BQ396" s="64"/>
      <c r="BR396" s="64"/>
      <c r="BS396" s="39"/>
      <c r="BT396" s="39"/>
      <c r="BU396" s="39"/>
      <c r="BV396" s="60">
        <f t="shared" si="78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79"/>
        <v>-23</v>
      </c>
      <c r="CG396" s="60"/>
      <c r="CH396" s="68"/>
      <c r="CI396" s="52"/>
      <c r="CJ396" s="52"/>
      <c r="CK396" s="60">
        <f t="shared" si="80"/>
        <v>-23</v>
      </c>
      <c r="CL396" s="60"/>
      <c r="CM396" s="57"/>
      <c r="CN396" s="52"/>
      <c r="CO396" s="70"/>
      <c r="CP396" s="39"/>
      <c r="CQ396" s="39"/>
      <c r="CR396" s="54"/>
      <c r="CS396" s="60"/>
      <c r="CT396" s="51">
        <f t="shared" si="81"/>
        <v>-23</v>
      </c>
      <c r="CU396" s="39"/>
      <c r="CV396" s="39"/>
      <c r="CW396" s="52"/>
      <c r="CX396" s="39"/>
      <c r="CY396" s="60">
        <f t="shared" si="82"/>
        <v>-23</v>
      </c>
      <c r="CZ396" s="54"/>
      <c r="DA396" s="60"/>
      <c r="DB396" s="39"/>
      <c r="DC396" s="39"/>
      <c r="DD396" s="38">
        <f t="shared" si="83"/>
        <v>-23</v>
      </c>
      <c r="DE396" s="60"/>
      <c r="DF396" s="60"/>
      <c r="DG396" s="60"/>
      <c r="DH396" s="60"/>
    </row>
    <row r="397" s="1" customFormat="1" spans="1:112">
      <c r="A397" s="35">
        <v>396</v>
      </c>
      <c r="B397" s="35">
        <v>329</v>
      </c>
      <c r="C397" s="36" t="s">
        <v>290</v>
      </c>
      <c r="D397" s="36" t="s">
        <v>87</v>
      </c>
      <c r="E397" s="37">
        <v>11711</v>
      </c>
      <c r="F397" s="35" t="s">
        <v>944</v>
      </c>
      <c r="G397" s="36" t="s">
        <v>96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52">
        <v>-6</v>
      </c>
      <c r="N397" s="39"/>
      <c r="O397" s="39"/>
      <c r="P397" s="39"/>
      <c r="Q397" s="57"/>
      <c r="R397" s="39"/>
      <c r="S397" s="38"/>
      <c r="T397" s="54"/>
      <c r="U397" s="56">
        <f t="shared" si="72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73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63"/>
      <c r="AP397" s="64"/>
      <c r="AQ397" s="62">
        <f t="shared" si="74"/>
        <v>45</v>
      </c>
      <c r="AR397" s="60"/>
      <c r="AS397" s="60"/>
      <c r="AT397" s="60"/>
      <c r="AU397" s="60"/>
      <c r="AV397" s="62">
        <f t="shared" si="75"/>
        <v>45</v>
      </c>
      <c r="AW397" s="60"/>
      <c r="AX397" s="57"/>
      <c r="AY397" s="39"/>
      <c r="AZ397" s="39"/>
      <c r="BA397" s="60">
        <f t="shared" si="76"/>
        <v>45</v>
      </c>
      <c r="BB397" s="54"/>
      <c r="BC397" s="66"/>
      <c r="BD397" s="39"/>
      <c r="BE397" s="39"/>
      <c r="BF397" s="39">
        <v>-4</v>
      </c>
      <c r="BG397" s="39"/>
      <c r="BH397" s="54"/>
      <c r="BI397" s="60"/>
      <c r="BJ397" s="39">
        <v>-2</v>
      </c>
      <c r="BK397" s="39"/>
      <c r="BL397" s="39"/>
      <c r="BM397" s="39"/>
      <c r="BN397" s="38"/>
      <c r="BO397" s="57"/>
      <c r="BP397" s="59">
        <f t="shared" si="77"/>
        <v>39</v>
      </c>
      <c r="BQ397" s="64"/>
      <c r="BR397" s="64"/>
      <c r="BS397" s="39"/>
      <c r="BT397" s="39"/>
      <c r="BU397" s="39"/>
      <c r="BV397" s="60">
        <f t="shared" si="78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79"/>
        <v>80</v>
      </c>
      <c r="CG397" s="60"/>
      <c r="CH397" s="68"/>
      <c r="CI397" s="52"/>
      <c r="CJ397" s="52">
        <v>-2</v>
      </c>
      <c r="CK397" s="60">
        <f t="shared" si="80"/>
        <v>78</v>
      </c>
      <c r="CL397" s="60"/>
      <c r="CM397" s="57"/>
      <c r="CN397" s="52">
        <v>-2</v>
      </c>
      <c r="CO397" s="70"/>
      <c r="CP397" s="39"/>
      <c r="CQ397" s="39"/>
      <c r="CR397" s="54"/>
      <c r="CS397" s="60"/>
      <c r="CT397" s="51">
        <f t="shared" si="81"/>
        <v>76</v>
      </c>
      <c r="CU397" s="39"/>
      <c r="CV397" s="39"/>
      <c r="CW397" s="52"/>
      <c r="CX397" s="39"/>
      <c r="CY397" s="60">
        <f t="shared" si="82"/>
        <v>76</v>
      </c>
      <c r="CZ397" s="54"/>
      <c r="DA397" s="60"/>
      <c r="DB397" s="39"/>
      <c r="DC397" s="39">
        <v>5</v>
      </c>
      <c r="DD397" s="38">
        <f t="shared" si="83"/>
        <v>81</v>
      </c>
      <c r="DE397" s="60"/>
      <c r="DF397" s="60"/>
      <c r="DG397" s="60"/>
      <c r="DH397" s="60"/>
    </row>
    <row r="398" s="1" customFormat="1" ht="24" spans="1:112">
      <c r="A398" s="35">
        <v>397</v>
      </c>
      <c r="B398" s="35">
        <v>307</v>
      </c>
      <c r="C398" s="36" t="s">
        <v>232</v>
      </c>
      <c r="D398" s="36" t="s">
        <v>213</v>
      </c>
      <c r="E398" s="35">
        <v>9669</v>
      </c>
      <c r="F398" s="35" t="s">
        <v>945</v>
      </c>
      <c r="G398" s="42" t="s">
        <v>96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52">
        <v>-2</v>
      </c>
      <c r="N398" s="39"/>
      <c r="O398" s="39"/>
      <c r="P398" s="39"/>
      <c r="Q398" s="57"/>
      <c r="R398" s="39"/>
      <c r="S398" s="38"/>
      <c r="T398" s="54"/>
      <c r="U398" s="56">
        <f t="shared" si="72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73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63"/>
      <c r="AP398" s="64"/>
      <c r="AQ398" s="62">
        <f t="shared" si="74"/>
        <v>29</v>
      </c>
      <c r="AR398" s="60"/>
      <c r="AS398" s="60">
        <v>20</v>
      </c>
      <c r="AT398" s="60">
        <v>20</v>
      </c>
      <c r="AU398" s="60"/>
      <c r="AV398" s="62">
        <f t="shared" si="75"/>
        <v>69</v>
      </c>
      <c r="AW398" s="60"/>
      <c r="AX398" s="57"/>
      <c r="AY398" s="39"/>
      <c r="AZ398" s="39"/>
      <c r="BA398" s="60">
        <f t="shared" si="76"/>
        <v>69</v>
      </c>
      <c r="BB398" s="54"/>
      <c r="BC398" s="66"/>
      <c r="BD398" s="39"/>
      <c r="BE398" s="39">
        <v>20</v>
      </c>
      <c r="BF398" s="39">
        <v>-4</v>
      </c>
      <c r="BG398" s="39"/>
      <c r="BH398" s="54"/>
      <c r="BI398" s="60"/>
      <c r="BJ398" s="39">
        <v>-10</v>
      </c>
      <c r="BK398" s="39"/>
      <c r="BL398" s="39"/>
      <c r="BM398" s="39"/>
      <c r="BN398" s="38"/>
      <c r="BO398" s="57"/>
      <c r="BP398" s="59">
        <f t="shared" si="77"/>
        <v>75</v>
      </c>
      <c r="BQ398" s="64"/>
      <c r="BR398" s="64"/>
      <c r="BS398" s="39"/>
      <c r="BT398" s="39">
        <v>-2</v>
      </c>
      <c r="BU398" s="39"/>
      <c r="BV398" s="60">
        <f t="shared" si="78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109</v>
      </c>
      <c r="CF398" s="54">
        <f t="shared" si="79"/>
        <v>10.5</v>
      </c>
      <c r="CG398" s="60"/>
      <c r="CH398" s="68"/>
      <c r="CI398" s="52">
        <v>20</v>
      </c>
      <c r="CJ398" s="52">
        <v>-2</v>
      </c>
      <c r="CK398" s="60">
        <f t="shared" si="80"/>
        <v>28.5</v>
      </c>
      <c r="CL398" s="60"/>
      <c r="CM398" s="57"/>
      <c r="CN398" s="52"/>
      <c r="CO398" s="70"/>
      <c r="CP398" s="39"/>
      <c r="CQ398" s="39"/>
      <c r="CR398" s="54"/>
      <c r="CS398" s="60"/>
      <c r="CT398" s="51">
        <f t="shared" si="81"/>
        <v>28.5</v>
      </c>
      <c r="CU398" s="39">
        <v>20</v>
      </c>
      <c r="CV398" s="39"/>
      <c r="CW398" s="52"/>
      <c r="CX398" s="39"/>
      <c r="CY398" s="60">
        <f t="shared" si="82"/>
        <v>48.5</v>
      </c>
      <c r="CZ398" s="54"/>
      <c r="DA398" s="60"/>
      <c r="DB398" s="39"/>
      <c r="DC398" s="39"/>
      <c r="DD398" s="38">
        <f t="shared" si="83"/>
        <v>48.5</v>
      </c>
      <c r="DE398" s="60"/>
      <c r="DF398" s="60"/>
      <c r="DG398" s="60"/>
      <c r="DH398" s="60"/>
    </row>
    <row r="399" s="1" customFormat="1" ht="36" spans="1:112">
      <c r="A399" s="35">
        <v>398</v>
      </c>
      <c r="B399" s="35">
        <v>307</v>
      </c>
      <c r="C399" s="36" t="s">
        <v>232</v>
      </c>
      <c r="D399" s="36" t="s">
        <v>213</v>
      </c>
      <c r="E399" s="35">
        <v>10886</v>
      </c>
      <c r="F399" s="35" t="s">
        <v>946</v>
      </c>
      <c r="G399" s="36" t="s">
        <v>96</v>
      </c>
      <c r="H399" s="39"/>
      <c r="I399" s="39">
        <v>-6</v>
      </c>
      <c r="J399" s="39">
        <v>-2</v>
      </c>
      <c r="K399" s="39"/>
      <c r="L399" s="39">
        <v>-2</v>
      </c>
      <c r="M399" s="52">
        <v>-2</v>
      </c>
      <c r="N399" s="39"/>
      <c r="O399" s="39"/>
      <c r="P399" s="39"/>
      <c r="Q399" s="57"/>
      <c r="R399" s="39"/>
      <c r="S399" s="38"/>
      <c r="T399" s="54"/>
      <c r="U399" s="56">
        <f t="shared" si="72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73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63"/>
      <c r="AP399" s="64"/>
      <c r="AQ399" s="62">
        <f t="shared" si="74"/>
        <v>31</v>
      </c>
      <c r="AR399" s="60"/>
      <c r="AS399" s="60">
        <v>20</v>
      </c>
      <c r="AT399" s="60">
        <v>20</v>
      </c>
      <c r="AU399" s="60"/>
      <c r="AV399" s="62">
        <f t="shared" si="75"/>
        <v>71</v>
      </c>
      <c r="AW399" s="60"/>
      <c r="AX399" s="57"/>
      <c r="AY399" s="39"/>
      <c r="AZ399" s="39"/>
      <c r="BA399" s="60">
        <f t="shared" si="76"/>
        <v>71</v>
      </c>
      <c r="BB399" s="54"/>
      <c r="BC399" s="66"/>
      <c r="BD399" s="39">
        <v>50</v>
      </c>
      <c r="BE399" s="39">
        <v>20</v>
      </c>
      <c r="BF399" s="39">
        <v>-4</v>
      </c>
      <c r="BG399" s="39"/>
      <c r="BH399" s="54"/>
      <c r="BI399" s="60"/>
      <c r="BJ399" s="39">
        <v>-2</v>
      </c>
      <c r="BK399" s="39"/>
      <c r="BL399" s="39"/>
      <c r="BM399" s="39"/>
      <c r="BN399" s="38"/>
      <c r="BO399" s="57"/>
      <c r="BP399" s="59">
        <f t="shared" si="77"/>
        <v>135</v>
      </c>
      <c r="BQ399" s="64"/>
      <c r="BR399" s="64"/>
      <c r="BS399" s="39"/>
      <c r="BT399" s="39">
        <v>-8</v>
      </c>
      <c r="BU399" s="39"/>
      <c r="BV399" s="60">
        <f t="shared" si="78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79"/>
        <v>145</v>
      </c>
      <c r="CG399" s="60"/>
      <c r="CH399" s="68"/>
      <c r="CI399" s="52">
        <v>20</v>
      </c>
      <c r="CJ399" s="52">
        <v>-2</v>
      </c>
      <c r="CK399" s="60">
        <f t="shared" si="80"/>
        <v>163</v>
      </c>
      <c r="CL399" s="60">
        <v>-30.5</v>
      </c>
      <c r="CM399" s="64" t="s">
        <v>947</v>
      </c>
      <c r="CN399" s="52">
        <v>-4</v>
      </c>
      <c r="CO399" s="70"/>
      <c r="CP399" s="39"/>
      <c r="CQ399" s="39"/>
      <c r="CR399" s="54"/>
      <c r="CS399" s="60"/>
      <c r="CT399" s="51">
        <f t="shared" si="81"/>
        <v>128.5</v>
      </c>
      <c r="CU399" s="39">
        <v>20</v>
      </c>
      <c r="CV399" s="39"/>
      <c r="CW399" s="52"/>
      <c r="CX399" s="39"/>
      <c r="CY399" s="60">
        <f t="shared" si="82"/>
        <v>148.5</v>
      </c>
      <c r="CZ399" s="54"/>
      <c r="DA399" s="60"/>
      <c r="DB399" s="39"/>
      <c r="DC399" s="39">
        <v>-4</v>
      </c>
      <c r="DD399" s="38">
        <f t="shared" si="83"/>
        <v>144.5</v>
      </c>
      <c r="DE399" s="60"/>
      <c r="DF399" s="60"/>
      <c r="DG399" s="60"/>
      <c r="DH399" s="60"/>
    </row>
    <row r="400" s="1" customFormat="1" ht="24" spans="1:112">
      <c r="A400" s="35">
        <v>399</v>
      </c>
      <c r="B400" s="40">
        <v>742</v>
      </c>
      <c r="C400" s="43" t="s">
        <v>205</v>
      </c>
      <c r="D400" s="36" t="s">
        <v>104</v>
      </c>
      <c r="E400" s="37">
        <v>11379</v>
      </c>
      <c r="F400" s="35" t="s">
        <v>948</v>
      </c>
      <c r="G400" s="44" t="s">
        <v>96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52">
        <v>-4</v>
      </c>
      <c r="N400" s="39">
        <v>20</v>
      </c>
      <c r="O400" s="39"/>
      <c r="P400" s="39"/>
      <c r="Q400" s="57"/>
      <c r="R400" s="39"/>
      <c r="S400" s="38"/>
      <c r="T400" s="54"/>
      <c r="U400" s="56">
        <f t="shared" si="72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73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63"/>
      <c r="AP400" s="64"/>
      <c r="AQ400" s="62">
        <f t="shared" si="74"/>
        <v>111</v>
      </c>
      <c r="AR400" s="60"/>
      <c r="AS400" s="60"/>
      <c r="AT400" s="60"/>
      <c r="AU400" s="60"/>
      <c r="AV400" s="62">
        <f t="shared" si="75"/>
        <v>111</v>
      </c>
      <c r="AW400" s="60">
        <v>-25</v>
      </c>
      <c r="AX400" s="57" t="s">
        <v>327</v>
      </c>
      <c r="AY400" s="39"/>
      <c r="AZ400" s="39"/>
      <c r="BA400" s="60">
        <f t="shared" si="76"/>
        <v>86</v>
      </c>
      <c r="BB400" s="54">
        <v>-75</v>
      </c>
      <c r="BC400" s="66" t="s">
        <v>127</v>
      </c>
      <c r="BD400" s="39"/>
      <c r="BE400" s="39"/>
      <c r="BF400" s="39">
        <v>0</v>
      </c>
      <c r="BG400" s="39"/>
      <c r="BH400" s="54"/>
      <c r="BI400" s="60"/>
      <c r="BJ400" s="39"/>
      <c r="BK400" s="39">
        <v>20</v>
      </c>
      <c r="BL400" s="39"/>
      <c r="BM400" s="39"/>
      <c r="BN400" s="38"/>
      <c r="BO400" s="57"/>
      <c r="BP400" s="59">
        <f t="shared" si="77"/>
        <v>31</v>
      </c>
      <c r="BQ400" s="64"/>
      <c r="BR400" s="64"/>
      <c r="BS400" s="39">
        <v>20</v>
      </c>
      <c r="BT400" s="39">
        <v>-2</v>
      </c>
      <c r="BU400" s="39"/>
      <c r="BV400" s="60">
        <f t="shared" si="78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79"/>
        <v>69</v>
      </c>
      <c r="CG400" s="60"/>
      <c r="CH400" s="68"/>
      <c r="CI400" s="52">
        <v>20</v>
      </c>
      <c r="CJ400" s="52"/>
      <c r="CK400" s="60">
        <f t="shared" si="80"/>
        <v>89</v>
      </c>
      <c r="CL400" s="60"/>
      <c r="CM400" s="57"/>
      <c r="CN400" s="52">
        <v>-4</v>
      </c>
      <c r="CO400" s="70"/>
      <c r="CP400" s="39"/>
      <c r="CQ400" s="39"/>
      <c r="CR400" s="54"/>
      <c r="CS400" s="60"/>
      <c r="CT400" s="51">
        <f t="shared" si="81"/>
        <v>85</v>
      </c>
      <c r="CU400" s="39"/>
      <c r="CV400" s="39"/>
      <c r="CW400" s="52"/>
      <c r="CX400" s="39"/>
      <c r="CY400" s="60">
        <f t="shared" si="82"/>
        <v>85</v>
      </c>
      <c r="CZ400" s="54"/>
      <c r="DA400" s="60"/>
      <c r="DB400" s="39"/>
      <c r="DC400" s="39">
        <v>-4</v>
      </c>
      <c r="DD400" s="38">
        <f t="shared" si="83"/>
        <v>81</v>
      </c>
      <c r="DE400" s="60"/>
      <c r="DF400" s="60"/>
      <c r="DG400" s="60"/>
      <c r="DH400" s="60"/>
    </row>
    <row r="401" s="1" customFormat="1" spans="1:112">
      <c r="A401" s="35">
        <v>400</v>
      </c>
      <c r="B401" s="40">
        <v>517</v>
      </c>
      <c r="C401" s="36" t="s">
        <v>407</v>
      </c>
      <c r="D401" s="36" t="s">
        <v>104</v>
      </c>
      <c r="E401" s="38">
        <v>11841</v>
      </c>
      <c r="F401" s="35" t="s">
        <v>949</v>
      </c>
      <c r="G401" s="36" t="s">
        <v>96</v>
      </c>
      <c r="H401" s="39">
        <v>-6</v>
      </c>
      <c r="I401" s="39">
        <v>-2</v>
      </c>
      <c r="J401" s="39">
        <v>-2</v>
      </c>
      <c r="K401" s="39"/>
      <c r="L401" s="39"/>
      <c r="M401" s="52">
        <v>-2</v>
      </c>
      <c r="N401" s="39"/>
      <c r="O401" s="39"/>
      <c r="P401" s="39"/>
      <c r="Q401" s="57"/>
      <c r="R401" s="39"/>
      <c r="S401" s="38"/>
      <c r="T401" s="54"/>
      <c r="U401" s="56">
        <f t="shared" si="72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73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63"/>
      <c r="AP401" s="64"/>
      <c r="AQ401" s="62">
        <f t="shared" si="74"/>
        <v>39</v>
      </c>
      <c r="AR401" s="60"/>
      <c r="AS401" s="60"/>
      <c r="AT401" s="60"/>
      <c r="AU401" s="60"/>
      <c r="AV401" s="62">
        <f t="shared" si="75"/>
        <v>39</v>
      </c>
      <c r="AW401" s="60"/>
      <c r="AX401" s="57"/>
      <c r="AY401" s="39"/>
      <c r="AZ401" s="39"/>
      <c r="BA401" s="60">
        <f t="shared" si="76"/>
        <v>39</v>
      </c>
      <c r="BB401" s="54"/>
      <c r="BC401" s="66"/>
      <c r="BD401" s="39"/>
      <c r="BE401" s="39"/>
      <c r="BF401" s="39">
        <v>-2</v>
      </c>
      <c r="BG401" s="39"/>
      <c r="BH401" s="54"/>
      <c r="BI401" s="60"/>
      <c r="BJ401" s="39">
        <v>-2</v>
      </c>
      <c r="BK401" s="39">
        <v>20</v>
      </c>
      <c r="BL401" s="39"/>
      <c r="BM401" s="39"/>
      <c r="BN401" s="38"/>
      <c r="BO401" s="57"/>
      <c r="BP401" s="59">
        <f t="shared" si="77"/>
        <v>55</v>
      </c>
      <c r="BQ401" s="64"/>
      <c r="BR401" s="64"/>
      <c r="BS401" s="39"/>
      <c r="BT401" s="39">
        <v>-2</v>
      </c>
      <c r="BU401" s="39"/>
      <c r="BV401" s="60">
        <f t="shared" si="78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79"/>
        <v>53</v>
      </c>
      <c r="CG401" s="60"/>
      <c r="CH401" s="68"/>
      <c r="CI401" s="52"/>
      <c r="CJ401" s="52"/>
      <c r="CK401" s="60">
        <f t="shared" si="80"/>
        <v>53</v>
      </c>
      <c r="CL401" s="60"/>
      <c r="CM401" s="57"/>
      <c r="CN401" s="52"/>
      <c r="CO401" s="70"/>
      <c r="CP401" s="39"/>
      <c r="CQ401" s="39"/>
      <c r="CR401" s="54"/>
      <c r="CS401" s="60"/>
      <c r="CT401" s="51">
        <f t="shared" si="81"/>
        <v>53</v>
      </c>
      <c r="CU401" s="39"/>
      <c r="CV401" s="39"/>
      <c r="CW401" s="52"/>
      <c r="CX401" s="39"/>
      <c r="CY401" s="60">
        <f t="shared" si="82"/>
        <v>53</v>
      </c>
      <c r="CZ401" s="54"/>
      <c r="DA401" s="60"/>
      <c r="DB401" s="39"/>
      <c r="DC401" s="39"/>
      <c r="DD401" s="38">
        <f t="shared" si="83"/>
        <v>53</v>
      </c>
      <c r="DE401" s="60"/>
      <c r="DF401" s="60"/>
      <c r="DG401" s="60"/>
      <c r="DH401" s="60"/>
    </row>
    <row r="402" s="1" customFormat="1" spans="1:112">
      <c r="A402" s="35">
        <v>401</v>
      </c>
      <c r="B402" s="40">
        <v>704</v>
      </c>
      <c r="C402" s="36" t="s">
        <v>241</v>
      </c>
      <c r="D402" s="36" t="s">
        <v>87</v>
      </c>
      <c r="E402" s="35">
        <v>10953</v>
      </c>
      <c r="F402" s="35" t="s">
        <v>950</v>
      </c>
      <c r="G402" s="36" t="s">
        <v>96</v>
      </c>
      <c r="H402" s="39">
        <v>-4</v>
      </c>
      <c r="I402" s="39">
        <v>-4</v>
      </c>
      <c r="J402" s="39"/>
      <c r="K402" s="39">
        <v>-2</v>
      </c>
      <c r="L402" s="39"/>
      <c r="M402" s="52"/>
      <c r="N402" s="39"/>
      <c r="O402" s="39"/>
      <c r="P402" s="39"/>
      <c r="Q402" s="57"/>
      <c r="R402" s="39"/>
      <c r="S402" s="38"/>
      <c r="T402" s="54"/>
      <c r="U402" s="56">
        <f t="shared" si="72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73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63"/>
      <c r="AP402" s="64"/>
      <c r="AQ402" s="62">
        <f t="shared" si="74"/>
        <v>58</v>
      </c>
      <c r="AR402" s="60"/>
      <c r="AS402" s="60"/>
      <c r="AT402" s="60"/>
      <c r="AU402" s="60"/>
      <c r="AV402" s="62">
        <f t="shared" si="75"/>
        <v>58</v>
      </c>
      <c r="AW402" s="60"/>
      <c r="AX402" s="57"/>
      <c r="AY402" s="39"/>
      <c r="AZ402" s="39"/>
      <c r="BA402" s="60">
        <f t="shared" si="76"/>
        <v>58</v>
      </c>
      <c r="BB402" s="54"/>
      <c r="BC402" s="66"/>
      <c r="BD402" s="39"/>
      <c r="BE402" s="39">
        <v>20</v>
      </c>
      <c r="BF402" s="39">
        <v>0</v>
      </c>
      <c r="BG402" s="39"/>
      <c r="BH402" s="54"/>
      <c r="BI402" s="60"/>
      <c r="BJ402" s="39"/>
      <c r="BK402" s="39">
        <v>20</v>
      </c>
      <c r="BL402" s="39"/>
      <c r="BM402" s="39"/>
      <c r="BN402" s="38"/>
      <c r="BO402" s="57"/>
      <c r="BP402" s="59">
        <f t="shared" si="77"/>
        <v>98</v>
      </c>
      <c r="BQ402" s="64"/>
      <c r="BR402" s="64"/>
      <c r="BS402" s="39"/>
      <c r="BT402" s="39">
        <v>2</v>
      </c>
      <c r="BU402" s="39"/>
      <c r="BV402" s="60">
        <f t="shared" si="78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79"/>
        <v>138</v>
      </c>
      <c r="CG402" s="60"/>
      <c r="CH402" s="68"/>
      <c r="CI402" s="52"/>
      <c r="CJ402" s="52"/>
      <c r="CK402" s="60">
        <f t="shared" si="80"/>
        <v>138</v>
      </c>
      <c r="CL402" s="60"/>
      <c r="CM402" s="57"/>
      <c r="CN402" s="52"/>
      <c r="CO402" s="70"/>
      <c r="CP402" s="39"/>
      <c r="CQ402" s="39"/>
      <c r="CR402" s="54"/>
      <c r="CS402" s="60"/>
      <c r="CT402" s="51">
        <f t="shared" si="81"/>
        <v>138</v>
      </c>
      <c r="CU402" s="39">
        <v>20</v>
      </c>
      <c r="CV402" s="39"/>
      <c r="CW402" s="52">
        <v>10</v>
      </c>
      <c r="CX402" s="39"/>
      <c r="CY402" s="60">
        <f t="shared" si="82"/>
        <v>168</v>
      </c>
      <c r="CZ402" s="54"/>
      <c r="DA402" s="60"/>
      <c r="DB402" s="39"/>
      <c r="DC402" s="39"/>
      <c r="DD402" s="38">
        <f t="shared" si="83"/>
        <v>168</v>
      </c>
      <c r="DE402" s="60"/>
      <c r="DF402" s="60"/>
      <c r="DG402" s="60">
        <v>-4</v>
      </c>
      <c r="DH402" s="60" t="s">
        <v>192</v>
      </c>
    </row>
    <row r="403" s="1" customFormat="1" spans="1:112">
      <c r="A403" s="35">
        <v>402</v>
      </c>
      <c r="B403" s="35">
        <v>747</v>
      </c>
      <c r="C403" s="36" t="s">
        <v>148</v>
      </c>
      <c r="D403" s="36" t="s">
        <v>104</v>
      </c>
      <c r="E403" s="35">
        <v>10898</v>
      </c>
      <c r="F403" s="35" t="s">
        <v>951</v>
      </c>
      <c r="G403" s="36" t="s">
        <v>96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52">
        <v>5</v>
      </c>
      <c r="N403" s="39"/>
      <c r="O403" s="39"/>
      <c r="P403" s="39"/>
      <c r="Q403" s="57"/>
      <c r="R403" s="39"/>
      <c r="S403" s="38"/>
      <c r="T403" s="54"/>
      <c r="U403" s="56">
        <f t="shared" si="72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73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63"/>
      <c r="AP403" s="64"/>
      <c r="AQ403" s="62">
        <f t="shared" si="74"/>
        <v>22</v>
      </c>
      <c r="AR403" s="60"/>
      <c r="AS403" s="60"/>
      <c r="AT403" s="60"/>
      <c r="AU403" s="60"/>
      <c r="AV403" s="62">
        <f t="shared" si="75"/>
        <v>22</v>
      </c>
      <c r="AW403" s="60">
        <v>-22</v>
      </c>
      <c r="AX403" s="57" t="s">
        <v>520</v>
      </c>
      <c r="AY403" s="39"/>
      <c r="AZ403" s="39"/>
      <c r="BA403" s="60">
        <f t="shared" si="76"/>
        <v>0</v>
      </c>
      <c r="BB403" s="54"/>
      <c r="BC403" s="66"/>
      <c r="BD403" s="39"/>
      <c r="BE403" s="39"/>
      <c r="BF403" s="39">
        <v>0</v>
      </c>
      <c r="BG403" s="39"/>
      <c r="BH403" s="54"/>
      <c r="BI403" s="60"/>
      <c r="BJ403" s="39">
        <v>-14</v>
      </c>
      <c r="BK403" s="39"/>
      <c r="BL403" s="39"/>
      <c r="BM403" s="39"/>
      <c r="BN403" s="38"/>
      <c r="BO403" s="57"/>
      <c r="BP403" s="59">
        <f t="shared" si="77"/>
        <v>-14</v>
      </c>
      <c r="BQ403" s="64"/>
      <c r="BR403" s="64"/>
      <c r="BS403" s="39"/>
      <c r="BT403" s="39">
        <v>1</v>
      </c>
      <c r="BU403" s="39"/>
      <c r="BV403" s="60">
        <f t="shared" si="78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79"/>
        <v>3</v>
      </c>
      <c r="CG403" s="60"/>
      <c r="CH403" s="68"/>
      <c r="CI403" s="52"/>
      <c r="CJ403" s="52">
        <v>-6</v>
      </c>
      <c r="CK403" s="60">
        <f t="shared" si="80"/>
        <v>-3</v>
      </c>
      <c r="CL403" s="60"/>
      <c r="CM403" s="57"/>
      <c r="CN403" s="52"/>
      <c r="CO403" s="70"/>
      <c r="CP403" s="39">
        <v>20</v>
      </c>
      <c r="CQ403" s="39"/>
      <c r="CR403" s="54"/>
      <c r="CS403" s="60"/>
      <c r="CT403" s="51">
        <f t="shared" si="81"/>
        <v>17</v>
      </c>
      <c r="CU403" s="39"/>
      <c r="CV403" s="39"/>
      <c r="CW403" s="52"/>
      <c r="CX403" s="39"/>
      <c r="CY403" s="60">
        <f t="shared" si="82"/>
        <v>17</v>
      </c>
      <c r="CZ403" s="54"/>
      <c r="DA403" s="60"/>
      <c r="DB403" s="39"/>
      <c r="DC403" s="39"/>
      <c r="DD403" s="38">
        <f t="shared" si="83"/>
        <v>17</v>
      </c>
      <c r="DE403" s="60"/>
      <c r="DF403" s="60"/>
      <c r="DG403" s="60"/>
      <c r="DH403" s="60"/>
    </row>
    <row r="404" s="1" customFormat="1" spans="1:112">
      <c r="A404" s="35">
        <v>403</v>
      </c>
      <c r="B404" s="40">
        <v>732</v>
      </c>
      <c r="C404" s="36" t="s">
        <v>952</v>
      </c>
      <c r="D404" s="36" t="s">
        <v>94</v>
      </c>
      <c r="E404" s="35">
        <v>7403</v>
      </c>
      <c r="F404" s="35" t="s">
        <v>953</v>
      </c>
      <c r="G404" s="42" t="s">
        <v>101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52">
        <v>-2</v>
      </c>
      <c r="N404" s="39"/>
      <c r="O404" s="39"/>
      <c r="P404" s="39"/>
      <c r="Q404" s="57"/>
      <c r="R404" s="39"/>
      <c r="S404" s="38"/>
      <c r="T404" s="54"/>
      <c r="U404" s="56">
        <f t="shared" si="72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73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63"/>
      <c r="AP404" s="64"/>
      <c r="AQ404" s="62">
        <f t="shared" si="74"/>
        <v>66</v>
      </c>
      <c r="AR404" s="60"/>
      <c r="AS404" s="60"/>
      <c r="AT404" s="60"/>
      <c r="AU404" s="60"/>
      <c r="AV404" s="62">
        <f t="shared" si="75"/>
        <v>66</v>
      </c>
      <c r="AW404" s="60"/>
      <c r="AX404" s="57"/>
      <c r="AY404" s="39"/>
      <c r="AZ404" s="39"/>
      <c r="BA404" s="60">
        <f t="shared" si="76"/>
        <v>66</v>
      </c>
      <c r="BB404" s="54"/>
      <c r="BC404" s="66"/>
      <c r="BD404" s="39"/>
      <c r="BE404" s="39"/>
      <c r="BF404" s="39">
        <v>0</v>
      </c>
      <c r="BG404" s="39"/>
      <c r="BH404" s="54"/>
      <c r="BI404" s="60"/>
      <c r="BJ404" s="39"/>
      <c r="BK404" s="39"/>
      <c r="BL404" s="39"/>
      <c r="BM404" s="39"/>
      <c r="BN404" s="38"/>
      <c r="BO404" s="57"/>
      <c r="BP404" s="59">
        <f t="shared" si="77"/>
        <v>66</v>
      </c>
      <c r="BQ404" s="64"/>
      <c r="BR404" s="64"/>
      <c r="BS404" s="39"/>
      <c r="BT404" s="39"/>
      <c r="BU404" s="39"/>
      <c r="BV404" s="60">
        <f t="shared" si="78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79"/>
        <v>66</v>
      </c>
      <c r="CG404" s="60"/>
      <c r="CH404" s="68"/>
      <c r="CI404" s="52"/>
      <c r="CJ404" s="52"/>
      <c r="CK404" s="60">
        <f t="shared" si="80"/>
        <v>66</v>
      </c>
      <c r="CL404" s="60"/>
      <c r="CM404" s="57"/>
      <c r="CN404" s="52"/>
      <c r="CO404" s="70"/>
      <c r="CP404" s="39"/>
      <c r="CQ404" s="39"/>
      <c r="CR404" s="54"/>
      <c r="CS404" s="60"/>
      <c r="CT404" s="51">
        <f t="shared" si="81"/>
        <v>66</v>
      </c>
      <c r="CU404" s="39"/>
      <c r="CV404" s="39"/>
      <c r="CW404" s="52"/>
      <c r="CX404" s="39"/>
      <c r="CY404" s="60">
        <f t="shared" si="82"/>
        <v>66</v>
      </c>
      <c r="CZ404" s="54"/>
      <c r="DA404" s="60"/>
      <c r="DB404" s="39"/>
      <c r="DC404" s="39"/>
      <c r="DD404" s="38">
        <f t="shared" si="83"/>
        <v>66</v>
      </c>
      <c r="DE404" s="60"/>
      <c r="DF404" s="60"/>
      <c r="DG404" s="60"/>
      <c r="DH404" s="60"/>
    </row>
    <row r="405" s="1" customFormat="1" ht="28" customHeight="1" spans="1:112">
      <c r="A405" s="35">
        <v>404</v>
      </c>
      <c r="B405" s="40">
        <v>337</v>
      </c>
      <c r="C405" s="36" t="s">
        <v>103</v>
      </c>
      <c r="D405" s="36" t="s">
        <v>104</v>
      </c>
      <c r="E405" s="56">
        <v>990451</v>
      </c>
      <c r="F405" s="56" t="s">
        <v>954</v>
      </c>
      <c r="G405" s="44" t="s">
        <v>216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52"/>
      <c r="N405" s="39"/>
      <c r="O405" s="39"/>
      <c r="P405" s="39"/>
      <c r="Q405" s="57"/>
      <c r="R405" s="39"/>
      <c r="S405" s="38">
        <v>20</v>
      </c>
      <c r="T405" s="54"/>
      <c r="U405" s="56">
        <f t="shared" si="72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73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63"/>
      <c r="AP405" s="64"/>
      <c r="AQ405" s="62">
        <f t="shared" si="74"/>
        <v>90</v>
      </c>
      <c r="AR405" s="60"/>
      <c r="AS405" s="60">
        <v>20</v>
      </c>
      <c r="AT405" s="60"/>
      <c r="AU405" s="60"/>
      <c r="AV405" s="62">
        <f t="shared" si="75"/>
        <v>110</v>
      </c>
      <c r="AW405" s="60">
        <v>-15</v>
      </c>
      <c r="AX405" s="57" t="s">
        <v>955</v>
      </c>
      <c r="AY405" s="39"/>
      <c r="AZ405" s="39"/>
      <c r="BA405" s="60">
        <f t="shared" si="76"/>
        <v>95</v>
      </c>
      <c r="BB405" s="54"/>
      <c r="BC405" s="66"/>
      <c r="BD405" s="39"/>
      <c r="BE405" s="39">
        <v>20</v>
      </c>
      <c r="BF405" s="39">
        <v>0</v>
      </c>
      <c r="BG405" s="39"/>
      <c r="BH405" s="54">
        <v>-89</v>
      </c>
      <c r="BI405" s="60" t="s">
        <v>956</v>
      </c>
      <c r="BJ405" s="39"/>
      <c r="BK405" s="39"/>
      <c r="BL405" s="39"/>
      <c r="BM405" s="39">
        <v>20</v>
      </c>
      <c r="BN405" s="38"/>
      <c r="BO405" s="57"/>
      <c r="BP405" s="59">
        <f t="shared" si="77"/>
        <v>46</v>
      </c>
      <c r="BQ405" s="64"/>
      <c r="BR405" s="64"/>
      <c r="BS405" s="39"/>
      <c r="BT405" s="39">
        <v>1</v>
      </c>
      <c r="BU405" s="39"/>
      <c r="BV405" s="60">
        <f t="shared" si="78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79"/>
        <v>83</v>
      </c>
      <c r="CG405" s="60">
        <v>-17.5</v>
      </c>
      <c r="CH405" s="68" t="s">
        <v>957</v>
      </c>
      <c r="CI405" s="52">
        <v>20</v>
      </c>
      <c r="CJ405" s="52"/>
      <c r="CK405" s="60">
        <f t="shared" si="80"/>
        <v>85.5</v>
      </c>
      <c r="CL405" s="60"/>
      <c r="CM405" s="64"/>
      <c r="CN405" s="52"/>
      <c r="CO405" s="70"/>
      <c r="CP405" s="39">
        <v>20</v>
      </c>
      <c r="CQ405" s="39"/>
      <c r="CR405" s="54">
        <v>-40</v>
      </c>
      <c r="CS405" s="60" t="s">
        <v>958</v>
      </c>
      <c r="CT405" s="51">
        <f t="shared" si="81"/>
        <v>65.5</v>
      </c>
      <c r="CU405" s="39"/>
      <c r="CV405" s="39"/>
      <c r="CW405" s="52"/>
      <c r="CX405" s="39"/>
      <c r="CY405" s="60">
        <f t="shared" si="82"/>
        <v>65.5</v>
      </c>
      <c r="CZ405" s="54">
        <v>-22.5</v>
      </c>
      <c r="DA405" s="60" t="s">
        <v>430</v>
      </c>
      <c r="DB405" s="39"/>
      <c r="DC405" s="39">
        <v>-4</v>
      </c>
      <c r="DD405" s="38">
        <f t="shared" si="83"/>
        <v>39</v>
      </c>
      <c r="DE405" s="60"/>
      <c r="DF405" s="60"/>
      <c r="DG405" s="60"/>
      <c r="DH405" s="60"/>
    </row>
    <row r="406" s="1" customFormat="1" ht="24" spans="1:112">
      <c r="A406" s="35">
        <v>405</v>
      </c>
      <c r="B406" s="35">
        <v>726</v>
      </c>
      <c r="C406" s="36" t="s">
        <v>866</v>
      </c>
      <c r="D406" s="36" t="s">
        <v>99</v>
      </c>
      <c r="E406" s="35">
        <v>10177</v>
      </c>
      <c r="F406" s="35" t="s">
        <v>959</v>
      </c>
      <c r="G406" s="36" t="s">
        <v>96</v>
      </c>
      <c r="H406" s="39"/>
      <c r="I406" s="39">
        <v>-8</v>
      </c>
      <c r="J406" s="39">
        <v>-2</v>
      </c>
      <c r="K406" s="39">
        <v>-1</v>
      </c>
      <c r="L406" s="39"/>
      <c r="M406" s="52"/>
      <c r="N406" s="39"/>
      <c r="O406" s="39"/>
      <c r="P406" s="39"/>
      <c r="Q406" s="57"/>
      <c r="R406" s="39"/>
      <c r="S406" s="38"/>
      <c r="T406" s="54"/>
      <c r="U406" s="56">
        <f t="shared" si="72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73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63"/>
      <c r="AP406" s="64"/>
      <c r="AQ406" s="62">
        <f t="shared" si="74"/>
        <v>72</v>
      </c>
      <c r="AR406" s="60"/>
      <c r="AS406" s="60"/>
      <c r="AT406" s="60"/>
      <c r="AU406" s="60"/>
      <c r="AV406" s="62">
        <f t="shared" si="75"/>
        <v>72</v>
      </c>
      <c r="AW406" s="60">
        <v>-25</v>
      </c>
      <c r="AX406" s="57" t="s">
        <v>393</v>
      </c>
      <c r="AY406" s="39"/>
      <c r="AZ406" s="39"/>
      <c r="BA406" s="60">
        <f t="shared" si="76"/>
        <v>47</v>
      </c>
      <c r="BB406" s="54"/>
      <c r="BC406" s="66"/>
      <c r="BD406" s="39"/>
      <c r="BE406" s="39"/>
      <c r="BF406" s="39">
        <v>0</v>
      </c>
      <c r="BG406" s="39"/>
      <c r="BH406" s="54"/>
      <c r="BI406" s="60"/>
      <c r="BJ406" s="39"/>
      <c r="BK406" s="39"/>
      <c r="BL406" s="39"/>
      <c r="BM406" s="39">
        <v>20</v>
      </c>
      <c r="BN406" s="38"/>
      <c r="BO406" s="57"/>
      <c r="BP406" s="59">
        <f t="shared" si="77"/>
        <v>67</v>
      </c>
      <c r="BQ406" s="64"/>
      <c r="BR406" s="64"/>
      <c r="BS406" s="39"/>
      <c r="BT406" s="39">
        <v>2</v>
      </c>
      <c r="BU406" s="39"/>
      <c r="BV406" s="60">
        <f t="shared" si="78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79"/>
        <v>109</v>
      </c>
      <c r="CG406" s="60"/>
      <c r="CH406" s="68"/>
      <c r="CI406" s="52"/>
      <c r="CJ406" s="52"/>
      <c r="CK406" s="60">
        <f t="shared" si="80"/>
        <v>109</v>
      </c>
      <c r="CL406" s="60"/>
      <c r="CM406" s="57"/>
      <c r="CN406" s="52"/>
      <c r="CO406" s="70"/>
      <c r="CP406" s="39"/>
      <c r="CQ406" s="39"/>
      <c r="CR406" s="54"/>
      <c r="CS406" s="60"/>
      <c r="CT406" s="51">
        <f t="shared" si="81"/>
        <v>109</v>
      </c>
      <c r="CU406" s="39">
        <v>20</v>
      </c>
      <c r="CV406" s="39"/>
      <c r="CW406" s="52"/>
      <c r="CX406" s="39"/>
      <c r="CY406" s="60">
        <f t="shared" si="82"/>
        <v>129</v>
      </c>
      <c r="CZ406" s="54"/>
      <c r="DA406" s="60"/>
      <c r="DB406" s="39"/>
      <c r="DC406" s="39">
        <v>3</v>
      </c>
      <c r="DD406" s="38">
        <f t="shared" si="83"/>
        <v>132</v>
      </c>
      <c r="DE406" s="60"/>
      <c r="DF406" s="60"/>
      <c r="DG406" s="60"/>
      <c r="DH406" s="60"/>
    </row>
    <row r="407" s="1" customFormat="1" spans="1:112">
      <c r="A407" s="35">
        <v>406</v>
      </c>
      <c r="B407" s="35">
        <v>718</v>
      </c>
      <c r="C407" s="36" t="s">
        <v>856</v>
      </c>
      <c r="D407" s="36" t="s">
        <v>104</v>
      </c>
      <c r="E407" s="35">
        <v>9130</v>
      </c>
      <c r="F407" s="35" t="s">
        <v>960</v>
      </c>
      <c r="G407" s="36" t="s">
        <v>101</v>
      </c>
      <c r="H407" s="39"/>
      <c r="I407" s="39"/>
      <c r="J407" s="39"/>
      <c r="K407" s="39">
        <v>-6</v>
      </c>
      <c r="L407" s="39">
        <v>-6</v>
      </c>
      <c r="M407" s="52">
        <v>-8</v>
      </c>
      <c r="N407" s="39"/>
      <c r="O407" s="39"/>
      <c r="P407" s="39"/>
      <c r="Q407" s="57"/>
      <c r="R407" s="39"/>
      <c r="S407" s="38"/>
      <c r="T407" s="54"/>
      <c r="U407" s="56">
        <f t="shared" si="72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73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63"/>
      <c r="AP407" s="64"/>
      <c r="AQ407" s="62">
        <f t="shared" si="74"/>
        <v>65</v>
      </c>
      <c r="AR407" s="60"/>
      <c r="AS407" s="60"/>
      <c r="AT407" s="60"/>
      <c r="AU407" s="60"/>
      <c r="AV407" s="62">
        <f t="shared" si="75"/>
        <v>65</v>
      </c>
      <c r="AW407" s="60"/>
      <c r="AX407" s="57"/>
      <c r="AY407" s="39"/>
      <c r="AZ407" s="39"/>
      <c r="BA407" s="60">
        <f t="shared" si="76"/>
        <v>65</v>
      </c>
      <c r="BB407" s="54"/>
      <c r="BC407" s="66"/>
      <c r="BD407" s="39"/>
      <c r="BE407" s="39"/>
      <c r="BF407" s="39">
        <v>1</v>
      </c>
      <c r="BG407" s="39"/>
      <c r="BH407" s="54"/>
      <c r="BI407" s="60"/>
      <c r="BJ407" s="39">
        <v>-8</v>
      </c>
      <c r="BK407" s="39"/>
      <c r="BL407" s="39"/>
      <c r="BM407" s="39"/>
      <c r="BN407" s="38"/>
      <c r="BO407" s="57"/>
      <c r="BP407" s="59">
        <f t="shared" si="77"/>
        <v>58</v>
      </c>
      <c r="BQ407" s="64"/>
      <c r="BR407" s="64"/>
      <c r="BS407" s="39">
        <v>20</v>
      </c>
      <c r="BT407" s="39"/>
      <c r="BU407" s="39"/>
      <c r="BV407" s="60">
        <f t="shared" si="78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79"/>
        <v>79</v>
      </c>
      <c r="CG407" s="60"/>
      <c r="CH407" s="68"/>
      <c r="CI407" s="52"/>
      <c r="CJ407" s="52"/>
      <c r="CK407" s="60">
        <f t="shared" si="80"/>
        <v>79</v>
      </c>
      <c r="CL407" s="60"/>
      <c r="CM407" s="57"/>
      <c r="CN407" s="52"/>
      <c r="CO407" s="70"/>
      <c r="CP407" s="39"/>
      <c r="CQ407" s="39"/>
      <c r="CR407" s="54"/>
      <c r="CS407" s="60"/>
      <c r="CT407" s="51">
        <f t="shared" si="81"/>
        <v>79</v>
      </c>
      <c r="CU407" s="39"/>
      <c r="CV407" s="39"/>
      <c r="CW407" s="52">
        <v>10</v>
      </c>
      <c r="CX407" s="39"/>
      <c r="CY407" s="60">
        <f t="shared" si="82"/>
        <v>89</v>
      </c>
      <c r="CZ407" s="54"/>
      <c r="DA407" s="60"/>
      <c r="DB407" s="39">
        <v>20</v>
      </c>
      <c r="DC407" s="39"/>
      <c r="DD407" s="38">
        <f t="shared" si="83"/>
        <v>109</v>
      </c>
      <c r="DE407" s="60"/>
      <c r="DF407" s="60"/>
      <c r="DG407" s="60"/>
      <c r="DH407" s="60"/>
    </row>
    <row r="408" s="1" customFormat="1" ht="24" spans="1:112">
      <c r="A408" s="35">
        <v>407</v>
      </c>
      <c r="B408" s="35">
        <v>347</v>
      </c>
      <c r="C408" s="43" t="s">
        <v>352</v>
      </c>
      <c r="D408" s="36" t="s">
        <v>99</v>
      </c>
      <c r="E408" s="38">
        <v>11768</v>
      </c>
      <c r="F408" s="35" t="s">
        <v>961</v>
      </c>
      <c r="G408" s="36" t="s">
        <v>89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52">
        <v>-8</v>
      </c>
      <c r="N408" s="39"/>
      <c r="O408" s="39"/>
      <c r="P408" s="39"/>
      <c r="Q408" s="57"/>
      <c r="R408" s="39"/>
      <c r="S408" s="38"/>
      <c r="T408" s="54"/>
      <c r="U408" s="56">
        <f t="shared" si="72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73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63"/>
      <c r="AP408" s="64"/>
      <c r="AQ408" s="62">
        <f t="shared" si="74"/>
        <v>15</v>
      </c>
      <c r="AR408" s="60"/>
      <c r="AS408" s="60">
        <v>20</v>
      </c>
      <c r="AT408" s="60"/>
      <c r="AU408" s="60"/>
      <c r="AV408" s="62">
        <f t="shared" si="75"/>
        <v>35</v>
      </c>
      <c r="AW408" s="60"/>
      <c r="AX408" s="57"/>
      <c r="AY408" s="39"/>
      <c r="AZ408" s="39"/>
      <c r="BA408" s="60">
        <f t="shared" si="76"/>
        <v>35</v>
      </c>
      <c r="BB408" s="54"/>
      <c r="BC408" s="66"/>
      <c r="BD408" s="39"/>
      <c r="BE408" s="39"/>
      <c r="BF408" s="39">
        <v>4</v>
      </c>
      <c r="BG408" s="39"/>
      <c r="BH408" s="54">
        <v>-35</v>
      </c>
      <c r="BI408" s="60" t="s">
        <v>354</v>
      </c>
      <c r="BJ408" s="39">
        <v>-2</v>
      </c>
      <c r="BK408" s="39">
        <v>20</v>
      </c>
      <c r="BL408" s="39"/>
      <c r="BM408" s="39"/>
      <c r="BN408" s="38"/>
      <c r="BO408" s="57"/>
      <c r="BP408" s="59">
        <f t="shared" si="77"/>
        <v>22</v>
      </c>
      <c r="BQ408" s="64"/>
      <c r="BR408" s="64"/>
      <c r="BS408" s="39">
        <v>20</v>
      </c>
      <c r="BT408" s="39">
        <v>-2</v>
      </c>
      <c r="BU408" s="39"/>
      <c r="BV408" s="60">
        <f t="shared" si="78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962</v>
      </c>
      <c r="CF408" s="54">
        <f t="shared" si="79"/>
        <v>26</v>
      </c>
      <c r="CG408" s="60"/>
      <c r="CH408" s="68"/>
      <c r="CI408" s="52"/>
      <c r="CJ408" s="52"/>
      <c r="CK408" s="60">
        <f t="shared" si="80"/>
        <v>26</v>
      </c>
      <c r="CL408" s="60"/>
      <c r="CM408" s="57"/>
      <c r="CN408" s="52"/>
      <c r="CO408" s="70"/>
      <c r="CP408" s="39"/>
      <c r="CQ408" s="39"/>
      <c r="CR408" s="54"/>
      <c r="CS408" s="60"/>
      <c r="CT408" s="51">
        <f t="shared" si="81"/>
        <v>26</v>
      </c>
      <c r="CU408" s="39"/>
      <c r="CV408" s="39"/>
      <c r="CW408" s="52"/>
      <c r="CX408" s="39"/>
      <c r="CY408" s="60">
        <f t="shared" si="82"/>
        <v>26</v>
      </c>
      <c r="CZ408" s="54"/>
      <c r="DA408" s="60"/>
      <c r="DB408" s="39"/>
      <c r="DC408" s="39"/>
      <c r="DD408" s="38">
        <f t="shared" si="83"/>
        <v>26</v>
      </c>
      <c r="DE408" s="60"/>
      <c r="DF408" s="60"/>
      <c r="DG408" s="60"/>
      <c r="DH408" s="60"/>
    </row>
    <row r="409" s="1" customFormat="1" spans="1:112">
      <c r="A409" s="35">
        <v>408</v>
      </c>
      <c r="B409" s="35">
        <v>371</v>
      </c>
      <c r="C409" s="36" t="s">
        <v>836</v>
      </c>
      <c r="D409" s="36" t="s">
        <v>94</v>
      </c>
      <c r="E409" s="37">
        <v>11388</v>
      </c>
      <c r="F409" s="35" t="s">
        <v>963</v>
      </c>
      <c r="G409" s="41" t="s">
        <v>101</v>
      </c>
      <c r="H409" s="39"/>
      <c r="I409" s="39">
        <v>-6</v>
      </c>
      <c r="J409" s="39">
        <v>-2</v>
      </c>
      <c r="K409" s="39"/>
      <c r="L409" s="39">
        <v>-4</v>
      </c>
      <c r="M409" s="52"/>
      <c r="N409" s="39"/>
      <c r="O409" s="39"/>
      <c r="P409" s="39"/>
      <c r="Q409" s="57"/>
      <c r="R409" s="39"/>
      <c r="S409" s="38"/>
      <c r="T409" s="54"/>
      <c r="U409" s="56">
        <f t="shared" si="72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73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63"/>
      <c r="AP409" s="64"/>
      <c r="AQ409" s="62">
        <f t="shared" si="74"/>
        <v>46</v>
      </c>
      <c r="AR409" s="60"/>
      <c r="AS409" s="60"/>
      <c r="AT409" s="60"/>
      <c r="AU409" s="60"/>
      <c r="AV409" s="62">
        <f t="shared" si="75"/>
        <v>46</v>
      </c>
      <c r="AW409" s="60"/>
      <c r="AX409" s="57"/>
      <c r="AY409" s="39"/>
      <c r="AZ409" s="39"/>
      <c r="BA409" s="60">
        <f t="shared" si="76"/>
        <v>46</v>
      </c>
      <c r="BB409" s="54"/>
      <c r="BC409" s="66"/>
      <c r="BD409" s="39"/>
      <c r="BE409" s="39"/>
      <c r="BF409" s="39">
        <v>-6</v>
      </c>
      <c r="BG409" s="39"/>
      <c r="BH409" s="54"/>
      <c r="BI409" s="60"/>
      <c r="BJ409" s="39"/>
      <c r="BK409" s="39"/>
      <c r="BL409" s="39"/>
      <c r="BM409" s="39"/>
      <c r="BN409" s="38"/>
      <c r="BO409" s="57"/>
      <c r="BP409" s="59">
        <f t="shared" si="77"/>
        <v>40</v>
      </c>
      <c r="BQ409" s="64"/>
      <c r="BR409" s="64"/>
      <c r="BS409" s="39"/>
      <c r="BT409" s="39">
        <v>-3</v>
      </c>
      <c r="BU409" s="39"/>
      <c r="BV409" s="60">
        <f t="shared" si="78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79"/>
        <v>41</v>
      </c>
      <c r="CG409" s="60"/>
      <c r="CH409" s="68"/>
      <c r="CI409" s="52"/>
      <c r="CJ409" s="52">
        <v>-2</v>
      </c>
      <c r="CK409" s="60">
        <f t="shared" si="80"/>
        <v>39</v>
      </c>
      <c r="CL409" s="60"/>
      <c r="CM409" s="57"/>
      <c r="CN409" s="52">
        <v>3</v>
      </c>
      <c r="CO409" s="70"/>
      <c r="CP409" s="39"/>
      <c r="CQ409" s="39"/>
      <c r="CR409" s="54"/>
      <c r="CS409" s="60"/>
      <c r="CT409" s="51">
        <f t="shared" si="81"/>
        <v>42</v>
      </c>
      <c r="CU409" s="39"/>
      <c r="CV409" s="39"/>
      <c r="CW409" s="52"/>
      <c r="CX409" s="39"/>
      <c r="CY409" s="60">
        <f t="shared" si="82"/>
        <v>42</v>
      </c>
      <c r="CZ409" s="54"/>
      <c r="DA409" s="60"/>
      <c r="DB409" s="39"/>
      <c r="DC409" s="39"/>
      <c r="DD409" s="38">
        <f t="shared" si="83"/>
        <v>42</v>
      </c>
      <c r="DE409" s="60"/>
      <c r="DF409" s="60"/>
      <c r="DG409" s="60"/>
      <c r="DH409" s="60"/>
    </row>
    <row r="410" s="1" customFormat="1" spans="1:112">
      <c r="A410" s="35">
        <v>409</v>
      </c>
      <c r="B410" s="35">
        <v>104838</v>
      </c>
      <c r="C410" s="36" t="s">
        <v>91</v>
      </c>
      <c r="D410" s="36" t="s">
        <v>87</v>
      </c>
      <c r="E410" s="35">
        <v>10218</v>
      </c>
      <c r="F410" s="35" t="s">
        <v>964</v>
      </c>
      <c r="G410" s="36" t="s">
        <v>96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52">
        <v>-2</v>
      </c>
      <c r="N410" s="39"/>
      <c r="O410" s="39"/>
      <c r="P410" s="39"/>
      <c r="Q410" s="57"/>
      <c r="R410" s="39"/>
      <c r="S410" s="38"/>
      <c r="T410" s="54"/>
      <c r="U410" s="56">
        <f t="shared" si="72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73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63"/>
      <c r="AP410" s="64"/>
      <c r="AQ410" s="62">
        <f t="shared" si="74"/>
        <v>54</v>
      </c>
      <c r="AR410" s="60"/>
      <c r="AS410" s="60"/>
      <c r="AT410" s="60"/>
      <c r="AU410" s="60"/>
      <c r="AV410" s="62">
        <f t="shared" si="75"/>
        <v>54</v>
      </c>
      <c r="AW410" s="60"/>
      <c r="AX410" s="57"/>
      <c r="AY410" s="39"/>
      <c r="AZ410" s="39"/>
      <c r="BA410" s="60">
        <f t="shared" si="76"/>
        <v>54</v>
      </c>
      <c r="BB410" s="54"/>
      <c r="BC410" s="66"/>
      <c r="BD410" s="39"/>
      <c r="BE410" s="39"/>
      <c r="BF410" s="39">
        <v>-2</v>
      </c>
      <c r="BG410" s="39"/>
      <c r="BH410" s="54"/>
      <c r="BI410" s="60"/>
      <c r="BJ410" s="39">
        <v>4</v>
      </c>
      <c r="BK410" s="39"/>
      <c r="BL410" s="39"/>
      <c r="BM410" s="39"/>
      <c r="BN410" s="38"/>
      <c r="BO410" s="57"/>
      <c r="BP410" s="59">
        <f t="shared" si="77"/>
        <v>56</v>
      </c>
      <c r="BQ410" s="64"/>
      <c r="BR410" s="64"/>
      <c r="BS410" s="39"/>
      <c r="BT410" s="39"/>
      <c r="BU410" s="39"/>
      <c r="BV410" s="60">
        <f t="shared" si="78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79"/>
        <v>96</v>
      </c>
      <c r="CG410" s="60"/>
      <c r="CH410" s="68"/>
      <c r="CI410" s="52">
        <v>20</v>
      </c>
      <c r="CJ410" s="52">
        <v>5</v>
      </c>
      <c r="CK410" s="60">
        <f t="shared" si="80"/>
        <v>121</v>
      </c>
      <c r="CL410" s="60"/>
      <c r="CM410" s="57"/>
      <c r="CN410" s="52">
        <v>4</v>
      </c>
      <c r="CO410" s="70"/>
      <c r="CP410" s="39">
        <v>20</v>
      </c>
      <c r="CQ410" s="39"/>
      <c r="CR410" s="54"/>
      <c r="CS410" s="60"/>
      <c r="CT410" s="51">
        <f t="shared" si="81"/>
        <v>145</v>
      </c>
      <c r="CU410" s="39"/>
      <c r="CV410" s="39"/>
      <c r="CW410" s="52"/>
      <c r="CX410" s="39">
        <v>-4</v>
      </c>
      <c r="CY410" s="60">
        <f t="shared" si="82"/>
        <v>141</v>
      </c>
      <c r="CZ410" s="54"/>
      <c r="DA410" s="60"/>
      <c r="DB410" s="39"/>
      <c r="DC410" s="39"/>
      <c r="DD410" s="38">
        <f t="shared" si="83"/>
        <v>141</v>
      </c>
      <c r="DE410" s="60"/>
      <c r="DF410" s="60"/>
      <c r="DG410" s="60"/>
      <c r="DH410" s="60"/>
    </row>
    <row r="411" s="1" customFormat="1" spans="1:112">
      <c r="A411" s="35">
        <v>410</v>
      </c>
      <c r="B411" s="40">
        <v>598</v>
      </c>
      <c r="C411" s="36" t="s">
        <v>651</v>
      </c>
      <c r="D411" s="36" t="s">
        <v>125</v>
      </c>
      <c r="E411" s="35">
        <v>11178</v>
      </c>
      <c r="F411" s="35" t="s">
        <v>965</v>
      </c>
      <c r="G411" s="36" t="s">
        <v>96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52">
        <v>-2</v>
      </c>
      <c r="N411" s="39">
        <v>20</v>
      </c>
      <c r="O411" s="39"/>
      <c r="P411" s="39"/>
      <c r="Q411" s="57"/>
      <c r="R411" s="39"/>
      <c r="S411" s="38"/>
      <c r="T411" s="54"/>
      <c r="U411" s="56">
        <f t="shared" si="72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73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63"/>
      <c r="AP411" s="64"/>
      <c r="AQ411" s="62">
        <f t="shared" si="74"/>
        <v>59</v>
      </c>
      <c r="AR411" s="60"/>
      <c r="AS411" s="60"/>
      <c r="AT411" s="60"/>
      <c r="AU411" s="60"/>
      <c r="AV411" s="62">
        <f t="shared" si="75"/>
        <v>59</v>
      </c>
      <c r="AW411" s="60"/>
      <c r="AX411" s="57"/>
      <c r="AY411" s="39"/>
      <c r="AZ411" s="39"/>
      <c r="BA411" s="60">
        <f t="shared" si="76"/>
        <v>59</v>
      </c>
      <c r="BB411" s="54"/>
      <c r="BC411" s="66"/>
      <c r="BD411" s="39"/>
      <c r="BE411" s="39"/>
      <c r="BF411" s="39">
        <v>-4</v>
      </c>
      <c r="BG411" s="39"/>
      <c r="BH411" s="54"/>
      <c r="BI411" s="60"/>
      <c r="BJ411" s="39">
        <v>-4</v>
      </c>
      <c r="BK411" s="39">
        <v>20</v>
      </c>
      <c r="BL411" s="39"/>
      <c r="BM411" s="39"/>
      <c r="BN411" s="38"/>
      <c r="BO411" s="57"/>
      <c r="BP411" s="59">
        <f t="shared" si="77"/>
        <v>71</v>
      </c>
      <c r="BQ411" s="64"/>
      <c r="BR411" s="64"/>
      <c r="BS411" s="39">
        <v>20</v>
      </c>
      <c r="BT411" s="39">
        <v>-2</v>
      </c>
      <c r="BU411" s="39"/>
      <c r="BV411" s="60">
        <f t="shared" si="78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190</v>
      </c>
      <c r="CF411" s="54">
        <f t="shared" si="79"/>
        <v>41.5</v>
      </c>
      <c r="CG411" s="60"/>
      <c r="CH411" s="68"/>
      <c r="CI411" s="52"/>
      <c r="CJ411" s="52"/>
      <c r="CK411" s="60">
        <f t="shared" si="80"/>
        <v>41.5</v>
      </c>
      <c r="CL411" s="60"/>
      <c r="CM411" s="57"/>
      <c r="CN411" s="52"/>
      <c r="CO411" s="70"/>
      <c r="CP411" s="39"/>
      <c r="CQ411" s="39"/>
      <c r="CR411" s="54"/>
      <c r="CS411" s="60"/>
      <c r="CT411" s="51">
        <f t="shared" si="81"/>
        <v>41.5</v>
      </c>
      <c r="CU411" s="39"/>
      <c r="CV411" s="39"/>
      <c r="CW411" s="52"/>
      <c r="CX411" s="39"/>
      <c r="CY411" s="60">
        <f t="shared" si="82"/>
        <v>41.5</v>
      </c>
      <c r="CZ411" s="54"/>
      <c r="DA411" s="60"/>
      <c r="DB411" s="39"/>
      <c r="DC411" s="39">
        <v>-2</v>
      </c>
      <c r="DD411" s="38">
        <f t="shared" si="83"/>
        <v>39.5</v>
      </c>
      <c r="DE411" s="60"/>
      <c r="DF411" s="60"/>
      <c r="DG411" s="60"/>
      <c r="DH411" s="60"/>
    </row>
    <row r="412" s="1" customFormat="1" spans="1:112">
      <c r="A412" s="35">
        <v>411</v>
      </c>
      <c r="B412" s="40">
        <v>343</v>
      </c>
      <c r="C412" s="36" t="s">
        <v>119</v>
      </c>
      <c r="D412" s="36" t="s">
        <v>99</v>
      </c>
      <c r="E412" s="37">
        <v>11517</v>
      </c>
      <c r="F412" s="35" t="s">
        <v>966</v>
      </c>
      <c r="G412" s="36" t="s">
        <v>96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52">
        <v>-4</v>
      </c>
      <c r="N412" s="39"/>
      <c r="O412" s="39"/>
      <c r="P412" s="39"/>
      <c r="Q412" s="39"/>
      <c r="R412" s="39"/>
      <c r="S412" s="38"/>
      <c r="T412" s="54"/>
      <c r="U412" s="56">
        <f t="shared" si="72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73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63"/>
      <c r="AP412" s="64"/>
      <c r="AQ412" s="62">
        <f t="shared" si="74"/>
        <v>39</v>
      </c>
      <c r="AR412" s="60"/>
      <c r="AS412" s="60"/>
      <c r="AT412" s="60"/>
      <c r="AU412" s="60"/>
      <c r="AV412" s="62">
        <f t="shared" si="75"/>
        <v>39</v>
      </c>
      <c r="AW412" s="60"/>
      <c r="AX412" s="57"/>
      <c r="AY412" s="39"/>
      <c r="AZ412" s="39"/>
      <c r="BA412" s="60">
        <f t="shared" si="76"/>
        <v>39</v>
      </c>
      <c r="BB412" s="54"/>
      <c r="BC412" s="66"/>
      <c r="BD412" s="39"/>
      <c r="BE412" s="39"/>
      <c r="BF412" s="39">
        <v>-2</v>
      </c>
      <c r="BG412" s="39"/>
      <c r="BH412" s="54"/>
      <c r="BI412" s="60"/>
      <c r="BJ412" s="39">
        <v>-2</v>
      </c>
      <c r="BK412" s="39"/>
      <c r="BL412" s="39"/>
      <c r="BM412" s="39"/>
      <c r="BN412" s="38"/>
      <c r="BO412" s="57"/>
      <c r="BP412" s="59">
        <f t="shared" si="77"/>
        <v>35</v>
      </c>
      <c r="BQ412" s="64"/>
      <c r="BR412" s="64"/>
      <c r="BS412" s="39"/>
      <c r="BT412" s="39"/>
      <c r="BU412" s="39"/>
      <c r="BV412" s="60">
        <f t="shared" si="78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79"/>
        <v>73</v>
      </c>
      <c r="CG412" s="60"/>
      <c r="CH412" s="68"/>
      <c r="CI412" s="52"/>
      <c r="CJ412" s="52">
        <v>-2</v>
      </c>
      <c r="CK412" s="60">
        <f t="shared" si="80"/>
        <v>71</v>
      </c>
      <c r="CL412" s="60"/>
      <c r="CM412" s="57"/>
      <c r="CN412" s="52"/>
      <c r="CO412" s="70"/>
      <c r="CP412" s="39">
        <v>20</v>
      </c>
      <c r="CQ412" s="39"/>
      <c r="CR412" s="54"/>
      <c r="CS412" s="60"/>
      <c r="CT412" s="51">
        <f t="shared" si="81"/>
        <v>91</v>
      </c>
      <c r="CU412" s="39"/>
      <c r="CV412" s="39"/>
      <c r="CW412" s="52">
        <v>10</v>
      </c>
      <c r="CX412" s="39"/>
      <c r="CY412" s="60">
        <f t="shared" si="82"/>
        <v>101</v>
      </c>
      <c r="CZ412" s="54"/>
      <c r="DA412" s="60"/>
      <c r="DB412" s="39">
        <v>20</v>
      </c>
      <c r="DC412" s="39"/>
      <c r="DD412" s="38">
        <f t="shared" si="83"/>
        <v>121</v>
      </c>
      <c r="DE412" s="60"/>
      <c r="DF412" s="60"/>
      <c r="DG412" s="60"/>
      <c r="DH412" s="60"/>
    </row>
    <row r="413" s="1" customFormat="1" ht="24" spans="1:112">
      <c r="A413" s="35">
        <v>412</v>
      </c>
      <c r="B413" s="40">
        <v>391</v>
      </c>
      <c r="C413" s="36" t="s">
        <v>405</v>
      </c>
      <c r="D413" s="36" t="s">
        <v>104</v>
      </c>
      <c r="E413" s="37">
        <v>11330</v>
      </c>
      <c r="F413" s="48" t="s">
        <v>967</v>
      </c>
      <c r="G413" s="36" t="s">
        <v>96</v>
      </c>
      <c r="H413" s="39"/>
      <c r="I413" s="39">
        <v>-4</v>
      </c>
      <c r="J413" s="39">
        <v>-4</v>
      </c>
      <c r="K413" s="39">
        <v>-4</v>
      </c>
      <c r="L413" s="39"/>
      <c r="M413" s="52"/>
      <c r="N413" s="39"/>
      <c r="O413" s="39"/>
      <c r="P413" s="39"/>
      <c r="Q413" s="57"/>
      <c r="R413" s="39"/>
      <c r="S413" s="38"/>
      <c r="T413" s="54"/>
      <c r="U413" s="56">
        <f t="shared" si="72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73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63"/>
      <c r="AP413" s="64"/>
      <c r="AQ413" s="62">
        <f t="shared" si="74"/>
        <v>18</v>
      </c>
      <c r="AR413" s="60"/>
      <c r="AS413" s="60"/>
      <c r="AT413" s="60">
        <v>20</v>
      </c>
      <c r="AU413" s="60"/>
      <c r="AV413" s="62">
        <f t="shared" si="75"/>
        <v>38</v>
      </c>
      <c r="AW413" s="60"/>
      <c r="AX413" s="57"/>
      <c r="AY413" s="39"/>
      <c r="AZ413" s="39"/>
      <c r="BA413" s="60">
        <f t="shared" si="76"/>
        <v>38</v>
      </c>
      <c r="BB413" s="54"/>
      <c r="BC413" s="66"/>
      <c r="BD413" s="39"/>
      <c r="BE413" s="39">
        <v>20</v>
      </c>
      <c r="BF413" s="39">
        <v>-2</v>
      </c>
      <c r="BG413" s="39"/>
      <c r="BH413" s="54"/>
      <c r="BI413" s="60"/>
      <c r="BJ413" s="39"/>
      <c r="BK413" s="39"/>
      <c r="BL413" s="39"/>
      <c r="BM413" s="39">
        <v>20</v>
      </c>
      <c r="BN413" s="38">
        <v>-20</v>
      </c>
      <c r="BO413" s="57" t="s">
        <v>968</v>
      </c>
      <c r="BP413" s="59">
        <f t="shared" si="77"/>
        <v>56</v>
      </c>
      <c r="BQ413" s="60">
        <v>-25</v>
      </c>
      <c r="BR413" s="64" t="s">
        <v>969</v>
      </c>
      <c r="BS413" s="39"/>
      <c r="BT413" s="39"/>
      <c r="BU413" s="39"/>
      <c r="BV413" s="60">
        <f t="shared" si="78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79"/>
        <v>29</v>
      </c>
      <c r="CG413" s="60"/>
      <c r="CH413" s="68"/>
      <c r="CI413" s="52"/>
      <c r="CJ413" s="52">
        <v>2</v>
      </c>
      <c r="CK413" s="60">
        <f t="shared" si="80"/>
        <v>31</v>
      </c>
      <c r="CL413" s="60">
        <v>-18</v>
      </c>
      <c r="CM413" s="57" t="s">
        <v>970</v>
      </c>
      <c r="CN413" s="52">
        <v>-2</v>
      </c>
      <c r="CO413" s="70"/>
      <c r="CP413" s="39">
        <v>20</v>
      </c>
      <c r="CQ413" s="39"/>
      <c r="CR413" s="54"/>
      <c r="CS413" s="60"/>
      <c r="CT413" s="51">
        <f t="shared" si="81"/>
        <v>31</v>
      </c>
      <c r="CU413" s="39"/>
      <c r="CV413" s="39"/>
      <c r="CW413" s="52"/>
      <c r="CX413" s="39">
        <v>8</v>
      </c>
      <c r="CY413" s="60">
        <f t="shared" si="82"/>
        <v>39</v>
      </c>
      <c r="CZ413" s="54"/>
      <c r="DA413" s="60"/>
      <c r="DB413" s="39">
        <v>20</v>
      </c>
      <c r="DC413" s="39">
        <v>7</v>
      </c>
      <c r="DD413" s="38">
        <f t="shared" si="83"/>
        <v>66</v>
      </c>
      <c r="DE413" s="60"/>
      <c r="DF413" s="60"/>
      <c r="DG413" s="60"/>
      <c r="DH413" s="60"/>
    </row>
    <row r="414" s="1" customFormat="1" spans="1:112">
      <c r="A414" s="35">
        <v>413</v>
      </c>
      <c r="B414" s="37">
        <v>102567</v>
      </c>
      <c r="C414" s="36" t="s">
        <v>275</v>
      </c>
      <c r="D414" s="36" t="s">
        <v>94</v>
      </c>
      <c r="E414" s="37">
        <v>11466</v>
      </c>
      <c r="F414" s="35" t="s">
        <v>971</v>
      </c>
      <c r="G414" s="44" t="s">
        <v>96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52">
        <v>-1</v>
      </c>
      <c r="N414" s="39"/>
      <c r="O414" s="39"/>
      <c r="P414" s="39"/>
      <c r="Q414" s="57"/>
      <c r="R414" s="39"/>
      <c r="S414" s="38"/>
      <c r="T414" s="54"/>
      <c r="U414" s="56">
        <f t="shared" si="72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73"/>
        <v>-14</v>
      </c>
      <c r="AH414" s="39"/>
      <c r="AI414" s="39"/>
      <c r="AJ414" s="39"/>
      <c r="AK414" s="39"/>
      <c r="AL414" s="39"/>
      <c r="AM414" s="39"/>
      <c r="AN414" s="39"/>
      <c r="AO414" s="63"/>
      <c r="AP414" s="64"/>
      <c r="AQ414" s="62">
        <f t="shared" si="74"/>
        <v>-14</v>
      </c>
      <c r="AR414" s="60"/>
      <c r="AS414" s="60"/>
      <c r="AT414" s="60"/>
      <c r="AU414" s="60"/>
      <c r="AV414" s="62">
        <f t="shared" si="75"/>
        <v>-14</v>
      </c>
      <c r="AW414" s="60"/>
      <c r="AX414" s="57"/>
      <c r="AY414" s="39"/>
      <c r="AZ414" s="39"/>
      <c r="BA414" s="60">
        <f t="shared" si="76"/>
        <v>-14</v>
      </c>
      <c r="BB414" s="54"/>
      <c r="BC414" s="66"/>
      <c r="BD414" s="39"/>
      <c r="BE414" s="39"/>
      <c r="BF414" s="39">
        <v>0</v>
      </c>
      <c r="BG414" s="39"/>
      <c r="BH414" s="54"/>
      <c r="BI414" s="60"/>
      <c r="BJ414" s="39"/>
      <c r="BK414" s="39"/>
      <c r="BL414" s="39"/>
      <c r="BM414" s="39"/>
      <c r="BN414" s="38"/>
      <c r="BO414" s="57"/>
      <c r="BP414" s="59">
        <f t="shared" si="77"/>
        <v>-14</v>
      </c>
      <c r="BQ414" s="64"/>
      <c r="BR414" s="64"/>
      <c r="BS414" s="39"/>
      <c r="BT414" s="39"/>
      <c r="BU414" s="39"/>
      <c r="BV414" s="60">
        <f t="shared" si="78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79"/>
        <v>-14</v>
      </c>
      <c r="CG414" s="60"/>
      <c r="CH414" s="68"/>
      <c r="CI414" s="52"/>
      <c r="CJ414" s="52"/>
      <c r="CK414" s="60">
        <f t="shared" si="80"/>
        <v>-14</v>
      </c>
      <c r="CL414" s="60"/>
      <c r="CM414" s="57"/>
      <c r="CN414" s="52"/>
      <c r="CO414" s="70"/>
      <c r="CP414" s="39"/>
      <c r="CQ414" s="39"/>
      <c r="CR414" s="54"/>
      <c r="CS414" s="60"/>
      <c r="CT414" s="51">
        <f t="shared" si="81"/>
        <v>-14</v>
      </c>
      <c r="CU414" s="39"/>
      <c r="CV414" s="39"/>
      <c r="CW414" s="52"/>
      <c r="CX414" s="39"/>
      <c r="CY414" s="60">
        <f t="shared" si="82"/>
        <v>-14</v>
      </c>
      <c r="CZ414" s="54"/>
      <c r="DA414" s="60"/>
      <c r="DB414" s="39"/>
      <c r="DC414" s="39"/>
      <c r="DD414" s="38">
        <f t="shared" si="83"/>
        <v>-14</v>
      </c>
      <c r="DE414" s="60"/>
      <c r="DF414" s="60"/>
      <c r="DG414" s="60"/>
      <c r="DH414" s="60"/>
    </row>
    <row r="415" s="1" customFormat="1" spans="1:112">
      <c r="A415" s="35">
        <v>414</v>
      </c>
      <c r="B415" s="35">
        <v>513</v>
      </c>
      <c r="C415" s="36" t="s">
        <v>612</v>
      </c>
      <c r="D415" s="36" t="s">
        <v>99</v>
      </c>
      <c r="E415" s="37">
        <v>11329</v>
      </c>
      <c r="F415" s="48" t="s">
        <v>972</v>
      </c>
      <c r="G415" s="36" t="s">
        <v>96</v>
      </c>
      <c r="H415" s="39"/>
      <c r="I415" s="39">
        <v>-4</v>
      </c>
      <c r="J415" s="39">
        <v>-8</v>
      </c>
      <c r="K415" s="39"/>
      <c r="L415" s="39">
        <v>-2</v>
      </c>
      <c r="M415" s="52">
        <v>-2</v>
      </c>
      <c r="N415" s="39"/>
      <c r="O415" s="39"/>
      <c r="P415" s="39"/>
      <c r="Q415" s="57"/>
      <c r="R415" s="39"/>
      <c r="S415" s="38"/>
      <c r="T415" s="54"/>
      <c r="U415" s="56">
        <f t="shared" si="72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73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63"/>
      <c r="AP415" s="64"/>
      <c r="AQ415" s="62">
        <f t="shared" si="74"/>
        <v>49</v>
      </c>
      <c r="AR415" s="60"/>
      <c r="AS415" s="60"/>
      <c r="AT415" s="60"/>
      <c r="AU415" s="60"/>
      <c r="AV415" s="62">
        <f t="shared" si="75"/>
        <v>49</v>
      </c>
      <c r="AW415" s="60"/>
      <c r="AX415" s="57"/>
      <c r="AY415" s="39"/>
      <c r="AZ415" s="39"/>
      <c r="BA415" s="60">
        <f t="shared" si="76"/>
        <v>49</v>
      </c>
      <c r="BB415" s="54"/>
      <c r="BC415" s="66"/>
      <c r="BD415" s="39"/>
      <c r="BE415" s="39"/>
      <c r="BF415" s="39">
        <v>0</v>
      </c>
      <c r="BG415" s="39"/>
      <c r="BH415" s="54"/>
      <c r="BI415" s="60"/>
      <c r="BJ415" s="39">
        <v>-1</v>
      </c>
      <c r="BK415" s="39"/>
      <c r="BL415" s="39"/>
      <c r="BM415" s="39"/>
      <c r="BN415" s="38"/>
      <c r="BO415" s="57"/>
      <c r="BP415" s="59">
        <f t="shared" si="77"/>
        <v>48</v>
      </c>
      <c r="BQ415" s="64"/>
      <c r="BR415" s="64"/>
      <c r="BS415" s="39"/>
      <c r="BT415" s="39">
        <v>-2</v>
      </c>
      <c r="BU415" s="39"/>
      <c r="BV415" s="60">
        <f t="shared" si="78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79"/>
        <v>100</v>
      </c>
      <c r="CG415" s="60"/>
      <c r="CH415" s="68"/>
      <c r="CI415" s="52"/>
      <c r="CJ415" s="52">
        <v>-14</v>
      </c>
      <c r="CK415" s="60">
        <f t="shared" si="80"/>
        <v>86</v>
      </c>
      <c r="CL415" s="60"/>
      <c r="CM415" s="57"/>
      <c r="CN415" s="52">
        <v>-4</v>
      </c>
      <c r="CO415" s="70"/>
      <c r="CP415" s="39"/>
      <c r="CQ415" s="39"/>
      <c r="CR415" s="54"/>
      <c r="CS415" s="60"/>
      <c r="CT415" s="51">
        <f t="shared" si="81"/>
        <v>82</v>
      </c>
      <c r="CU415" s="39">
        <v>20</v>
      </c>
      <c r="CV415" s="39"/>
      <c r="CW415" s="52"/>
      <c r="CX415" s="39"/>
      <c r="CY415" s="60">
        <f t="shared" si="82"/>
        <v>102</v>
      </c>
      <c r="CZ415" s="54"/>
      <c r="DA415" s="60"/>
      <c r="DB415" s="39"/>
      <c r="DC415" s="39">
        <v>-2</v>
      </c>
      <c r="DD415" s="38">
        <f t="shared" si="83"/>
        <v>100</v>
      </c>
      <c r="DE415" s="60"/>
      <c r="DF415" s="60"/>
      <c r="DG415" s="60"/>
      <c r="DH415" s="60"/>
    </row>
    <row r="416" s="1" customFormat="1" spans="1:112">
      <c r="A416" s="35">
        <v>415</v>
      </c>
      <c r="B416" s="40">
        <v>726</v>
      </c>
      <c r="C416" s="36" t="s">
        <v>866</v>
      </c>
      <c r="D416" s="36" t="s">
        <v>99</v>
      </c>
      <c r="E416" s="35">
        <v>6607</v>
      </c>
      <c r="F416" s="35" t="s">
        <v>973</v>
      </c>
      <c r="G416" s="41" t="s">
        <v>101</v>
      </c>
      <c r="H416" s="39">
        <v>-2</v>
      </c>
      <c r="I416" s="39">
        <v>-10</v>
      </c>
      <c r="J416" s="39">
        <v>-2</v>
      </c>
      <c r="K416" s="39"/>
      <c r="L416" s="39"/>
      <c r="M416" s="52"/>
      <c r="N416" s="39"/>
      <c r="O416" s="39"/>
      <c r="P416" s="39"/>
      <c r="Q416" s="57"/>
      <c r="R416" s="39"/>
      <c r="S416" s="38"/>
      <c r="T416" s="54"/>
      <c r="U416" s="56">
        <f t="shared" si="72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73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63"/>
      <c r="AP416" s="64"/>
      <c r="AQ416" s="62">
        <f t="shared" si="74"/>
        <v>76</v>
      </c>
      <c r="AR416" s="60"/>
      <c r="AS416" s="60"/>
      <c r="AT416" s="60"/>
      <c r="AU416" s="60"/>
      <c r="AV416" s="62">
        <f t="shared" si="75"/>
        <v>76</v>
      </c>
      <c r="AW416" s="60"/>
      <c r="AX416" s="57"/>
      <c r="AY416" s="39"/>
      <c r="AZ416" s="39"/>
      <c r="BA416" s="60">
        <f t="shared" si="76"/>
        <v>76</v>
      </c>
      <c r="BB416" s="54"/>
      <c r="BC416" s="66"/>
      <c r="BD416" s="39"/>
      <c r="BE416" s="39"/>
      <c r="BF416" s="39">
        <v>0</v>
      </c>
      <c r="BG416" s="39"/>
      <c r="BH416" s="54"/>
      <c r="BI416" s="60"/>
      <c r="BJ416" s="39"/>
      <c r="BK416" s="39"/>
      <c r="BL416" s="39"/>
      <c r="BM416" s="39">
        <v>20</v>
      </c>
      <c r="BN416" s="38"/>
      <c r="BO416" s="57"/>
      <c r="BP416" s="59">
        <f t="shared" si="77"/>
        <v>96</v>
      </c>
      <c r="BQ416" s="64"/>
      <c r="BR416" s="64"/>
      <c r="BS416" s="39"/>
      <c r="BT416" s="39">
        <v>3</v>
      </c>
      <c r="BU416" s="39"/>
      <c r="BV416" s="60">
        <f t="shared" si="78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79"/>
        <v>139</v>
      </c>
      <c r="CG416" s="60"/>
      <c r="CH416" s="68"/>
      <c r="CI416" s="52"/>
      <c r="CJ416" s="52"/>
      <c r="CK416" s="60">
        <f t="shared" si="80"/>
        <v>139</v>
      </c>
      <c r="CL416" s="60"/>
      <c r="CM416" s="57"/>
      <c r="CN416" s="52"/>
      <c r="CO416" s="70"/>
      <c r="CP416" s="39"/>
      <c r="CQ416" s="39"/>
      <c r="CR416" s="54">
        <v>-11</v>
      </c>
      <c r="CS416" s="60" t="s">
        <v>974</v>
      </c>
      <c r="CT416" s="51">
        <f t="shared" si="81"/>
        <v>128</v>
      </c>
      <c r="CU416" s="39">
        <v>20</v>
      </c>
      <c r="CV416" s="39"/>
      <c r="CW416" s="52"/>
      <c r="CX416" s="39">
        <v>1</v>
      </c>
      <c r="CY416" s="60">
        <f t="shared" si="82"/>
        <v>149</v>
      </c>
      <c r="CZ416" s="54"/>
      <c r="DA416" s="60"/>
      <c r="DB416" s="39"/>
      <c r="DC416" s="39"/>
      <c r="DD416" s="38">
        <f t="shared" si="83"/>
        <v>149</v>
      </c>
      <c r="DE416" s="60"/>
      <c r="DF416" s="60"/>
      <c r="DG416" s="60">
        <v>-10</v>
      </c>
      <c r="DH416" s="60" t="s">
        <v>975</v>
      </c>
    </row>
    <row r="417" s="1" customFormat="1" spans="1:112">
      <c r="A417" s="35">
        <v>416</v>
      </c>
      <c r="B417" s="35">
        <v>103198</v>
      </c>
      <c r="C417" s="36" t="s">
        <v>311</v>
      </c>
      <c r="D417" s="36" t="s">
        <v>99</v>
      </c>
      <c r="E417" s="37">
        <v>11624</v>
      </c>
      <c r="F417" s="35" t="s">
        <v>976</v>
      </c>
      <c r="G417" s="44" t="s">
        <v>96</v>
      </c>
      <c r="H417" s="39"/>
      <c r="I417" s="39">
        <v>-8</v>
      </c>
      <c r="J417" s="39">
        <v>-4</v>
      </c>
      <c r="K417" s="39">
        <v>-2</v>
      </c>
      <c r="L417" s="39"/>
      <c r="M417" s="52"/>
      <c r="N417" s="39"/>
      <c r="O417" s="39"/>
      <c r="P417" s="39"/>
      <c r="Q417" s="57"/>
      <c r="R417" s="39"/>
      <c r="S417" s="38"/>
      <c r="T417" s="54"/>
      <c r="U417" s="56">
        <f t="shared" si="72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73"/>
        <v>-16</v>
      </c>
      <c r="AH417" s="39"/>
      <c r="AI417" s="39"/>
      <c r="AJ417" s="39"/>
      <c r="AK417" s="39"/>
      <c r="AL417" s="39"/>
      <c r="AM417" s="39"/>
      <c r="AN417" s="39"/>
      <c r="AO417" s="63"/>
      <c r="AP417" s="64"/>
      <c r="AQ417" s="62">
        <f t="shared" si="74"/>
        <v>-16</v>
      </c>
      <c r="AR417" s="60"/>
      <c r="AS417" s="60"/>
      <c r="AT417" s="60"/>
      <c r="AU417" s="60"/>
      <c r="AV417" s="62">
        <f t="shared" si="75"/>
        <v>-16</v>
      </c>
      <c r="AW417" s="60"/>
      <c r="AX417" s="57"/>
      <c r="AY417" s="39"/>
      <c r="AZ417" s="39"/>
      <c r="BA417" s="60">
        <f t="shared" si="76"/>
        <v>-16</v>
      </c>
      <c r="BB417" s="54"/>
      <c r="BC417" s="66"/>
      <c r="BD417" s="39"/>
      <c r="BE417" s="39"/>
      <c r="BF417" s="39">
        <v>0</v>
      </c>
      <c r="BG417" s="39"/>
      <c r="BH417" s="54"/>
      <c r="BI417" s="60"/>
      <c r="BJ417" s="39"/>
      <c r="BK417" s="39"/>
      <c r="BL417" s="39"/>
      <c r="BM417" s="39"/>
      <c r="BN417" s="38"/>
      <c r="BO417" s="57"/>
      <c r="BP417" s="59">
        <f t="shared" si="77"/>
        <v>-16</v>
      </c>
      <c r="BQ417" s="64"/>
      <c r="BR417" s="64"/>
      <c r="BS417" s="39"/>
      <c r="BT417" s="39"/>
      <c r="BU417" s="39"/>
      <c r="BV417" s="60">
        <f t="shared" si="78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79"/>
        <v>-16</v>
      </c>
      <c r="CG417" s="60"/>
      <c r="CH417" s="68"/>
      <c r="CI417" s="52"/>
      <c r="CJ417" s="52"/>
      <c r="CK417" s="60">
        <f t="shared" si="80"/>
        <v>-16</v>
      </c>
      <c r="CL417" s="60"/>
      <c r="CM417" s="57"/>
      <c r="CN417" s="52"/>
      <c r="CO417" s="70"/>
      <c r="CP417" s="39"/>
      <c r="CQ417" s="39"/>
      <c r="CR417" s="54"/>
      <c r="CS417" s="60"/>
      <c r="CT417" s="51">
        <f t="shared" si="81"/>
        <v>-16</v>
      </c>
      <c r="CU417" s="39"/>
      <c r="CV417" s="39"/>
      <c r="CW417" s="52"/>
      <c r="CX417" s="39"/>
      <c r="CY417" s="60">
        <f t="shared" si="82"/>
        <v>-16</v>
      </c>
      <c r="CZ417" s="54"/>
      <c r="DA417" s="60"/>
      <c r="DB417" s="39"/>
      <c r="DC417" s="39"/>
      <c r="DD417" s="38">
        <f t="shared" si="83"/>
        <v>-16</v>
      </c>
      <c r="DE417" s="60"/>
      <c r="DF417" s="60"/>
      <c r="DG417" s="60"/>
      <c r="DH417" s="60"/>
    </row>
    <row r="418" s="1" customFormat="1" ht="36" spans="1:112">
      <c r="A418" s="35">
        <v>417</v>
      </c>
      <c r="B418" s="35">
        <v>743</v>
      </c>
      <c r="C418" s="36" t="s">
        <v>704</v>
      </c>
      <c r="D418" s="36" t="s">
        <v>125</v>
      </c>
      <c r="E418" s="38">
        <v>11761</v>
      </c>
      <c r="F418" s="35" t="s">
        <v>977</v>
      </c>
      <c r="G418" s="36" t="s">
        <v>89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52">
        <v>1</v>
      </c>
      <c r="N418" s="39"/>
      <c r="O418" s="39"/>
      <c r="P418" s="39"/>
      <c r="Q418" s="57"/>
      <c r="R418" s="39">
        <v>20</v>
      </c>
      <c r="S418" s="38"/>
      <c r="T418" s="54"/>
      <c r="U418" s="56">
        <f t="shared" si="72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73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63"/>
      <c r="AP418" s="64"/>
      <c r="AQ418" s="62">
        <f t="shared" si="74"/>
        <v>40</v>
      </c>
      <c r="AR418" s="60"/>
      <c r="AS418" s="60"/>
      <c r="AT418" s="60"/>
      <c r="AU418" s="60"/>
      <c r="AV418" s="62">
        <f t="shared" si="75"/>
        <v>40</v>
      </c>
      <c r="AW418" s="60"/>
      <c r="AX418" s="57"/>
      <c r="AY418" s="39"/>
      <c r="AZ418" s="39"/>
      <c r="BA418" s="60">
        <f t="shared" si="76"/>
        <v>40</v>
      </c>
      <c r="BB418" s="54">
        <v>-40</v>
      </c>
      <c r="BC418" s="66" t="s">
        <v>767</v>
      </c>
      <c r="BD418" s="39">
        <v>20</v>
      </c>
      <c r="BE418" s="39"/>
      <c r="BF418" s="39">
        <v>0</v>
      </c>
      <c r="BG418" s="39"/>
      <c r="BH418" s="54"/>
      <c r="BI418" s="60"/>
      <c r="BJ418" s="39">
        <v>2</v>
      </c>
      <c r="BK418" s="39">
        <v>20</v>
      </c>
      <c r="BL418" s="39"/>
      <c r="BM418" s="39"/>
      <c r="BN418" s="38">
        <v>-42</v>
      </c>
      <c r="BO418" s="95" t="s">
        <v>258</v>
      </c>
      <c r="BP418" s="59">
        <f t="shared" si="77"/>
        <v>0</v>
      </c>
      <c r="BQ418" s="64"/>
      <c r="BR418" s="64"/>
      <c r="BS418" s="39"/>
      <c r="BT418" s="39"/>
      <c r="BU418" s="39"/>
      <c r="BV418" s="60">
        <f t="shared" si="78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79"/>
        <v>20</v>
      </c>
      <c r="CG418" s="60"/>
      <c r="CH418" s="68"/>
      <c r="CI418" s="52"/>
      <c r="CJ418" s="52"/>
      <c r="CK418" s="60">
        <f t="shared" si="80"/>
        <v>20</v>
      </c>
      <c r="CL418" s="60"/>
      <c r="CM418" s="57"/>
      <c r="CN418" s="52"/>
      <c r="CO418" s="70"/>
      <c r="CP418" s="39"/>
      <c r="CQ418" s="39"/>
      <c r="CR418" s="54"/>
      <c r="CS418" s="60"/>
      <c r="CT418" s="51">
        <f t="shared" si="81"/>
        <v>20</v>
      </c>
      <c r="CU418" s="39"/>
      <c r="CV418" s="39"/>
      <c r="CW418" s="52"/>
      <c r="CX418" s="39"/>
      <c r="CY418" s="60">
        <f t="shared" si="82"/>
        <v>20</v>
      </c>
      <c r="CZ418" s="54"/>
      <c r="DA418" s="60"/>
      <c r="DB418" s="39"/>
      <c r="DC418" s="39"/>
      <c r="DD418" s="38">
        <f t="shared" si="83"/>
        <v>20</v>
      </c>
      <c r="DE418" s="60"/>
      <c r="DF418" s="60"/>
      <c r="DG418" s="60"/>
      <c r="DH418" s="60"/>
    </row>
    <row r="419" s="1" customFormat="1" ht="24" spans="1:112">
      <c r="A419" s="35">
        <v>418</v>
      </c>
      <c r="B419" s="40">
        <v>732</v>
      </c>
      <c r="C419" s="36" t="s">
        <v>952</v>
      </c>
      <c r="D419" s="36" t="s">
        <v>94</v>
      </c>
      <c r="E419" s="35">
        <v>9138</v>
      </c>
      <c r="F419" s="35" t="s">
        <v>978</v>
      </c>
      <c r="G419" s="41" t="s">
        <v>96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52">
        <v>-2</v>
      </c>
      <c r="N419" s="39"/>
      <c r="O419" s="39"/>
      <c r="P419" s="39"/>
      <c r="Q419" s="57"/>
      <c r="R419" s="39"/>
      <c r="S419" s="38"/>
      <c r="T419" s="54"/>
      <c r="U419" s="56">
        <f t="shared" si="72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73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63"/>
      <c r="AP419" s="64"/>
      <c r="AQ419" s="62">
        <f t="shared" si="74"/>
        <v>78</v>
      </c>
      <c r="AR419" s="60"/>
      <c r="AS419" s="60"/>
      <c r="AT419" s="60"/>
      <c r="AU419" s="60"/>
      <c r="AV419" s="62">
        <f t="shared" si="75"/>
        <v>78</v>
      </c>
      <c r="AW419" s="60"/>
      <c r="AX419" s="57"/>
      <c r="AY419" s="39"/>
      <c r="AZ419" s="39"/>
      <c r="BA419" s="60">
        <f t="shared" si="76"/>
        <v>78</v>
      </c>
      <c r="BB419" s="54"/>
      <c r="BC419" s="66"/>
      <c r="BD419" s="39"/>
      <c r="BE419" s="39"/>
      <c r="BF419" s="39">
        <v>-2</v>
      </c>
      <c r="BG419" s="39"/>
      <c r="BH419" s="54"/>
      <c r="BI419" s="60"/>
      <c r="BJ419" s="39">
        <v>2</v>
      </c>
      <c r="BK419" s="39"/>
      <c r="BL419" s="39"/>
      <c r="BM419" s="39"/>
      <c r="BN419" s="38"/>
      <c r="BO419" s="57"/>
      <c r="BP419" s="59">
        <f t="shared" si="77"/>
        <v>78</v>
      </c>
      <c r="BQ419" s="64"/>
      <c r="BR419" s="64"/>
      <c r="BS419" s="39"/>
      <c r="BT419" s="39"/>
      <c r="BU419" s="39"/>
      <c r="BV419" s="60">
        <f t="shared" si="78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979</v>
      </c>
      <c r="CF419" s="54">
        <f t="shared" si="79"/>
        <v>43</v>
      </c>
      <c r="CG419" s="60"/>
      <c r="CH419" s="68"/>
      <c r="CI419" s="52"/>
      <c r="CJ419" s="52"/>
      <c r="CK419" s="60">
        <f t="shared" si="80"/>
        <v>43</v>
      </c>
      <c r="CL419" s="60"/>
      <c r="CM419" s="57"/>
      <c r="CN419" s="52"/>
      <c r="CO419" s="70"/>
      <c r="CP419" s="39"/>
      <c r="CQ419" s="39"/>
      <c r="CR419" s="54"/>
      <c r="CS419" s="60"/>
      <c r="CT419" s="51">
        <f t="shared" si="81"/>
        <v>43</v>
      </c>
      <c r="CU419" s="39"/>
      <c r="CV419" s="39"/>
      <c r="CW419" s="52"/>
      <c r="CX419" s="39"/>
      <c r="CY419" s="60">
        <f t="shared" si="82"/>
        <v>43</v>
      </c>
      <c r="CZ419" s="54"/>
      <c r="DA419" s="60"/>
      <c r="DB419" s="39"/>
      <c r="DC419" s="39"/>
      <c r="DD419" s="38">
        <f t="shared" si="83"/>
        <v>43</v>
      </c>
      <c r="DE419" s="60"/>
      <c r="DF419" s="60"/>
      <c r="DG419" s="60"/>
      <c r="DH419" s="60"/>
    </row>
    <row r="420" s="1" customFormat="1" spans="1:112">
      <c r="A420" s="35">
        <v>419</v>
      </c>
      <c r="B420" s="40">
        <v>377</v>
      </c>
      <c r="C420" s="36" t="s">
        <v>792</v>
      </c>
      <c r="D420" s="36" t="s">
        <v>125</v>
      </c>
      <c r="E420" s="38">
        <v>11753</v>
      </c>
      <c r="F420" s="35" t="s">
        <v>980</v>
      </c>
      <c r="G420" s="36" t="s">
        <v>89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52"/>
      <c r="N420" s="39"/>
      <c r="O420" s="39"/>
      <c r="P420" s="39"/>
      <c r="Q420" s="57"/>
      <c r="R420" s="39"/>
      <c r="S420" s="38"/>
      <c r="T420" s="54"/>
      <c r="U420" s="56">
        <f t="shared" si="72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73"/>
        <v>-15</v>
      </c>
      <c r="AH420" s="39"/>
      <c r="AI420" s="39"/>
      <c r="AJ420" s="39"/>
      <c r="AK420" s="39"/>
      <c r="AL420" s="39"/>
      <c r="AM420" s="39"/>
      <c r="AN420" s="39"/>
      <c r="AO420" s="63"/>
      <c r="AP420" s="64"/>
      <c r="AQ420" s="62">
        <f t="shared" si="74"/>
        <v>-15</v>
      </c>
      <c r="AR420" s="60"/>
      <c r="AS420" s="60"/>
      <c r="AT420" s="60"/>
      <c r="AU420" s="60"/>
      <c r="AV420" s="62">
        <f t="shared" si="75"/>
        <v>-15</v>
      </c>
      <c r="AW420" s="60"/>
      <c r="AX420" s="57"/>
      <c r="AY420" s="39"/>
      <c r="AZ420" s="39"/>
      <c r="BA420" s="60">
        <f t="shared" si="76"/>
        <v>-15</v>
      </c>
      <c r="BB420" s="54"/>
      <c r="BC420" s="66"/>
      <c r="BD420" s="39"/>
      <c r="BE420" s="39"/>
      <c r="BF420" s="39">
        <v>0</v>
      </c>
      <c r="BG420" s="39"/>
      <c r="BH420" s="54"/>
      <c r="BI420" s="60"/>
      <c r="BJ420" s="39"/>
      <c r="BK420" s="39"/>
      <c r="BL420" s="39"/>
      <c r="BM420" s="39"/>
      <c r="BN420" s="38"/>
      <c r="BO420" s="57"/>
      <c r="BP420" s="59">
        <f t="shared" si="77"/>
        <v>-15</v>
      </c>
      <c r="BQ420" s="64"/>
      <c r="BR420" s="64"/>
      <c r="BS420" s="39"/>
      <c r="BT420" s="39"/>
      <c r="BU420" s="39"/>
      <c r="BV420" s="60">
        <f t="shared" si="78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79"/>
        <v>-15</v>
      </c>
      <c r="CG420" s="60"/>
      <c r="CH420" s="68"/>
      <c r="CI420" s="52"/>
      <c r="CJ420" s="52"/>
      <c r="CK420" s="60">
        <f t="shared" si="80"/>
        <v>-15</v>
      </c>
      <c r="CL420" s="60"/>
      <c r="CM420" s="57"/>
      <c r="CN420" s="52"/>
      <c r="CO420" s="70"/>
      <c r="CP420" s="39"/>
      <c r="CQ420" s="39"/>
      <c r="CR420" s="54"/>
      <c r="CS420" s="60"/>
      <c r="CT420" s="51">
        <f t="shared" si="81"/>
        <v>-15</v>
      </c>
      <c r="CU420" s="39"/>
      <c r="CV420" s="39"/>
      <c r="CW420" s="52"/>
      <c r="CX420" s="39"/>
      <c r="CY420" s="60">
        <f t="shared" si="82"/>
        <v>-15</v>
      </c>
      <c r="CZ420" s="54"/>
      <c r="DA420" s="60"/>
      <c r="DB420" s="39"/>
      <c r="DC420" s="39"/>
      <c r="DD420" s="38">
        <f t="shared" si="83"/>
        <v>-15</v>
      </c>
      <c r="DE420" s="60"/>
      <c r="DF420" s="60"/>
      <c r="DG420" s="60"/>
      <c r="DH420" s="60"/>
    </row>
    <row r="421" s="1" customFormat="1" spans="1:112">
      <c r="A421" s="35">
        <v>420</v>
      </c>
      <c r="B421" s="40">
        <v>591</v>
      </c>
      <c r="C421" s="43" t="s">
        <v>441</v>
      </c>
      <c r="D421" s="36" t="s">
        <v>94</v>
      </c>
      <c r="E421" s="37">
        <v>11485</v>
      </c>
      <c r="F421" s="35" t="s">
        <v>981</v>
      </c>
      <c r="G421" s="44" t="s">
        <v>96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52">
        <v>-4</v>
      </c>
      <c r="N421" s="39"/>
      <c r="O421" s="39"/>
      <c r="P421" s="39"/>
      <c r="Q421" s="57"/>
      <c r="R421" s="39"/>
      <c r="S421" s="38"/>
      <c r="T421" s="54"/>
      <c r="U421" s="56">
        <f t="shared" si="72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73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63"/>
      <c r="AP421" s="64"/>
      <c r="AQ421" s="62">
        <f t="shared" si="74"/>
        <v>-28</v>
      </c>
      <c r="AR421" s="60"/>
      <c r="AS421" s="60"/>
      <c r="AT421" s="60"/>
      <c r="AU421" s="60"/>
      <c r="AV421" s="62">
        <f t="shared" si="75"/>
        <v>-28</v>
      </c>
      <c r="AW421" s="60"/>
      <c r="AX421" s="57"/>
      <c r="AY421" s="39"/>
      <c r="AZ421" s="39"/>
      <c r="BA421" s="60">
        <f t="shared" si="76"/>
        <v>-28</v>
      </c>
      <c r="BB421" s="54"/>
      <c r="BC421" s="66"/>
      <c r="BD421" s="39"/>
      <c r="BE421" s="39"/>
      <c r="BF421" s="39">
        <v>0</v>
      </c>
      <c r="BG421" s="39"/>
      <c r="BH421" s="54"/>
      <c r="BI421" s="60"/>
      <c r="BJ421" s="39"/>
      <c r="BK421" s="39"/>
      <c r="BL421" s="39"/>
      <c r="BM421" s="39"/>
      <c r="BN421" s="38"/>
      <c r="BO421" s="57"/>
      <c r="BP421" s="59">
        <f t="shared" si="77"/>
        <v>-28</v>
      </c>
      <c r="BQ421" s="64"/>
      <c r="BR421" s="64"/>
      <c r="BS421" s="39"/>
      <c r="BT421" s="39"/>
      <c r="BU421" s="39"/>
      <c r="BV421" s="60">
        <f t="shared" si="78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79"/>
        <v>-28</v>
      </c>
      <c r="CG421" s="60"/>
      <c r="CH421" s="68"/>
      <c r="CI421" s="52"/>
      <c r="CJ421" s="52"/>
      <c r="CK421" s="60">
        <f t="shared" si="80"/>
        <v>-28</v>
      </c>
      <c r="CL421" s="60"/>
      <c r="CM421" s="57"/>
      <c r="CN421" s="52"/>
      <c r="CO421" s="70"/>
      <c r="CP421" s="39"/>
      <c r="CQ421" s="39"/>
      <c r="CR421" s="54"/>
      <c r="CS421" s="60"/>
      <c r="CT421" s="51">
        <f t="shared" si="81"/>
        <v>-28</v>
      </c>
      <c r="CU421" s="39"/>
      <c r="CV421" s="39"/>
      <c r="CW421" s="52"/>
      <c r="CX421" s="39"/>
      <c r="CY421" s="60">
        <f t="shared" si="82"/>
        <v>-28</v>
      </c>
      <c r="CZ421" s="54"/>
      <c r="DA421" s="60"/>
      <c r="DB421" s="39"/>
      <c r="DC421" s="39"/>
      <c r="DD421" s="38">
        <f t="shared" si="83"/>
        <v>-28</v>
      </c>
      <c r="DE421" s="60"/>
      <c r="DF421" s="60"/>
      <c r="DG421" s="60"/>
      <c r="DH421" s="60"/>
    </row>
    <row r="422" s="1" customFormat="1" spans="1:112">
      <c r="A422" s="35">
        <v>421</v>
      </c>
      <c r="B422" s="40">
        <v>105267</v>
      </c>
      <c r="C422" s="36" t="s">
        <v>913</v>
      </c>
      <c r="D422" s="36" t="s">
        <v>99</v>
      </c>
      <c r="E422" s="35">
        <v>10857</v>
      </c>
      <c r="F422" s="35" t="s">
        <v>982</v>
      </c>
      <c r="G422" s="36" t="s">
        <v>96</v>
      </c>
      <c r="H422" s="39">
        <v>-12</v>
      </c>
      <c r="I422" s="39">
        <v>-2</v>
      </c>
      <c r="J422" s="39"/>
      <c r="K422" s="39"/>
      <c r="L422" s="39">
        <v>-2</v>
      </c>
      <c r="M422" s="52"/>
      <c r="N422" s="39"/>
      <c r="O422" s="39"/>
      <c r="P422" s="39"/>
      <c r="Q422" s="57"/>
      <c r="R422" s="39"/>
      <c r="S422" s="38"/>
      <c r="T422" s="54"/>
      <c r="U422" s="56">
        <f t="shared" si="72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73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63"/>
      <c r="AP422" s="64"/>
      <c r="AQ422" s="62">
        <f t="shared" si="74"/>
        <v>12</v>
      </c>
      <c r="AR422" s="60"/>
      <c r="AS422" s="60"/>
      <c r="AT422" s="60"/>
      <c r="AU422" s="60"/>
      <c r="AV422" s="62">
        <f t="shared" si="75"/>
        <v>12</v>
      </c>
      <c r="AW422" s="60"/>
      <c r="AX422" s="57"/>
      <c r="AY422" s="39"/>
      <c r="AZ422" s="39"/>
      <c r="BA422" s="60">
        <f t="shared" si="76"/>
        <v>12</v>
      </c>
      <c r="BB422" s="54"/>
      <c r="BC422" s="66"/>
      <c r="BD422" s="39"/>
      <c r="BE422" s="39"/>
      <c r="BF422" s="39">
        <v>0</v>
      </c>
      <c r="BG422" s="39"/>
      <c r="BH422" s="54"/>
      <c r="BI422" s="60"/>
      <c r="BJ422" s="39">
        <v>-2</v>
      </c>
      <c r="BK422" s="39"/>
      <c r="BL422" s="39"/>
      <c r="BM422" s="39"/>
      <c r="BN422" s="38"/>
      <c r="BO422" s="57"/>
      <c r="BP422" s="59">
        <f t="shared" si="77"/>
        <v>10</v>
      </c>
      <c r="BQ422" s="64"/>
      <c r="BR422" s="64"/>
      <c r="BS422" s="39"/>
      <c r="BT422" s="39"/>
      <c r="BU422" s="39"/>
      <c r="BV422" s="60">
        <f t="shared" si="78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79"/>
        <v>10</v>
      </c>
      <c r="CG422" s="60"/>
      <c r="CH422" s="68"/>
      <c r="CI422" s="52"/>
      <c r="CJ422" s="52"/>
      <c r="CK422" s="60">
        <f t="shared" si="80"/>
        <v>10</v>
      </c>
      <c r="CL422" s="60"/>
      <c r="CM422" s="57"/>
      <c r="CN422" s="52"/>
      <c r="CO422" s="70"/>
      <c r="CP422" s="39"/>
      <c r="CQ422" s="39"/>
      <c r="CR422" s="54"/>
      <c r="CS422" s="60"/>
      <c r="CT422" s="51">
        <f t="shared" si="81"/>
        <v>10</v>
      </c>
      <c r="CU422" s="39"/>
      <c r="CV422" s="39"/>
      <c r="CW422" s="52"/>
      <c r="CX422" s="39"/>
      <c r="CY422" s="60">
        <f t="shared" si="82"/>
        <v>10</v>
      </c>
      <c r="CZ422" s="54"/>
      <c r="DA422" s="60"/>
      <c r="DB422" s="39"/>
      <c r="DC422" s="39"/>
      <c r="DD422" s="38">
        <f t="shared" si="83"/>
        <v>10</v>
      </c>
      <c r="DE422" s="60"/>
      <c r="DF422" s="60"/>
      <c r="DG422" s="60"/>
      <c r="DH422" s="60"/>
    </row>
    <row r="423" s="1" customFormat="1" ht="48" spans="1:112">
      <c r="A423" s="35">
        <v>422</v>
      </c>
      <c r="B423" s="40">
        <v>549</v>
      </c>
      <c r="C423" s="36" t="s">
        <v>358</v>
      </c>
      <c r="D423" s="36" t="s">
        <v>94</v>
      </c>
      <c r="E423" s="37">
        <v>12094</v>
      </c>
      <c r="F423" s="35" t="s">
        <v>983</v>
      </c>
      <c r="G423" s="41" t="s">
        <v>96</v>
      </c>
      <c r="H423" s="39"/>
      <c r="I423" s="39"/>
      <c r="J423" s="39">
        <v>-10</v>
      </c>
      <c r="K423" s="39">
        <v>-6</v>
      </c>
      <c r="L423" s="39"/>
      <c r="M423" s="52"/>
      <c r="N423" s="39"/>
      <c r="O423" s="39"/>
      <c r="P423" s="39"/>
      <c r="Q423" s="57"/>
      <c r="R423" s="39"/>
      <c r="S423" s="38"/>
      <c r="T423" s="54"/>
      <c r="U423" s="56">
        <f t="shared" si="72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73"/>
        <v>14</v>
      </c>
      <c r="AH423" s="39"/>
      <c r="AI423" s="39"/>
      <c r="AJ423" s="39">
        <v>35</v>
      </c>
      <c r="AK423" s="39"/>
      <c r="AL423" s="39"/>
      <c r="AM423" s="39"/>
      <c r="AN423" s="39"/>
      <c r="AO423" s="63"/>
      <c r="AP423" s="64"/>
      <c r="AQ423" s="62">
        <f t="shared" si="74"/>
        <v>49</v>
      </c>
      <c r="AR423" s="60"/>
      <c r="AS423" s="60"/>
      <c r="AT423" s="60">
        <v>20</v>
      </c>
      <c r="AU423" s="60"/>
      <c r="AV423" s="62">
        <f t="shared" si="75"/>
        <v>69</v>
      </c>
      <c r="AW423" s="60"/>
      <c r="AX423" s="57"/>
      <c r="AY423" s="39"/>
      <c r="AZ423" s="39"/>
      <c r="BA423" s="60">
        <f t="shared" si="76"/>
        <v>69</v>
      </c>
      <c r="BB423" s="54"/>
      <c r="BC423" s="66"/>
      <c r="BD423" s="39">
        <v>20</v>
      </c>
      <c r="BE423" s="39">
        <v>20</v>
      </c>
      <c r="BF423" s="39">
        <v>0</v>
      </c>
      <c r="BG423" s="39"/>
      <c r="BH423" s="54"/>
      <c r="BI423" s="60"/>
      <c r="BJ423" s="39">
        <v>1</v>
      </c>
      <c r="BK423" s="39">
        <v>20</v>
      </c>
      <c r="BL423" s="39"/>
      <c r="BM423" s="39"/>
      <c r="BN423" s="38"/>
      <c r="BO423" s="57"/>
      <c r="BP423" s="59">
        <f t="shared" si="77"/>
        <v>130</v>
      </c>
      <c r="BQ423" s="64"/>
      <c r="BR423" s="64"/>
      <c r="BS423" s="39">
        <v>20</v>
      </c>
      <c r="BT423" s="39">
        <v>4</v>
      </c>
      <c r="BU423" s="39"/>
      <c r="BV423" s="60">
        <f t="shared" si="78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79"/>
        <v>193</v>
      </c>
      <c r="CG423" s="60"/>
      <c r="CH423" s="68"/>
      <c r="CI423" s="52">
        <v>20</v>
      </c>
      <c r="CJ423" s="52"/>
      <c r="CK423" s="60">
        <f t="shared" si="80"/>
        <v>213</v>
      </c>
      <c r="CL423" s="60">
        <v>-47</v>
      </c>
      <c r="CM423" s="57" t="s">
        <v>984</v>
      </c>
      <c r="CN423" s="52"/>
      <c r="CO423" s="70"/>
      <c r="CP423" s="39"/>
      <c r="CQ423" s="39"/>
      <c r="CR423" s="54">
        <v>-15</v>
      </c>
      <c r="CS423" s="60" t="s">
        <v>263</v>
      </c>
      <c r="CT423" s="51">
        <f t="shared" si="81"/>
        <v>151</v>
      </c>
      <c r="CU423" s="39">
        <v>20</v>
      </c>
      <c r="CV423" s="39"/>
      <c r="CW423" s="52"/>
      <c r="CX423" s="39"/>
      <c r="CY423" s="60">
        <f t="shared" si="82"/>
        <v>171</v>
      </c>
      <c r="CZ423" s="54">
        <v>-24</v>
      </c>
      <c r="DA423" s="60" t="s">
        <v>985</v>
      </c>
      <c r="DB423" s="39"/>
      <c r="DC423" s="39"/>
      <c r="DD423" s="38">
        <f t="shared" si="83"/>
        <v>147</v>
      </c>
      <c r="DE423" s="60"/>
      <c r="DF423" s="60"/>
      <c r="DG423" s="60">
        <v>-40.5</v>
      </c>
      <c r="DH423" s="60" t="s">
        <v>986</v>
      </c>
    </row>
    <row r="424" s="1" customFormat="1" spans="1:112">
      <c r="A424" s="35">
        <v>423</v>
      </c>
      <c r="B424" s="35">
        <v>545</v>
      </c>
      <c r="C424" s="36" t="s">
        <v>987</v>
      </c>
      <c r="D424" s="36" t="s">
        <v>125</v>
      </c>
      <c r="E424" s="35">
        <v>11143</v>
      </c>
      <c r="F424" s="35" t="s">
        <v>988</v>
      </c>
      <c r="G424" s="36" t="s">
        <v>101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52">
        <v>0</v>
      </c>
      <c r="N424" s="39"/>
      <c r="O424" s="39"/>
      <c r="P424" s="39"/>
      <c r="Q424" s="57"/>
      <c r="R424" s="39"/>
      <c r="S424" s="38"/>
      <c r="T424" s="54"/>
      <c r="U424" s="56">
        <f t="shared" si="72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73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63"/>
      <c r="AP424" s="64"/>
      <c r="AQ424" s="62">
        <f t="shared" si="74"/>
        <v>0</v>
      </c>
      <c r="AR424" s="60"/>
      <c r="AS424" s="60"/>
      <c r="AT424" s="60"/>
      <c r="AU424" s="60"/>
      <c r="AV424" s="62">
        <f t="shared" si="75"/>
        <v>0</v>
      </c>
      <c r="AW424" s="60"/>
      <c r="AX424" s="57"/>
      <c r="AY424" s="39"/>
      <c r="AZ424" s="39"/>
      <c r="BA424" s="60">
        <f t="shared" si="76"/>
        <v>0</v>
      </c>
      <c r="BB424" s="54"/>
      <c r="BC424" s="66"/>
      <c r="BD424" s="39"/>
      <c r="BE424" s="39"/>
      <c r="BF424" s="39">
        <v>-2</v>
      </c>
      <c r="BG424" s="39"/>
      <c r="BH424" s="54"/>
      <c r="BI424" s="60"/>
      <c r="BJ424" s="39"/>
      <c r="BK424" s="39"/>
      <c r="BL424" s="39"/>
      <c r="BM424" s="39"/>
      <c r="BN424" s="38"/>
      <c r="BO424" s="57"/>
      <c r="BP424" s="59">
        <f t="shared" si="77"/>
        <v>-2</v>
      </c>
      <c r="BQ424" s="64"/>
      <c r="BR424" s="64"/>
      <c r="BS424" s="39"/>
      <c r="BT424" s="39"/>
      <c r="BU424" s="39"/>
      <c r="BV424" s="60">
        <f t="shared" si="78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79"/>
        <v>3</v>
      </c>
      <c r="CG424" s="60"/>
      <c r="CH424" s="68"/>
      <c r="CI424" s="52"/>
      <c r="CJ424" s="52"/>
      <c r="CK424" s="60">
        <f t="shared" si="80"/>
        <v>3</v>
      </c>
      <c r="CL424" s="60"/>
      <c r="CM424" s="57"/>
      <c r="CN424" s="52"/>
      <c r="CO424" s="70"/>
      <c r="CP424" s="39"/>
      <c r="CQ424" s="39"/>
      <c r="CR424" s="54"/>
      <c r="CS424" s="60"/>
      <c r="CT424" s="51">
        <f t="shared" si="81"/>
        <v>3</v>
      </c>
      <c r="CU424" s="39">
        <v>20</v>
      </c>
      <c r="CV424" s="39"/>
      <c r="CW424" s="52"/>
      <c r="CX424" s="39">
        <v>8</v>
      </c>
      <c r="CY424" s="60">
        <f t="shared" si="82"/>
        <v>31</v>
      </c>
      <c r="CZ424" s="54"/>
      <c r="DA424" s="60"/>
      <c r="DB424" s="39"/>
      <c r="DC424" s="39">
        <v>6</v>
      </c>
      <c r="DD424" s="38">
        <f t="shared" si="83"/>
        <v>37</v>
      </c>
      <c r="DE424" s="60"/>
      <c r="DF424" s="60"/>
      <c r="DG424" s="60"/>
      <c r="DH424" s="60"/>
    </row>
    <row r="425" s="1" customFormat="1" spans="1:112">
      <c r="A425" s="35">
        <v>424</v>
      </c>
      <c r="B425" s="35">
        <v>515</v>
      </c>
      <c r="C425" s="36" t="s">
        <v>426</v>
      </c>
      <c r="D425" s="36" t="s">
        <v>104</v>
      </c>
      <c r="E425" s="35">
        <v>11102</v>
      </c>
      <c r="F425" s="35" t="s">
        <v>989</v>
      </c>
      <c r="G425" s="36" t="s">
        <v>96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52">
        <v>-8</v>
      </c>
      <c r="N425" s="39"/>
      <c r="O425" s="39"/>
      <c r="P425" s="39"/>
      <c r="Q425" s="57"/>
      <c r="R425" s="39"/>
      <c r="S425" s="38"/>
      <c r="T425" s="54"/>
      <c r="U425" s="56">
        <f t="shared" si="72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73"/>
        <v>-28</v>
      </c>
      <c r="AH425" s="39"/>
      <c r="AI425" s="39"/>
      <c r="AJ425" s="39"/>
      <c r="AK425" s="39"/>
      <c r="AL425" s="39"/>
      <c r="AM425" s="39"/>
      <c r="AN425" s="39"/>
      <c r="AO425" s="63"/>
      <c r="AP425" s="64"/>
      <c r="AQ425" s="62">
        <f t="shared" si="74"/>
        <v>-28</v>
      </c>
      <c r="AR425" s="60"/>
      <c r="AS425" s="60"/>
      <c r="AT425" s="60"/>
      <c r="AU425" s="60"/>
      <c r="AV425" s="62">
        <f t="shared" si="75"/>
        <v>-28</v>
      </c>
      <c r="AW425" s="60"/>
      <c r="AX425" s="57"/>
      <c r="AY425" s="39"/>
      <c r="AZ425" s="39"/>
      <c r="BA425" s="60">
        <f t="shared" si="76"/>
        <v>-28</v>
      </c>
      <c r="BB425" s="54"/>
      <c r="BC425" s="66"/>
      <c r="BD425" s="39"/>
      <c r="BE425" s="39"/>
      <c r="BF425" s="39">
        <v>0</v>
      </c>
      <c r="BG425" s="39"/>
      <c r="BH425" s="54"/>
      <c r="BI425" s="60"/>
      <c r="BJ425" s="39"/>
      <c r="BK425" s="39"/>
      <c r="BL425" s="39"/>
      <c r="BM425" s="39"/>
      <c r="BN425" s="38"/>
      <c r="BO425" s="57"/>
      <c r="BP425" s="59">
        <f t="shared" si="77"/>
        <v>-28</v>
      </c>
      <c r="BQ425" s="64"/>
      <c r="BR425" s="64"/>
      <c r="BS425" s="39"/>
      <c r="BT425" s="39"/>
      <c r="BU425" s="39"/>
      <c r="BV425" s="60">
        <f t="shared" si="78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79"/>
        <v>-28</v>
      </c>
      <c r="CG425" s="60"/>
      <c r="CH425" s="68"/>
      <c r="CI425" s="52"/>
      <c r="CJ425" s="52"/>
      <c r="CK425" s="60">
        <f t="shared" si="80"/>
        <v>-28</v>
      </c>
      <c r="CL425" s="60"/>
      <c r="CM425" s="57"/>
      <c r="CN425" s="52"/>
      <c r="CO425" s="70"/>
      <c r="CP425" s="39"/>
      <c r="CQ425" s="39"/>
      <c r="CR425" s="54"/>
      <c r="CS425" s="60"/>
      <c r="CT425" s="51">
        <f t="shared" si="81"/>
        <v>-28</v>
      </c>
      <c r="CU425" s="39"/>
      <c r="CV425" s="39"/>
      <c r="CW425" s="52"/>
      <c r="CX425" s="39"/>
      <c r="CY425" s="60">
        <f t="shared" si="82"/>
        <v>-28</v>
      </c>
      <c r="CZ425" s="54"/>
      <c r="DA425" s="60"/>
      <c r="DB425" s="39"/>
      <c r="DC425" s="39"/>
      <c r="DD425" s="38">
        <f t="shared" si="83"/>
        <v>-28</v>
      </c>
      <c r="DE425" s="60"/>
      <c r="DF425" s="60"/>
      <c r="DG425" s="60"/>
      <c r="DH425" s="60"/>
    </row>
    <row r="426" s="1" customFormat="1" ht="24" spans="1:112">
      <c r="A426" s="35">
        <v>425</v>
      </c>
      <c r="B426" s="40">
        <v>52</v>
      </c>
      <c r="C426" s="36" t="s">
        <v>548</v>
      </c>
      <c r="D426" s="36" t="s">
        <v>87</v>
      </c>
      <c r="E426" s="35">
        <v>9983</v>
      </c>
      <c r="F426" s="35" t="s">
        <v>990</v>
      </c>
      <c r="G426" s="36" t="s">
        <v>101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52">
        <v>1</v>
      </c>
      <c r="N426" s="39"/>
      <c r="O426" s="39"/>
      <c r="P426" s="39"/>
      <c r="Q426" s="57"/>
      <c r="R426" s="39"/>
      <c r="S426" s="38"/>
      <c r="T426" s="54"/>
      <c r="U426" s="56">
        <f t="shared" si="72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73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63"/>
      <c r="AP426" s="64"/>
      <c r="AQ426" s="62">
        <f t="shared" si="74"/>
        <v>70</v>
      </c>
      <c r="AR426" s="60"/>
      <c r="AS426" s="60"/>
      <c r="AT426" s="60"/>
      <c r="AU426" s="60"/>
      <c r="AV426" s="62">
        <f t="shared" si="75"/>
        <v>70</v>
      </c>
      <c r="AW426" s="60"/>
      <c r="AX426" s="57"/>
      <c r="AY426" s="39"/>
      <c r="AZ426" s="39"/>
      <c r="BA426" s="60">
        <f t="shared" si="76"/>
        <v>70</v>
      </c>
      <c r="BB426" s="54"/>
      <c r="BC426" s="66"/>
      <c r="BD426" s="39"/>
      <c r="BE426" s="39"/>
      <c r="BF426" s="39">
        <v>5</v>
      </c>
      <c r="BG426" s="39"/>
      <c r="BH426" s="54"/>
      <c r="BI426" s="60"/>
      <c r="BJ426" s="39"/>
      <c r="BK426" s="39"/>
      <c r="BL426" s="39"/>
      <c r="BM426" s="39"/>
      <c r="BN426" s="38"/>
      <c r="BO426" s="57"/>
      <c r="BP426" s="59">
        <f t="shared" si="77"/>
        <v>75</v>
      </c>
      <c r="BQ426" s="64"/>
      <c r="BR426" s="64"/>
      <c r="BS426" s="39"/>
      <c r="BT426" s="39">
        <v>-2</v>
      </c>
      <c r="BU426" s="39"/>
      <c r="BV426" s="60">
        <f t="shared" si="78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79"/>
        <v>89</v>
      </c>
      <c r="CG426" s="60"/>
      <c r="CH426" s="68"/>
      <c r="CI426" s="52"/>
      <c r="CJ426" s="52"/>
      <c r="CK426" s="60">
        <f t="shared" si="80"/>
        <v>89</v>
      </c>
      <c r="CL426" s="60"/>
      <c r="CM426" s="57"/>
      <c r="CN426" s="52"/>
      <c r="CO426" s="70"/>
      <c r="CP426" s="39">
        <v>20</v>
      </c>
      <c r="CQ426" s="39"/>
      <c r="CR426" s="54"/>
      <c r="CS426" s="60"/>
      <c r="CT426" s="51">
        <f t="shared" si="81"/>
        <v>109</v>
      </c>
      <c r="CU426" s="39">
        <v>20</v>
      </c>
      <c r="CV426" s="39"/>
      <c r="CW426" s="52"/>
      <c r="CX426" s="39"/>
      <c r="CY426" s="60">
        <f t="shared" si="82"/>
        <v>129</v>
      </c>
      <c r="CZ426" s="54">
        <v>-125</v>
      </c>
      <c r="DA426" s="60" t="s">
        <v>991</v>
      </c>
      <c r="DB426" s="39"/>
      <c r="DC426" s="39">
        <v>-3</v>
      </c>
      <c r="DD426" s="38">
        <f t="shared" si="83"/>
        <v>1</v>
      </c>
      <c r="DE426" s="60"/>
      <c r="DF426" s="60"/>
      <c r="DG426" s="60"/>
      <c r="DH426" s="60"/>
    </row>
    <row r="427" s="1" customFormat="1" spans="1:112">
      <c r="A427" s="35">
        <v>426</v>
      </c>
      <c r="B427" s="38">
        <v>105910</v>
      </c>
      <c r="C427" s="36" t="s">
        <v>432</v>
      </c>
      <c r="D427" s="36" t="s">
        <v>125</v>
      </c>
      <c r="E427" s="37">
        <v>11292</v>
      </c>
      <c r="F427" s="35" t="s">
        <v>992</v>
      </c>
      <c r="G427" s="44" t="s">
        <v>96</v>
      </c>
      <c r="H427" s="39"/>
      <c r="I427" s="39">
        <v>-20</v>
      </c>
      <c r="J427" s="39"/>
      <c r="K427" s="39"/>
      <c r="L427" s="39">
        <v>-1</v>
      </c>
      <c r="M427" s="52">
        <v>-2</v>
      </c>
      <c r="N427" s="39"/>
      <c r="O427" s="39"/>
      <c r="P427" s="39"/>
      <c r="Q427" s="57"/>
      <c r="R427" s="39"/>
      <c r="S427" s="38"/>
      <c r="T427" s="54"/>
      <c r="U427" s="56">
        <f t="shared" si="72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73"/>
        <v>-23</v>
      </c>
      <c r="AH427" s="39"/>
      <c r="AI427" s="39"/>
      <c r="AJ427" s="39"/>
      <c r="AK427" s="39"/>
      <c r="AL427" s="39"/>
      <c r="AM427" s="39"/>
      <c r="AN427" s="39"/>
      <c r="AO427" s="63"/>
      <c r="AP427" s="64"/>
      <c r="AQ427" s="62">
        <f t="shared" si="74"/>
        <v>-23</v>
      </c>
      <c r="AR427" s="60"/>
      <c r="AS427" s="60"/>
      <c r="AT427" s="60"/>
      <c r="AU427" s="60"/>
      <c r="AV427" s="62">
        <f t="shared" si="75"/>
        <v>-23</v>
      </c>
      <c r="AW427" s="60"/>
      <c r="AX427" s="57"/>
      <c r="AY427" s="39"/>
      <c r="AZ427" s="39"/>
      <c r="BA427" s="60">
        <f t="shared" si="76"/>
        <v>-23</v>
      </c>
      <c r="BB427" s="54"/>
      <c r="BC427" s="66"/>
      <c r="BD427" s="39"/>
      <c r="BE427" s="39"/>
      <c r="BF427" s="39">
        <v>0</v>
      </c>
      <c r="BG427" s="39"/>
      <c r="BH427" s="54"/>
      <c r="BI427" s="60"/>
      <c r="BJ427" s="39"/>
      <c r="BK427" s="39"/>
      <c r="BL427" s="39"/>
      <c r="BM427" s="39"/>
      <c r="BN427" s="38"/>
      <c r="BO427" s="57"/>
      <c r="BP427" s="59">
        <f t="shared" si="77"/>
        <v>-23</v>
      </c>
      <c r="BQ427" s="64"/>
      <c r="BR427" s="64"/>
      <c r="BS427" s="39"/>
      <c r="BT427" s="39"/>
      <c r="BU427" s="39"/>
      <c r="BV427" s="60">
        <f t="shared" si="78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79"/>
        <v>-23</v>
      </c>
      <c r="CG427" s="60"/>
      <c r="CH427" s="68"/>
      <c r="CI427" s="52"/>
      <c r="CJ427" s="52"/>
      <c r="CK427" s="60">
        <f t="shared" si="80"/>
        <v>-23</v>
      </c>
      <c r="CL427" s="60"/>
      <c r="CM427" s="57"/>
      <c r="CN427" s="52"/>
      <c r="CO427" s="70"/>
      <c r="CP427" s="39"/>
      <c r="CQ427" s="39"/>
      <c r="CR427" s="54"/>
      <c r="CS427" s="60"/>
      <c r="CT427" s="51">
        <f t="shared" si="81"/>
        <v>-23</v>
      </c>
      <c r="CU427" s="39"/>
      <c r="CV427" s="39"/>
      <c r="CW427" s="52"/>
      <c r="CX427" s="39"/>
      <c r="CY427" s="60">
        <f t="shared" si="82"/>
        <v>-23</v>
      </c>
      <c r="CZ427" s="54"/>
      <c r="DA427" s="60"/>
      <c r="DB427" s="39"/>
      <c r="DC427" s="39"/>
      <c r="DD427" s="38">
        <f t="shared" si="83"/>
        <v>-23</v>
      </c>
      <c r="DE427" s="60"/>
      <c r="DF427" s="60"/>
      <c r="DG427" s="60"/>
      <c r="DH427" s="60"/>
    </row>
    <row r="428" s="1" customFormat="1" spans="1:112">
      <c r="A428" s="35">
        <v>427</v>
      </c>
      <c r="B428" s="35">
        <v>103198</v>
      </c>
      <c r="C428" s="36" t="s">
        <v>311</v>
      </c>
      <c r="D428" s="36" t="s">
        <v>99</v>
      </c>
      <c r="E428" s="38">
        <v>11771</v>
      </c>
      <c r="F428" s="35" t="s">
        <v>993</v>
      </c>
      <c r="G428" s="36" t="s">
        <v>89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52"/>
      <c r="N428" s="39"/>
      <c r="O428" s="39"/>
      <c r="P428" s="39"/>
      <c r="Q428" s="57"/>
      <c r="R428" s="39"/>
      <c r="S428" s="38"/>
      <c r="T428" s="54"/>
      <c r="U428" s="56">
        <f t="shared" si="72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73"/>
        <v>-22</v>
      </c>
      <c r="AH428" s="39"/>
      <c r="AI428" s="39"/>
      <c r="AJ428" s="39"/>
      <c r="AK428" s="39"/>
      <c r="AL428" s="39"/>
      <c r="AM428" s="39"/>
      <c r="AN428" s="39"/>
      <c r="AO428" s="63"/>
      <c r="AP428" s="64"/>
      <c r="AQ428" s="62">
        <f t="shared" si="74"/>
        <v>-22</v>
      </c>
      <c r="AR428" s="60"/>
      <c r="AS428" s="60"/>
      <c r="AT428" s="60"/>
      <c r="AU428" s="60"/>
      <c r="AV428" s="62">
        <f t="shared" si="75"/>
        <v>-22</v>
      </c>
      <c r="AW428" s="60"/>
      <c r="AX428" s="57"/>
      <c r="AY428" s="39"/>
      <c r="AZ428" s="39"/>
      <c r="BA428" s="60">
        <f t="shared" si="76"/>
        <v>-22</v>
      </c>
      <c r="BB428" s="54"/>
      <c r="BC428" s="66"/>
      <c r="BD428" s="39"/>
      <c r="BE428" s="39"/>
      <c r="BF428" s="39">
        <v>0</v>
      </c>
      <c r="BG428" s="39"/>
      <c r="BH428" s="54"/>
      <c r="BI428" s="60"/>
      <c r="BJ428" s="39"/>
      <c r="BK428" s="39"/>
      <c r="BL428" s="39"/>
      <c r="BM428" s="39"/>
      <c r="BN428" s="38"/>
      <c r="BO428" s="57"/>
      <c r="BP428" s="59">
        <f t="shared" si="77"/>
        <v>-22</v>
      </c>
      <c r="BQ428" s="64"/>
      <c r="BR428" s="64"/>
      <c r="BS428" s="39"/>
      <c r="BT428" s="39"/>
      <c r="BU428" s="39"/>
      <c r="BV428" s="60">
        <f t="shared" si="78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79"/>
        <v>-22</v>
      </c>
      <c r="CG428" s="60"/>
      <c r="CH428" s="68"/>
      <c r="CI428" s="52"/>
      <c r="CJ428" s="52"/>
      <c r="CK428" s="60">
        <f t="shared" si="80"/>
        <v>-22</v>
      </c>
      <c r="CL428" s="60"/>
      <c r="CM428" s="57"/>
      <c r="CN428" s="52"/>
      <c r="CO428" s="70"/>
      <c r="CP428" s="39"/>
      <c r="CQ428" s="39"/>
      <c r="CR428" s="54"/>
      <c r="CS428" s="60"/>
      <c r="CT428" s="51">
        <f t="shared" si="81"/>
        <v>-22</v>
      </c>
      <c r="CU428" s="39"/>
      <c r="CV428" s="39"/>
      <c r="CW428" s="52"/>
      <c r="CX428" s="39">
        <v>-2</v>
      </c>
      <c r="CY428" s="60">
        <f t="shared" si="82"/>
        <v>-24</v>
      </c>
      <c r="CZ428" s="54"/>
      <c r="DA428" s="60"/>
      <c r="DB428" s="39"/>
      <c r="DC428" s="39"/>
      <c r="DD428" s="38">
        <f t="shared" si="83"/>
        <v>-24</v>
      </c>
      <c r="DE428" s="60"/>
      <c r="DF428" s="60"/>
      <c r="DG428" s="60"/>
      <c r="DH428" s="60"/>
    </row>
    <row r="429" s="1" customFormat="1" spans="1:112">
      <c r="A429" s="35">
        <v>428</v>
      </c>
      <c r="B429" s="35">
        <v>753</v>
      </c>
      <c r="C429" s="36" t="s">
        <v>546</v>
      </c>
      <c r="D429" s="36" t="s">
        <v>125</v>
      </c>
      <c r="E429" s="38">
        <v>11767</v>
      </c>
      <c r="F429" s="35" t="s">
        <v>994</v>
      </c>
      <c r="G429" s="36" t="s">
        <v>89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52"/>
      <c r="N429" s="39"/>
      <c r="O429" s="39"/>
      <c r="P429" s="39"/>
      <c r="Q429" s="57"/>
      <c r="R429" s="39"/>
      <c r="S429" s="38"/>
      <c r="T429" s="54"/>
      <c r="U429" s="56">
        <f t="shared" si="72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73"/>
        <v>-22</v>
      </c>
      <c r="AH429" s="39"/>
      <c r="AI429" s="39"/>
      <c r="AJ429" s="39"/>
      <c r="AK429" s="39"/>
      <c r="AL429" s="39"/>
      <c r="AM429" s="39"/>
      <c r="AN429" s="39"/>
      <c r="AO429" s="63"/>
      <c r="AP429" s="64"/>
      <c r="AQ429" s="62">
        <f t="shared" si="74"/>
        <v>-22</v>
      </c>
      <c r="AR429" s="60"/>
      <c r="AS429" s="60"/>
      <c r="AT429" s="60"/>
      <c r="AU429" s="60"/>
      <c r="AV429" s="62">
        <f t="shared" si="75"/>
        <v>-22</v>
      </c>
      <c r="AW429" s="60"/>
      <c r="AX429" s="57"/>
      <c r="AY429" s="39"/>
      <c r="AZ429" s="39"/>
      <c r="BA429" s="60">
        <f t="shared" si="76"/>
        <v>-22</v>
      </c>
      <c r="BB429" s="54"/>
      <c r="BC429" s="66"/>
      <c r="BD429" s="39"/>
      <c r="BE429" s="39"/>
      <c r="BF429" s="39">
        <v>0</v>
      </c>
      <c r="BG429" s="39"/>
      <c r="BH429" s="54"/>
      <c r="BI429" s="60"/>
      <c r="BJ429" s="39"/>
      <c r="BK429" s="39"/>
      <c r="BL429" s="39"/>
      <c r="BM429" s="39"/>
      <c r="BN429" s="38"/>
      <c r="BO429" s="57"/>
      <c r="BP429" s="59">
        <f t="shared" si="77"/>
        <v>-22</v>
      </c>
      <c r="BQ429" s="64"/>
      <c r="BR429" s="64"/>
      <c r="BS429" s="39"/>
      <c r="BT429" s="39"/>
      <c r="BU429" s="39"/>
      <c r="BV429" s="60">
        <f t="shared" si="78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79"/>
        <v>-22</v>
      </c>
      <c r="CG429" s="60"/>
      <c r="CH429" s="68"/>
      <c r="CI429" s="52"/>
      <c r="CJ429" s="52"/>
      <c r="CK429" s="60">
        <f t="shared" si="80"/>
        <v>-22</v>
      </c>
      <c r="CL429" s="60"/>
      <c r="CM429" s="57"/>
      <c r="CN429" s="52"/>
      <c r="CO429" s="70"/>
      <c r="CP429" s="39"/>
      <c r="CQ429" s="39"/>
      <c r="CR429" s="54"/>
      <c r="CS429" s="60"/>
      <c r="CT429" s="51">
        <f t="shared" si="81"/>
        <v>-22</v>
      </c>
      <c r="CU429" s="39"/>
      <c r="CV429" s="39"/>
      <c r="CW429" s="52"/>
      <c r="CX429" s="39"/>
      <c r="CY429" s="60">
        <f t="shared" si="82"/>
        <v>-22</v>
      </c>
      <c r="CZ429" s="54"/>
      <c r="DA429" s="60"/>
      <c r="DB429" s="39"/>
      <c r="DC429" s="39"/>
      <c r="DD429" s="38">
        <f t="shared" si="83"/>
        <v>-22</v>
      </c>
      <c r="DE429" s="60"/>
      <c r="DF429" s="60"/>
      <c r="DG429" s="60"/>
      <c r="DH429" s="60"/>
    </row>
    <row r="430" s="1" customFormat="1" spans="1:112">
      <c r="A430" s="35">
        <v>429</v>
      </c>
      <c r="B430" s="40">
        <v>343</v>
      </c>
      <c r="C430" s="36" t="s">
        <v>119</v>
      </c>
      <c r="D430" s="36" t="s">
        <v>99</v>
      </c>
      <c r="E430" s="35">
        <v>10191</v>
      </c>
      <c r="F430" s="35" t="s">
        <v>995</v>
      </c>
      <c r="G430" s="36" t="s">
        <v>96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52">
        <v>-4</v>
      </c>
      <c r="N430" s="39"/>
      <c r="O430" s="39"/>
      <c r="P430" s="39"/>
      <c r="Q430" s="39">
        <v>20</v>
      </c>
      <c r="R430" s="39"/>
      <c r="S430" s="38"/>
      <c r="T430" s="54"/>
      <c r="U430" s="56">
        <f t="shared" si="72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73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63"/>
      <c r="AP430" s="64"/>
      <c r="AQ430" s="62">
        <f t="shared" si="74"/>
        <v>83</v>
      </c>
      <c r="AR430" s="60"/>
      <c r="AS430" s="60"/>
      <c r="AT430" s="60"/>
      <c r="AU430" s="60"/>
      <c r="AV430" s="62">
        <f t="shared" si="75"/>
        <v>83</v>
      </c>
      <c r="AW430" s="60"/>
      <c r="AX430" s="57"/>
      <c r="AY430" s="39"/>
      <c r="AZ430" s="39"/>
      <c r="BA430" s="60">
        <f t="shared" si="76"/>
        <v>83</v>
      </c>
      <c r="BB430" s="54"/>
      <c r="BC430" s="66"/>
      <c r="BD430" s="39"/>
      <c r="BE430" s="39"/>
      <c r="BF430" s="39">
        <v>0</v>
      </c>
      <c r="BG430" s="39"/>
      <c r="BH430" s="54"/>
      <c r="BI430" s="60"/>
      <c r="BJ430" s="39">
        <v>-2</v>
      </c>
      <c r="BK430" s="39"/>
      <c r="BL430" s="39"/>
      <c r="BM430" s="39"/>
      <c r="BN430" s="38"/>
      <c r="BO430" s="57"/>
      <c r="BP430" s="59">
        <f t="shared" si="77"/>
        <v>81</v>
      </c>
      <c r="BQ430" s="64"/>
      <c r="BR430" s="64"/>
      <c r="BS430" s="39"/>
      <c r="BT430" s="39"/>
      <c r="BU430" s="39"/>
      <c r="BV430" s="60">
        <f t="shared" si="78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79"/>
        <v>99</v>
      </c>
      <c r="CG430" s="60"/>
      <c r="CH430" s="68"/>
      <c r="CI430" s="52"/>
      <c r="CJ430" s="52"/>
      <c r="CK430" s="60">
        <f t="shared" si="80"/>
        <v>99</v>
      </c>
      <c r="CL430" s="60"/>
      <c r="CM430" s="57"/>
      <c r="CN430" s="52"/>
      <c r="CO430" s="70"/>
      <c r="CP430" s="39"/>
      <c r="CQ430" s="39"/>
      <c r="CR430" s="54"/>
      <c r="CS430" s="60"/>
      <c r="CT430" s="51">
        <f t="shared" si="81"/>
        <v>99</v>
      </c>
      <c r="CU430" s="39">
        <v>20</v>
      </c>
      <c r="CV430" s="39"/>
      <c r="CW430" s="52">
        <v>10</v>
      </c>
      <c r="CX430" s="39"/>
      <c r="CY430" s="60">
        <f t="shared" si="82"/>
        <v>129</v>
      </c>
      <c r="CZ430" s="54"/>
      <c r="DA430" s="60"/>
      <c r="DB430" s="39">
        <v>20</v>
      </c>
      <c r="DC430" s="39"/>
      <c r="DD430" s="38">
        <f t="shared" si="83"/>
        <v>149</v>
      </c>
      <c r="DE430" s="60"/>
      <c r="DF430" s="60"/>
      <c r="DG430" s="60"/>
      <c r="DH430" s="60"/>
    </row>
    <row r="431" s="1" customFormat="1" ht="24" spans="1:112">
      <c r="A431" s="35">
        <v>430</v>
      </c>
      <c r="B431" s="35">
        <v>357</v>
      </c>
      <c r="C431" s="36" t="s">
        <v>130</v>
      </c>
      <c r="D431" s="36" t="s">
        <v>99</v>
      </c>
      <c r="E431" s="77">
        <v>12139</v>
      </c>
      <c r="F431" s="77" t="s">
        <v>996</v>
      </c>
      <c r="G431" s="36" t="s">
        <v>575</v>
      </c>
      <c r="H431" s="39"/>
      <c r="I431" s="39"/>
      <c r="J431" s="39"/>
      <c r="K431" s="39"/>
      <c r="L431" s="39">
        <v>-23</v>
      </c>
      <c r="M431" s="52">
        <v>-8</v>
      </c>
      <c r="N431" s="39">
        <v>20</v>
      </c>
      <c r="O431" s="39"/>
      <c r="P431" s="39"/>
      <c r="Q431" s="57"/>
      <c r="R431" s="39"/>
      <c r="S431" s="38"/>
      <c r="T431" s="54"/>
      <c r="U431" s="56">
        <f t="shared" si="72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73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63"/>
      <c r="AP431" s="64"/>
      <c r="AQ431" s="62">
        <f t="shared" si="74"/>
        <v>59</v>
      </c>
      <c r="AR431" s="60"/>
      <c r="AS431" s="60"/>
      <c r="AT431" s="60"/>
      <c r="AU431" s="60"/>
      <c r="AV431" s="62">
        <f t="shared" si="75"/>
        <v>59</v>
      </c>
      <c r="AW431" s="60"/>
      <c r="AX431" s="57"/>
      <c r="AY431" s="39"/>
      <c r="AZ431" s="39"/>
      <c r="BA431" s="60">
        <f t="shared" si="76"/>
        <v>59</v>
      </c>
      <c r="BB431" s="54">
        <v>-10</v>
      </c>
      <c r="BC431" s="66" t="s">
        <v>997</v>
      </c>
      <c r="BD431" s="39"/>
      <c r="BE431" s="39"/>
      <c r="BF431" s="39">
        <v>0</v>
      </c>
      <c r="BG431" s="39"/>
      <c r="BH431" s="54"/>
      <c r="BI431" s="60"/>
      <c r="BJ431" s="39"/>
      <c r="BK431" s="39"/>
      <c r="BL431" s="39"/>
      <c r="BM431" s="39"/>
      <c r="BN431" s="38"/>
      <c r="BO431" s="57"/>
      <c r="BP431" s="59">
        <f t="shared" si="77"/>
        <v>49</v>
      </c>
      <c r="BQ431" s="64"/>
      <c r="BR431" s="64"/>
      <c r="BS431" s="39"/>
      <c r="BT431" s="39"/>
      <c r="BU431" s="39"/>
      <c r="BV431" s="60">
        <f t="shared" si="78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79"/>
        <v>49</v>
      </c>
      <c r="CG431" s="60"/>
      <c r="CH431" s="68"/>
      <c r="CI431" s="52"/>
      <c r="CJ431" s="52"/>
      <c r="CK431" s="60">
        <f t="shared" si="80"/>
        <v>49</v>
      </c>
      <c r="CL431" s="60"/>
      <c r="CM431" s="57"/>
      <c r="CN431" s="52"/>
      <c r="CO431" s="70"/>
      <c r="CP431" s="39"/>
      <c r="CQ431" s="39"/>
      <c r="CR431" s="54"/>
      <c r="CS431" s="60"/>
      <c r="CT431" s="51">
        <f t="shared" si="81"/>
        <v>49</v>
      </c>
      <c r="CU431" s="39"/>
      <c r="CV431" s="39"/>
      <c r="CW431" s="52"/>
      <c r="CX431" s="39"/>
      <c r="CY431" s="60">
        <f t="shared" si="82"/>
        <v>49</v>
      </c>
      <c r="CZ431" s="54"/>
      <c r="DA431" s="60"/>
      <c r="DB431" s="39"/>
      <c r="DC431" s="39"/>
      <c r="DD431" s="38">
        <f t="shared" si="83"/>
        <v>49</v>
      </c>
      <c r="DE431" s="60"/>
      <c r="DF431" s="60"/>
      <c r="DG431" s="60"/>
      <c r="DH431" s="60"/>
    </row>
    <row r="432" s="1" customFormat="1" spans="1:112">
      <c r="A432" s="35">
        <v>431</v>
      </c>
      <c r="B432" s="40">
        <v>56</v>
      </c>
      <c r="C432" s="36" t="s">
        <v>224</v>
      </c>
      <c r="D432" s="36" t="s">
        <v>87</v>
      </c>
      <c r="E432" s="35">
        <v>7948</v>
      </c>
      <c r="F432" s="35" t="s">
        <v>998</v>
      </c>
      <c r="G432" s="36" t="s">
        <v>96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52">
        <v>-18</v>
      </c>
      <c r="N432" s="39"/>
      <c r="O432" s="39"/>
      <c r="P432" s="39"/>
      <c r="Q432" s="39"/>
      <c r="R432" s="39"/>
      <c r="S432" s="38">
        <v>20</v>
      </c>
      <c r="T432" s="54"/>
      <c r="U432" s="56">
        <f t="shared" si="72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73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63"/>
      <c r="AP432" s="64"/>
      <c r="AQ432" s="62">
        <f t="shared" si="74"/>
        <v>51</v>
      </c>
      <c r="AR432" s="60"/>
      <c r="AS432" s="60"/>
      <c r="AT432" s="60">
        <v>20</v>
      </c>
      <c r="AU432" s="60"/>
      <c r="AV432" s="62">
        <f t="shared" si="75"/>
        <v>71</v>
      </c>
      <c r="AW432" s="60"/>
      <c r="AX432" s="57"/>
      <c r="AY432" s="39"/>
      <c r="AZ432" s="39"/>
      <c r="BA432" s="60">
        <f t="shared" si="76"/>
        <v>71</v>
      </c>
      <c r="BB432" s="54"/>
      <c r="BC432" s="66"/>
      <c r="BD432" s="39"/>
      <c r="BE432" s="39"/>
      <c r="BF432" s="39">
        <v>-6</v>
      </c>
      <c r="BG432" s="39"/>
      <c r="BH432" s="54"/>
      <c r="BI432" s="60"/>
      <c r="BJ432" s="39">
        <v>-8</v>
      </c>
      <c r="BK432" s="39"/>
      <c r="BL432" s="39"/>
      <c r="BM432" s="39">
        <v>20</v>
      </c>
      <c r="BN432" s="38"/>
      <c r="BO432" s="57"/>
      <c r="BP432" s="59">
        <f t="shared" si="77"/>
        <v>77</v>
      </c>
      <c r="BQ432" s="64"/>
      <c r="BR432" s="64"/>
      <c r="BS432" s="39"/>
      <c r="BT432" s="39">
        <v>-6</v>
      </c>
      <c r="BU432" s="39"/>
      <c r="BV432" s="60">
        <f t="shared" si="78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79"/>
        <v>133</v>
      </c>
      <c r="CG432" s="60"/>
      <c r="CH432" s="68"/>
      <c r="CI432" s="52"/>
      <c r="CJ432" s="52">
        <v>5</v>
      </c>
      <c r="CK432" s="60">
        <f t="shared" si="80"/>
        <v>138</v>
      </c>
      <c r="CL432" s="60"/>
      <c r="CM432" s="57"/>
      <c r="CN432" s="52">
        <v>3</v>
      </c>
      <c r="CO432" s="70"/>
      <c r="CP432" s="39"/>
      <c r="CQ432" s="39"/>
      <c r="CR432" s="54"/>
      <c r="CS432" s="60"/>
      <c r="CT432" s="51">
        <f t="shared" si="81"/>
        <v>141</v>
      </c>
      <c r="CU432" s="39"/>
      <c r="CV432" s="39"/>
      <c r="CW432" s="52"/>
      <c r="CX432" s="39"/>
      <c r="CY432" s="60">
        <f t="shared" si="82"/>
        <v>141</v>
      </c>
      <c r="CZ432" s="54"/>
      <c r="DA432" s="60"/>
      <c r="DB432" s="39"/>
      <c r="DC432" s="39"/>
      <c r="DD432" s="38">
        <f t="shared" si="83"/>
        <v>141</v>
      </c>
      <c r="DE432" s="60"/>
      <c r="DF432" s="60"/>
      <c r="DG432" s="60"/>
      <c r="DH432" s="60"/>
    </row>
    <row r="433" s="1" customFormat="1" spans="1:112">
      <c r="A433" s="35">
        <v>432</v>
      </c>
      <c r="B433" s="40">
        <v>105267</v>
      </c>
      <c r="C433" s="36" t="s">
        <v>913</v>
      </c>
      <c r="D433" s="36" t="s">
        <v>99</v>
      </c>
      <c r="E433" s="37">
        <v>12056</v>
      </c>
      <c r="F433" s="35" t="s">
        <v>999</v>
      </c>
      <c r="G433" s="36" t="s">
        <v>89</v>
      </c>
      <c r="H433" s="39"/>
      <c r="I433" s="39"/>
      <c r="J433" s="39">
        <v>-12</v>
      </c>
      <c r="K433" s="39">
        <v>-8</v>
      </c>
      <c r="L433" s="39">
        <v>-4</v>
      </c>
      <c r="M433" s="52">
        <v>-10</v>
      </c>
      <c r="N433" s="39"/>
      <c r="O433" s="39"/>
      <c r="P433" s="39"/>
      <c r="Q433" s="57"/>
      <c r="R433" s="39"/>
      <c r="S433" s="38"/>
      <c r="T433" s="54"/>
      <c r="U433" s="56">
        <f t="shared" si="72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73"/>
        <v>-34</v>
      </c>
      <c r="AH433" s="39"/>
      <c r="AI433" s="39"/>
      <c r="AJ433" s="39"/>
      <c r="AK433" s="39"/>
      <c r="AL433" s="39"/>
      <c r="AM433" s="39"/>
      <c r="AN433" s="39"/>
      <c r="AO433" s="63"/>
      <c r="AP433" s="64"/>
      <c r="AQ433" s="62">
        <f t="shared" si="74"/>
        <v>-34</v>
      </c>
      <c r="AR433" s="60"/>
      <c r="AS433" s="60"/>
      <c r="AT433" s="60"/>
      <c r="AU433" s="60"/>
      <c r="AV433" s="62">
        <f t="shared" si="75"/>
        <v>-34</v>
      </c>
      <c r="AW433" s="60"/>
      <c r="AX433" s="57"/>
      <c r="AY433" s="39"/>
      <c r="AZ433" s="39"/>
      <c r="BA433" s="60">
        <f t="shared" si="76"/>
        <v>-34</v>
      </c>
      <c r="BB433" s="54"/>
      <c r="BC433" s="66"/>
      <c r="BD433" s="39"/>
      <c r="BE433" s="39"/>
      <c r="BF433" s="39">
        <v>0</v>
      </c>
      <c r="BG433" s="39"/>
      <c r="BH433" s="54"/>
      <c r="BI433" s="60"/>
      <c r="BJ433" s="39"/>
      <c r="BK433" s="39"/>
      <c r="BL433" s="39"/>
      <c r="BM433" s="39"/>
      <c r="BN433" s="38"/>
      <c r="BO433" s="57"/>
      <c r="BP433" s="59">
        <f t="shared" si="77"/>
        <v>-34</v>
      </c>
      <c r="BQ433" s="64"/>
      <c r="BR433" s="64"/>
      <c r="BS433" s="39"/>
      <c r="BT433" s="39"/>
      <c r="BU433" s="39"/>
      <c r="BV433" s="60">
        <f t="shared" si="78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79"/>
        <v>-34</v>
      </c>
      <c r="CG433" s="60"/>
      <c r="CH433" s="68"/>
      <c r="CI433" s="52"/>
      <c r="CJ433" s="52"/>
      <c r="CK433" s="60">
        <f t="shared" si="80"/>
        <v>-34</v>
      </c>
      <c r="CL433" s="60"/>
      <c r="CM433" s="57"/>
      <c r="CN433" s="52"/>
      <c r="CO433" s="70"/>
      <c r="CP433" s="39"/>
      <c r="CQ433" s="39"/>
      <c r="CR433" s="54"/>
      <c r="CS433" s="60"/>
      <c r="CT433" s="51">
        <f t="shared" si="81"/>
        <v>-34</v>
      </c>
      <c r="CU433" s="39"/>
      <c r="CV433" s="39"/>
      <c r="CW433" s="52"/>
      <c r="CX433" s="39"/>
      <c r="CY433" s="60">
        <f t="shared" si="82"/>
        <v>-34</v>
      </c>
      <c r="CZ433" s="54"/>
      <c r="DA433" s="60"/>
      <c r="DB433" s="39"/>
      <c r="DC433" s="39"/>
      <c r="DD433" s="38">
        <f t="shared" si="83"/>
        <v>-34</v>
      </c>
      <c r="DE433" s="60"/>
      <c r="DF433" s="60"/>
      <c r="DG433" s="60"/>
      <c r="DH433" s="60"/>
    </row>
    <row r="434" s="1" customFormat="1" ht="24" spans="1:112">
      <c r="A434" s="35">
        <v>433</v>
      </c>
      <c r="B434" s="35">
        <v>726</v>
      </c>
      <c r="C434" s="36" t="s">
        <v>866</v>
      </c>
      <c r="D434" s="36" t="s">
        <v>99</v>
      </c>
      <c r="E434" s="37">
        <v>11512</v>
      </c>
      <c r="F434" s="35" t="s">
        <v>1000</v>
      </c>
      <c r="G434" s="44" t="s">
        <v>96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52">
        <v>-2</v>
      </c>
      <c r="N434" s="39"/>
      <c r="O434" s="39"/>
      <c r="P434" s="39"/>
      <c r="Q434" s="57"/>
      <c r="R434" s="39"/>
      <c r="S434" s="38"/>
      <c r="T434" s="54"/>
      <c r="U434" s="56">
        <f t="shared" si="72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73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63"/>
      <c r="AP434" s="64"/>
      <c r="AQ434" s="62">
        <f t="shared" si="74"/>
        <v>47</v>
      </c>
      <c r="AR434" s="60"/>
      <c r="AS434" s="60"/>
      <c r="AT434" s="60"/>
      <c r="AU434" s="60"/>
      <c r="AV434" s="62">
        <f t="shared" si="75"/>
        <v>47</v>
      </c>
      <c r="AW434" s="60">
        <v>-25</v>
      </c>
      <c r="AX434" s="57" t="s">
        <v>393</v>
      </c>
      <c r="AY434" s="39"/>
      <c r="AZ434" s="39"/>
      <c r="BA434" s="60">
        <f t="shared" si="76"/>
        <v>22</v>
      </c>
      <c r="BB434" s="54"/>
      <c r="BC434" s="66"/>
      <c r="BD434" s="39"/>
      <c r="BE434" s="39"/>
      <c r="BF434" s="39">
        <v>0</v>
      </c>
      <c r="BG434" s="39"/>
      <c r="BH434" s="54"/>
      <c r="BI434" s="60"/>
      <c r="BJ434" s="39"/>
      <c r="BK434" s="39"/>
      <c r="BL434" s="39"/>
      <c r="BM434" s="39">
        <v>20</v>
      </c>
      <c r="BN434" s="38"/>
      <c r="BO434" s="57"/>
      <c r="BP434" s="59">
        <f t="shared" si="77"/>
        <v>42</v>
      </c>
      <c r="BQ434" s="64"/>
      <c r="BR434" s="64"/>
      <c r="BS434" s="39"/>
      <c r="BT434" s="39">
        <v>-4</v>
      </c>
      <c r="BU434" s="39"/>
      <c r="BV434" s="60">
        <f t="shared" si="78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79"/>
        <v>76</v>
      </c>
      <c r="CG434" s="60"/>
      <c r="CH434" s="68"/>
      <c r="CI434" s="52"/>
      <c r="CJ434" s="52">
        <v>-6</v>
      </c>
      <c r="CK434" s="60">
        <f t="shared" si="80"/>
        <v>70</v>
      </c>
      <c r="CL434" s="60">
        <v>-51</v>
      </c>
      <c r="CM434" s="57" t="s">
        <v>970</v>
      </c>
      <c r="CN434" s="52">
        <v>-14</v>
      </c>
      <c r="CO434" s="70"/>
      <c r="CP434" s="39"/>
      <c r="CQ434" s="39"/>
      <c r="CR434" s="54"/>
      <c r="CS434" s="60"/>
      <c r="CT434" s="51">
        <f t="shared" si="81"/>
        <v>5</v>
      </c>
      <c r="CU434" s="39">
        <v>20</v>
      </c>
      <c r="CV434" s="39"/>
      <c r="CW434" s="52"/>
      <c r="CX434" s="39"/>
      <c r="CY434" s="60">
        <f t="shared" si="82"/>
        <v>25</v>
      </c>
      <c r="CZ434" s="54"/>
      <c r="DA434" s="60"/>
      <c r="DB434" s="39"/>
      <c r="DC434" s="39"/>
      <c r="DD434" s="38">
        <f t="shared" si="83"/>
        <v>25</v>
      </c>
      <c r="DE434" s="60"/>
      <c r="DF434" s="60"/>
      <c r="DG434" s="60"/>
      <c r="DH434" s="60"/>
    </row>
    <row r="435" s="1" customFormat="1" ht="17" customHeight="1" spans="1:112">
      <c r="A435" s="35">
        <v>434</v>
      </c>
      <c r="B435" s="40">
        <v>343</v>
      </c>
      <c r="C435" s="36" t="s">
        <v>119</v>
      </c>
      <c r="D435" s="36" t="s">
        <v>99</v>
      </c>
      <c r="E435" s="56">
        <v>997367</v>
      </c>
      <c r="F435" s="56" t="s">
        <v>1001</v>
      </c>
      <c r="G435" s="44" t="s">
        <v>216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52"/>
      <c r="N435" s="39"/>
      <c r="O435" s="39"/>
      <c r="P435" s="39"/>
      <c r="Q435" s="39"/>
      <c r="R435" s="39"/>
      <c r="S435" s="38"/>
      <c r="T435" s="54"/>
      <c r="U435" s="56">
        <f t="shared" si="72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73"/>
        <v>-60</v>
      </c>
      <c r="AH435" s="39"/>
      <c r="AI435" s="39"/>
      <c r="AJ435" s="39"/>
      <c r="AK435" s="39"/>
      <c r="AL435" s="39"/>
      <c r="AM435" s="39"/>
      <c r="AN435" s="39"/>
      <c r="AO435" s="63"/>
      <c r="AP435" s="64"/>
      <c r="AQ435" s="62">
        <f t="shared" si="74"/>
        <v>-60</v>
      </c>
      <c r="AR435" s="60"/>
      <c r="AS435" s="60">
        <v>20</v>
      </c>
      <c r="AT435" s="60"/>
      <c r="AU435" s="60"/>
      <c r="AV435" s="62">
        <f t="shared" si="75"/>
        <v>-40</v>
      </c>
      <c r="AW435" s="60"/>
      <c r="AX435" s="57"/>
      <c r="AY435" s="39"/>
      <c r="AZ435" s="39"/>
      <c r="BA435" s="60">
        <f t="shared" si="76"/>
        <v>-40</v>
      </c>
      <c r="BB435" s="54"/>
      <c r="BC435" s="66"/>
      <c r="BD435" s="39"/>
      <c r="BE435" s="39"/>
      <c r="BF435" s="39">
        <v>-12</v>
      </c>
      <c r="BG435" s="39"/>
      <c r="BH435" s="54"/>
      <c r="BI435" s="60"/>
      <c r="BJ435" s="39">
        <v>-22</v>
      </c>
      <c r="BK435" s="39"/>
      <c r="BL435" s="39"/>
      <c r="BM435" s="39"/>
      <c r="BN435" s="38"/>
      <c r="BO435" s="57"/>
      <c r="BP435" s="59">
        <f t="shared" si="77"/>
        <v>-74</v>
      </c>
      <c r="BQ435" s="64"/>
      <c r="BR435" s="64"/>
      <c r="BS435" s="39"/>
      <c r="BT435" s="39">
        <v>-22</v>
      </c>
      <c r="BU435" s="39"/>
      <c r="BV435" s="60">
        <f t="shared" si="78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79"/>
        <v>-106</v>
      </c>
      <c r="CG435" s="60"/>
      <c r="CH435" s="68"/>
      <c r="CI435" s="52"/>
      <c r="CJ435" s="52">
        <v>-14</v>
      </c>
      <c r="CK435" s="60">
        <f t="shared" si="80"/>
        <v>-120</v>
      </c>
      <c r="CL435" s="60"/>
      <c r="CM435" s="57"/>
      <c r="CN435" s="52"/>
      <c r="CO435" s="70"/>
      <c r="CP435" s="39"/>
      <c r="CQ435" s="39"/>
      <c r="CR435" s="54"/>
      <c r="CS435" s="60"/>
      <c r="CT435" s="51">
        <f t="shared" si="81"/>
        <v>-120</v>
      </c>
      <c r="CU435" s="39"/>
      <c r="CV435" s="39"/>
      <c r="CW435" s="52"/>
      <c r="CX435" s="39"/>
      <c r="CY435" s="60">
        <f t="shared" si="82"/>
        <v>-120</v>
      </c>
      <c r="CZ435" s="54"/>
      <c r="DA435" s="60"/>
      <c r="DB435" s="39"/>
      <c r="DC435" s="39">
        <v>-12</v>
      </c>
      <c r="DD435" s="38">
        <f t="shared" si="83"/>
        <v>-132</v>
      </c>
      <c r="DE435" s="60"/>
      <c r="DF435" s="60"/>
      <c r="DG435" s="60"/>
      <c r="DH435" s="60"/>
    </row>
    <row r="436" s="1" customFormat="1" ht="28" customHeight="1" spans="1:112">
      <c r="A436" s="35">
        <v>435</v>
      </c>
      <c r="B436" s="45">
        <v>341</v>
      </c>
      <c r="C436" s="91" t="s">
        <v>821</v>
      </c>
      <c r="D436" s="36" t="s">
        <v>94</v>
      </c>
      <c r="E436" s="45">
        <v>992157</v>
      </c>
      <c r="F436" s="92" t="s">
        <v>1002</v>
      </c>
      <c r="G436" s="44" t="s">
        <v>216</v>
      </c>
      <c r="H436" s="39"/>
      <c r="I436" s="39"/>
      <c r="J436" s="39"/>
      <c r="K436" s="39"/>
      <c r="L436" s="39"/>
      <c r="M436" s="52"/>
      <c r="N436" s="94">
        <v>20</v>
      </c>
      <c r="O436" s="39"/>
      <c r="P436" s="39"/>
      <c r="Q436" s="57"/>
      <c r="R436" s="39"/>
      <c r="S436" s="38"/>
      <c r="T436" s="54"/>
      <c r="U436" s="56">
        <f t="shared" si="72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73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63"/>
      <c r="AP436" s="64"/>
      <c r="AQ436" s="62">
        <f t="shared" si="74"/>
        <v>66</v>
      </c>
      <c r="AR436" s="60"/>
      <c r="AS436" s="60"/>
      <c r="AT436" s="60"/>
      <c r="AU436" s="60"/>
      <c r="AV436" s="62">
        <f t="shared" si="75"/>
        <v>66</v>
      </c>
      <c r="AW436" s="60"/>
      <c r="AX436" s="57"/>
      <c r="AY436" s="39"/>
      <c r="AZ436" s="39"/>
      <c r="BA436" s="60">
        <f t="shared" si="76"/>
        <v>66</v>
      </c>
      <c r="BB436" s="54"/>
      <c r="BC436" s="66"/>
      <c r="BD436" s="39">
        <v>20</v>
      </c>
      <c r="BE436" s="39"/>
      <c r="BF436" s="39">
        <v>0</v>
      </c>
      <c r="BG436" s="39"/>
      <c r="BH436" s="54"/>
      <c r="BI436" s="60"/>
      <c r="BJ436" s="39"/>
      <c r="BK436" s="39"/>
      <c r="BL436" s="39"/>
      <c r="BM436" s="39"/>
      <c r="BN436" s="38"/>
      <c r="BO436" s="57"/>
      <c r="BP436" s="59">
        <f t="shared" si="77"/>
        <v>86</v>
      </c>
      <c r="BQ436" s="64"/>
      <c r="BR436" s="64"/>
      <c r="BS436" s="39"/>
      <c r="BT436" s="39"/>
      <c r="BU436" s="39"/>
      <c r="BV436" s="60">
        <f t="shared" si="78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79"/>
        <v>84</v>
      </c>
      <c r="CG436" s="60"/>
      <c r="CH436" s="68"/>
      <c r="CI436" s="52"/>
      <c r="CJ436" s="52"/>
      <c r="CK436" s="60">
        <f t="shared" si="80"/>
        <v>84</v>
      </c>
      <c r="CL436" s="60">
        <v>-52.5</v>
      </c>
      <c r="CM436" s="57" t="s">
        <v>1003</v>
      </c>
      <c r="CN436" s="52"/>
      <c r="CO436" s="70"/>
      <c r="CP436" s="39"/>
      <c r="CQ436" s="39"/>
      <c r="CR436" s="54"/>
      <c r="CS436" s="60"/>
      <c r="CT436" s="51">
        <f t="shared" si="81"/>
        <v>31.5</v>
      </c>
      <c r="CU436" s="39"/>
      <c r="CV436" s="39"/>
      <c r="CW436" s="52">
        <v>10</v>
      </c>
      <c r="CX436" s="39"/>
      <c r="CY436" s="60">
        <f t="shared" si="82"/>
        <v>41.5</v>
      </c>
      <c r="CZ436" s="54"/>
      <c r="DA436" s="60"/>
      <c r="DB436" s="39"/>
      <c r="DC436" s="39"/>
      <c r="DD436" s="38">
        <f t="shared" si="83"/>
        <v>41.5</v>
      </c>
      <c r="DE436" s="60"/>
      <c r="DF436" s="60"/>
      <c r="DG436" s="60">
        <v>-42</v>
      </c>
      <c r="DH436" s="60" t="s">
        <v>147</v>
      </c>
    </row>
    <row r="437" s="1" customFormat="1" ht="36" spans="1:112">
      <c r="A437" s="35">
        <v>436</v>
      </c>
      <c r="B437" s="45">
        <v>373</v>
      </c>
      <c r="C437" s="91" t="s">
        <v>1004</v>
      </c>
      <c r="D437" s="36" t="s">
        <v>104</v>
      </c>
      <c r="E437" s="45">
        <v>12349</v>
      </c>
      <c r="F437" s="92" t="s">
        <v>1005</v>
      </c>
      <c r="G437" s="36" t="s">
        <v>96</v>
      </c>
      <c r="H437" s="39"/>
      <c r="I437" s="39"/>
      <c r="J437" s="39"/>
      <c r="K437" s="39"/>
      <c r="L437" s="39"/>
      <c r="M437" s="52"/>
      <c r="N437" s="94">
        <v>20</v>
      </c>
      <c r="O437" s="39"/>
      <c r="P437" s="39"/>
      <c r="Q437" s="57"/>
      <c r="R437" s="39"/>
      <c r="S437" s="38"/>
      <c r="T437" s="54"/>
      <c r="U437" s="56">
        <f t="shared" si="72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73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63"/>
      <c r="AP437" s="64"/>
      <c r="AQ437" s="62">
        <f t="shared" si="74"/>
        <v>40</v>
      </c>
      <c r="AR437" s="60"/>
      <c r="AS437" s="60"/>
      <c r="AT437" s="60"/>
      <c r="AU437" s="60"/>
      <c r="AV437" s="62">
        <f t="shared" si="75"/>
        <v>40</v>
      </c>
      <c r="AW437" s="60"/>
      <c r="AX437" s="57"/>
      <c r="AY437" s="39"/>
      <c r="AZ437" s="39"/>
      <c r="BA437" s="60">
        <f t="shared" si="76"/>
        <v>40</v>
      </c>
      <c r="BB437" s="54"/>
      <c r="BC437" s="66"/>
      <c r="BD437" s="39"/>
      <c r="BE437" s="39"/>
      <c r="BF437" s="39">
        <v>3</v>
      </c>
      <c r="BG437" s="39"/>
      <c r="BH437" s="54"/>
      <c r="BI437" s="60"/>
      <c r="BJ437" s="39">
        <v>-2</v>
      </c>
      <c r="BK437" s="39">
        <v>20</v>
      </c>
      <c r="BL437" s="39"/>
      <c r="BM437" s="39"/>
      <c r="BN437" s="38">
        <v>-60</v>
      </c>
      <c r="BO437" s="57" t="s">
        <v>245</v>
      </c>
      <c r="BP437" s="59">
        <f t="shared" si="77"/>
        <v>1</v>
      </c>
      <c r="BQ437" s="64"/>
      <c r="BR437" s="64"/>
      <c r="BS437" s="39"/>
      <c r="BT437" s="39">
        <v>2</v>
      </c>
      <c r="BU437" s="39"/>
      <c r="BV437" s="60">
        <f t="shared" si="78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79"/>
        <v>43</v>
      </c>
      <c r="CG437" s="60"/>
      <c r="CH437" s="68"/>
      <c r="CI437" s="52"/>
      <c r="CJ437" s="52">
        <v>-2</v>
      </c>
      <c r="CK437" s="60">
        <f t="shared" si="80"/>
        <v>41</v>
      </c>
      <c r="CL437" s="60"/>
      <c r="CM437" s="57"/>
      <c r="CN437" s="52"/>
      <c r="CO437" s="70"/>
      <c r="CP437" s="39"/>
      <c r="CQ437" s="39"/>
      <c r="CR437" s="54"/>
      <c r="CS437" s="60"/>
      <c r="CT437" s="51">
        <f t="shared" si="81"/>
        <v>41</v>
      </c>
      <c r="CU437" s="39"/>
      <c r="CV437" s="39"/>
      <c r="CW437" s="52"/>
      <c r="CX437" s="39"/>
      <c r="CY437" s="60">
        <f t="shared" si="82"/>
        <v>41</v>
      </c>
      <c r="CZ437" s="54"/>
      <c r="DA437" s="60"/>
      <c r="DB437" s="39"/>
      <c r="DC437" s="39"/>
      <c r="DD437" s="38">
        <f t="shared" si="83"/>
        <v>41</v>
      </c>
      <c r="DE437" s="60"/>
      <c r="DF437" s="60"/>
      <c r="DG437" s="60"/>
      <c r="DH437" s="60"/>
    </row>
    <row r="438" s="1" customFormat="1" ht="24" spans="1:112">
      <c r="A438" s="35">
        <v>437</v>
      </c>
      <c r="B438" s="45">
        <v>581</v>
      </c>
      <c r="C438" s="43" t="s">
        <v>419</v>
      </c>
      <c r="D438" s="36" t="s">
        <v>99</v>
      </c>
      <c r="E438" s="45">
        <v>990487</v>
      </c>
      <c r="F438" s="92" t="s">
        <v>1006</v>
      </c>
      <c r="G438" s="44" t="s">
        <v>216</v>
      </c>
      <c r="H438" s="39"/>
      <c r="I438" s="39"/>
      <c r="J438" s="39"/>
      <c r="K438" s="39"/>
      <c r="L438" s="39"/>
      <c r="M438" s="52"/>
      <c r="N438" s="94">
        <v>20</v>
      </c>
      <c r="O438" s="39"/>
      <c r="P438" s="39"/>
      <c r="Q438" s="94">
        <v>20</v>
      </c>
      <c r="R438" s="39">
        <v>20</v>
      </c>
      <c r="S438" s="38"/>
      <c r="T438" s="54"/>
      <c r="U438" s="56">
        <f t="shared" si="72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73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63"/>
      <c r="AP438" s="64"/>
      <c r="AQ438" s="62">
        <f t="shared" si="74"/>
        <v>82.5</v>
      </c>
      <c r="AR438" s="60"/>
      <c r="AS438" s="60"/>
      <c r="AT438" s="60"/>
      <c r="AU438" s="60"/>
      <c r="AV438" s="62">
        <f t="shared" si="75"/>
        <v>82.5</v>
      </c>
      <c r="AW438" s="60">
        <v>-24</v>
      </c>
      <c r="AX438" s="57" t="s">
        <v>1007</v>
      </c>
      <c r="AY438" s="39"/>
      <c r="AZ438" s="39"/>
      <c r="BA438" s="60">
        <f t="shared" si="76"/>
        <v>58.5</v>
      </c>
      <c r="BB438" s="54"/>
      <c r="BC438" s="66"/>
      <c r="BD438" s="39"/>
      <c r="BE438" s="39"/>
      <c r="BF438" s="39">
        <v>0</v>
      </c>
      <c r="BG438" s="39"/>
      <c r="BH438" s="54"/>
      <c r="BI438" s="60"/>
      <c r="BJ438" s="39"/>
      <c r="BK438" s="39"/>
      <c r="BL438" s="39"/>
      <c r="BM438" s="39"/>
      <c r="BN438" s="38"/>
      <c r="BO438" s="57"/>
      <c r="BP438" s="59">
        <f t="shared" si="77"/>
        <v>58.5</v>
      </c>
      <c r="BQ438" s="64"/>
      <c r="BR438" s="64"/>
      <c r="BS438" s="39">
        <v>20</v>
      </c>
      <c r="BT438" s="39"/>
      <c r="BU438" s="39"/>
      <c r="BV438" s="60">
        <f t="shared" si="78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79"/>
        <v>78.5</v>
      </c>
      <c r="CG438" s="60"/>
      <c r="CH438" s="68"/>
      <c r="CI438" s="52"/>
      <c r="CJ438" s="52"/>
      <c r="CK438" s="60">
        <f t="shared" si="80"/>
        <v>78.5</v>
      </c>
      <c r="CL438" s="60"/>
      <c r="CM438" s="57"/>
      <c r="CN438" s="52"/>
      <c r="CO438" s="70"/>
      <c r="CP438" s="39"/>
      <c r="CQ438" s="39"/>
      <c r="CR438" s="54"/>
      <c r="CS438" s="60"/>
      <c r="CT438" s="51">
        <f t="shared" si="81"/>
        <v>78.5</v>
      </c>
      <c r="CU438" s="39"/>
      <c r="CV438" s="39"/>
      <c r="CW438" s="52">
        <v>10</v>
      </c>
      <c r="CX438" s="39"/>
      <c r="CY438" s="60">
        <f t="shared" si="82"/>
        <v>88.5</v>
      </c>
      <c r="CZ438" s="54"/>
      <c r="DA438" s="60"/>
      <c r="DB438" s="39"/>
      <c r="DC438" s="39"/>
      <c r="DD438" s="38">
        <f t="shared" si="83"/>
        <v>88.5</v>
      </c>
      <c r="DE438" s="60"/>
      <c r="DF438" s="60"/>
      <c r="DG438" s="60"/>
      <c r="DH438" s="60"/>
    </row>
    <row r="439" s="1" customFormat="1" ht="48" spans="1:112">
      <c r="A439" s="35">
        <v>438</v>
      </c>
      <c r="B439" s="45">
        <v>582</v>
      </c>
      <c r="C439" s="91" t="s">
        <v>1008</v>
      </c>
      <c r="D439" s="36" t="s">
        <v>99</v>
      </c>
      <c r="E439" s="45">
        <v>990035</v>
      </c>
      <c r="F439" s="92" t="s">
        <v>1009</v>
      </c>
      <c r="G439" s="44" t="s">
        <v>216</v>
      </c>
      <c r="H439" s="39"/>
      <c r="I439" s="39"/>
      <c r="J439" s="39"/>
      <c r="K439" s="39"/>
      <c r="L439" s="39"/>
      <c r="M439" s="52">
        <v>4</v>
      </c>
      <c r="N439" s="94">
        <v>20</v>
      </c>
      <c r="O439" s="39"/>
      <c r="P439" s="39"/>
      <c r="Q439" s="57"/>
      <c r="R439" s="39"/>
      <c r="S439" s="38"/>
      <c r="T439" s="54"/>
      <c r="U439" s="56">
        <f t="shared" si="72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73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63"/>
      <c r="AP439" s="64"/>
      <c r="AQ439" s="62">
        <f t="shared" si="74"/>
        <v>49</v>
      </c>
      <c r="AR439" s="60"/>
      <c r="AS439" s="60"/>
      <c r="AT439" s="60"/>
      <c r="AU439" s="60"/>
      <c r="AV439" s="62">
        <f t="shared" si="75"/>
        <v>49</v>
      </c>
      <c r="AW439" s="60"/>
      <c r="AX439" s="57"/>
      <c r="AY439" s="39"/>
      <c r="AZ439" s="39"/>
      <c r="BA439" s="60">
        <f t="shared" si="76"/>
        <v>49</v>
      </c>
      <c r="BB439" s="54"/>
      <c r="BC439" s="66"/>
      <c r="BD439" s="39">
        <v>20</v>
      </c>
      <c r="BE439" s="39"/>
      <c r="BF439" s="39">
        <v>0</v>
      </c>
      <c r="BG439" s="39"/>
      <c r="BH439" s="54"/>
      <c r="BI439" s="60"/>
      <c r="BJ439" s="39">
        <v>4</v>
      </c>
      <c r="BK439" s="39">
        <v>20</v>
      </c>
      <c r="BL439" s="39"/>
      <c r="BM439" s="39"/>
      <c r="BN439" s="38">
        <v>-90</v>
      </c>
      <c r="BO439" s="57" t="s">
        <v>1010</v>
      </c>
      <c r="BP439" s="59">
        <f t="shared" si="77"/>
        <v>3</v>
      </c>
      <c r="BQ439" s="64"/>
      <c r="BR439" s="64"/>
      <c r="BS439" s="39"/>
      <c r="BT439" s="39"/>
      <c r="BU439" s="39"/>
      <c r="BV439" s="60">
        <f t="shared" si="78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79"/>
        <v>23</v>
      </c>
      <c r="CG439" s="60"/>
      <c r="CH439" s="68"/>
      <c r="CI439" s="52"/>
      <c r="CJ439" s="52"/>
      <c r="CK439" s="60">
        <f t="shared" si="80"/>
        <v>23</v>
      </c>
      <c r="CL439" s="60"/>
      <c r="CM439" s="57"/>
      <c r="CN439" s="52">
        <v>-2</v>
      </c>
      <c r="CO439" s="70"/>
      <c r="CP439" s="39"/>
      <c r="CQ439" s="39"/>
      <c r="CR439" s="54"/>
      <c r="CS439" s="60"/>
      <c r="CT439" s="51">
        <f t="shared" si="81"/>
        <v>21</v>
      </c>
      <c r="CU439" s="39">
        <v>20</v>
      </c>
      <c r="CV439" s="39"/>
      <c r="CW439" s="52"/>
      <c r="CX439" s="39"/>
      <c r="CY439" s="60">
        <f t="shared" si="82"/>
        <v>41</v>
      </c>
      <c r="CZ439" s="54"/>
      <c r="DA439" s="60"/>
      <c r="DB439" s="39"/>
      <c r="DC439" s="39"/>
      <c r="DD439" s="38">
        <f t="shared" si="83"/>
        <v>41</v>
      </c>
      <c r="DE439" s="60"/>
      <c r="DF439" s="60"/>
      <c r="DG439" s="60"/>
      <c r="DH439" s="60"/>
    </row>
    <row r="440" s="1" customFormat="1" spans="1:112">
      <c r="A440" s="35">
        <v>439</v>
      </c>
      <c r="B440" s="45">
        <v>582</v>
      </c>
      <c r="C440" s="91" t="s">
        <v>1008</v>
      </c>
      <c r="D440" s="36" t="s">
        <v>99</v>
      </c>
      <c r="E440" s="45">
        <v>997989</v>
      </c>
      <c r="F440" s="92" t="s">
        <v>1011</v>
      </c>
      <c r="G440" s="44" t="s">
        <v>216</v>
      </c>
      <c r="H440" s="39"/>
      <c r="I440" s="39"/>
      <c r="J440" s="39"/>
      <c r="K440" s="39"/>
      <c r="L440" s="39"/>
      <c r="M440" s="52"/>
      <c r="N440" s="94">
        <v>20</v>
      </c>
      <c r="O440" s="39"/>
      <c r="P440" s="39"/>
      <c r="Q440" s="57"/>
      <c r="R440" s="39"/>
      <c r="S440" s="38"/>
      <c r="T440" s="54"/>
      <c r="U440" s="56">
        <f t="shared" si="72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73"/>
        <v>20</v>
      </c>
      <c r="AH440" s="39"/>
      <c r="AI440" s="39"/>
      <c r="AJ440" s="39"/>
      <c r="AK440" s="39"/>
      <c r="AL440" s="39"/>
      <c r="AM440" s="39"/>
      <c r="AN440" s="39"/>
      <c r="AO440" s="63"/>
      <c r="AP440" s="64"/>
      <c r="AQ440" s="62">
        <f t="shared" si="74"/>
        <v>20</v>
      </c>
      <c r="AR440" s="60"/>
      <c r="AS440" s="60"/>
      <c r="AT440" s="60"/>
      <c r="AU440" s="60"/>
      <c r="AV440" s="62">
        <f t="shared" si="75"/>
        <v>20</v>
      </c>
      <c r="AW440" s="60"/>
      <c r="AX440" s="57"/>
      <c r="AY440" s="39"/>
      <c r="AZ440" s="39"/>
      <c r="BA440" s="60">
        <f t="shared" si="76"/>
        <v>20</v>
      </c>
      <c r="BB440" s="54"/>
      <c r="BC440" s="66"/>
      <c r="BD440" s="39"/>
      <c r="BE440" s="39"/>
      <c r="BF440" s="39">
        <v>0</v>
      </c>
      <c r="BG440" s="39"/>
      <c r="BH440" s="54"/>
      <c r="BI440" s="60"/>
      <c r="BJ440" s="39"/>
      <c r="BK440" s="39">
        <v>20</v>
      </c>
      <c r="BL440" s="39"/>
      <c r="BM440" s="39"/>
      <c r="BN440" s="38"/>
      <c r="BO440" s="57"/>
      <c r="BP440" s="59">
        <f t="shared" si="77"/>
        <v>40</v>
      </c>
      <c r="BQ440" s="64"/>
      <c r="BR440" s="64"/>
      <c r="BS440" s="39"/>
      <c r="BT440" s="39"/>
      <c r="BU440" s="39"/>
      <c r="BV440" s="60">
        <f t="shared" si="78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79"/>
        <v>40</v>
      </c>
      <c r="CG440" s="60"/>
      <c r="CH440" s="68"/>
      <c r="CI440" s="52"/>
      <c r="CJ440" s="52"/>
      <c r="CK440" s="60">
        <f t="shared" si="80"/>
        <v>40</v>
      </c>
      <c r="CL440" s="60"/>
      <c r="CM440" s="57"/>
      <c r="CN440" s="52"/>
      <c r="CO440" s="70"/>
      <c r="CP440" s="39"/>
      <c r="CQ440" s="39"/>
      <c r="CR440" s="54"/>
      <c r="CS440" s="60"/>
      <c r="CT440" s="51">
        <f t="shared" si="81"/>
        <v>40</v>
      </c>
      <c r="CU440" s="39"/>
      <c r="CV440" s="39"/>
      <c r="CW440" s="52"/>
      <c r="CX440" s="39"/>
      <c r="CY440" s="60">
        <f t="shared" si="82"/>
        <v>40</v>
      </c>
      <c r="CZ440" s="54"/>
      <c r="DA440" s="60"/>
      <c r="DB440" s="39"/>
      <c r="DC440" s="39"/>
      <c r="DD440" s="38">
        <f t="shared" si="83"/>
        <v>40</v>
      </c>
      <c r="DE440" s="60"/>
      <c r="DF440" s="60"/>
      <c r="DG440" s="60"/>
      <c r="DH440" s="60"/>
    </row>
    <row r="441" s="1" customFormat="1" ht="48" spans="1:112">
      <c r="A441" s="35">
        <v>440</v>
      </c>
      <c r="B441" s="45">
        <v>740</v>
      </c>
      <c r="C441" s="91" t="s">
        <v>1012</v>
      </c>
      <c r="D441" s="36" t="s">
        <v>125</v>
      </c>
      <c r="E441" s="45">
        <v>12307</v>
      </c>
      <c r="F441" s="92" t="s">
        <v>1013</v>
      </c>
      <c r="G441" s="36" t="s">
        <v>96</v>
      </c>
      <c r="H441" s="39"/>
      <c r="I441" s="39"/>
      <c r="J441" s="39"/>
      <c r="K441" s="39"/>
      <c r="L441" s="39"/>
      <c r="M441" s="52"/>
      <c r="N441" s="94">
        <v>20</v>
      </c>
      <c r="O441" s="39"/>
      <c r="P441" s="39"/>
      <c r="Q441" s="57"/>
      <c r="R441" s="39"/>
      <c r="S441" s="38"/>
      <c r="T441" s="54"/>
      <c r="U441" s="56">
        <f t="shared" si="72"/>
        <v>20</v>
      </c>
      <c r="V441" s="55"/>
      <c r="W441" s="56">
        <v>-20</v>
      </c>
      <c r="X441" s="52"/>
      <c r="Y441" s="52" t="s">
        <v>1014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73"/>
        <v>20</v>
      </c>
      <c r="AH441" s="39"/>
      <c r="AI441" s="39"/>
      <c r="AJ441" s="39"/>
      <c r="AK441" s="39"/>
      <c r="AL441" s="39"/>
      <c r="AM441" s="39"/>
      <c r="AN441" s="39"/>
      <c r="AO441" s="63"/>
      <c r="AP441" s="64"/>
      <c r="AQ441" s="62">
        <f t="shared" si="74"/>
        <v>20</v>
      </c>
      <c r="AR441" s="60"/>
      <c r="AS441" s="60"/>
      <c r="AT441" s="60"/>
      <c r="AU441" s="60"/>
      <c r="AV441" s="62">
        <f t="shared" si="75"/>
        <v>20</v>
      </c>
      <c r="AW441" s="60"/>
      <c r="AX441" s="57"/>
      <c r="AY441" s="39"/>
      <c r="AZ441" s="39"/>
      <c r="BA441" s="60">
        <f t="shared" si="76"/>
        <v>20</v>
      </c>
      <c r="BB441" s="54"/>
      <c r="BC441" s="66"/>
      <c r="BD441" s="39"/>
      <c r="BE441" s="39"/>
      <c r="BF441" s="39">
        <v>0</v>
      </c>
      <c r="BG441" s="39"/>
      <c r="BH441" s="54"/>
      <c r="BI441" s="60"/>
      <c r="BJ441" s="39"/>
      <c r="BK441" s="39"/>
      <c r="BL441" s="39"/>
      <c r="BM441" s="39"/>
      <c r="BN441" s="38"/>
      <c r="BO441" s="57"/>
      <c r="BP441" s="59">
        <f t="shared" si="77"/>
        <v>20</v>
      </c>
      <c r="BQ441" s="64"/>
      <c r="BR441" s="64"/>
      <c r="BS441" s="39"/>
      <c r="BT441" s="39"/>
      <c r="BU441" s="39"/>
      <c r="BV441" s="60">
        <f t="shared" si="78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79"/>
        <v>20</v>
      </c>
      <c r="CG441" s="60"/>
      <c r="CH441" s="68"/>
      <c r="CI441" s="52"/>
      <c r="CJ441" s="52"/>
      <c r="CK441" s="60">
        <f t="shared" si="80"/>
        <v>20</v>
      </c>
      <c r="CL441" s="60"/>
      <c r="CM441" s="57"/>
      <c r="CN441" s="52"/>
      <c r="CO441" s="70"/>
      <c r="CP441" s="39"/>
      <c r="CQ441" s="39"/>
      <c r="CR441" s="54"/>
      <c r="CS441" s="60"/>
      <c r="CT441" s="51">
        <f t="shared" si="81"/>
        <v>20</v>
      </c>
      <c r="CU441" s="39"/>
      <c r="CV441" s="39"/>
      <c r="CW441" s="52"/>
      <c r="CX441" s="39"/>
      <c r="CY441" s="60">
        <f t="shared" si="82"/>
        <v>20</v>
      </c>
      <c r="CZ441" s="54"/>
      <c r="DA441" s="60"/>
      <c r="DB441" s="39"/>
      <c r="DC441" s="39"/>
      <c r="DD441" s="38">
        <f t="shared" si="83"/>
        <v>20</v>
      </c>
      <c r="DE441" s="60"/>
      <c r="DF441" s="60"/>
      <c r="DG441" s="60"/>
      <c r="DH441" s="60"/>
    </row>
    <row r="442" s="1" customFormat="1" spans="1:112">
      <c r="A442" s="35">
        <v>441</v>
      </c>
      <c r="B442" s="45">
        <v>105396</v>
      </c>
      <c r="C442" s="91" t="s">
        <v>333</v>
      </c>
      <c r="D442" s="36" t="s">
        <v>125</v>
      </c>
      <c r="E442" s="45">
        <v>999369</v>
      </c>
      <c r="F442" s="92" t="s">
        <v>1015</v>
      </c>
      <c r="G442" s="36" t="s">
        <v>96</v>
      </c>
      <c r="H442" s="39"/>
      <c r="I442" s="39"/>
      <c r="J442" s="39"/>
      <c r="K442" s="39"/>
      <c r="L442" s="39"/>
      <c r="M442" s="52"/>
      <c r="N442" s="94">
        <v>20</v>
      </c>
      <c r="O442" s="39"/>
      <c r="P442" s="39"/>
      <c r="Q442" s="57"/>
      <c r="R442" s="39"/>
      <c r="S442" s="38"/>
      <c r="T442" s="54"/>
      <c r="U442" s="56">
        <f t="shared" si="72"/>
        <v>20</v>
      </c>
      <c r="V442" s="55"/>
      <c r="W442" s="56">
        <v>-20</v>
      </c>
      <c r="X442" s="52"/>
      <c r="Y442" s="55" t="s">
        <v>710</v>
      </c>
      <c r="Z442" s="52"/>
      <c r="AA442" s="52"/>
      <c r="AB442" s="56"/>
      <c r="AC442" s="52"/>
      <c r="AD442" s="52"/>
      <c r="AE442" s="52"/>
      <c r="AF442" s="56"/>
      <c r="AG442" s="54">
        <f t="shared" si="73"/>
        <v>0</v>
      </c>
      <c r="AH442" s="39"/>
      <c r="AI442" s="39"/>
      <c r="AJ442" s="39"/>
      <c r="AK442" s="39"/>
      <c r="AL442" s="39"/>
      <c r="AM442" s="39"/>
      <c r="AN442" s="39"/>
      <c r="AO442" s="63"/>
      <c r="AP442" s="64"/>
      <c r="AQ442" s="62">
        <f t="shared" si="74"/>
        <v>0</v>
      </c>
      <c r="AR442" s="60"/>
      <c r="AS442" s="60"/>
      <c r="AT442" s="60"/>
      <c r="AU442" s="60"/>
      <c r="AV442" s="62">
        <f t="shared" si="75"/>
        <v>0</v>
      </c>
      <c r="AW442" s="60"/>
      <c r="AX442" s="57"/>
      <c r="AY442" s="39"/>
      <c r="AZ442" s="39"/>
      <c r="BA442" s="60">
        <f t="shared" si="76"/>
        <v>0</v>
      </c>
      <c r="BB442" s="54"/>
      <c r="BC442" s="66"/>
      <c r="BD442" s="39"/>
      <c r="BE442" s="39"/>
      <c r="BF442" s="39">
        <v>0</v>
      </c>
      <c r="BG442" s="39"/>
      <c r="BH442" s="54"/>
      <c r="BI442" s="60"/>
      <c r="BJ442" s="39"/>
      <c r="BK442" s="39"/>
      <c r="BL442" s="39"/>
      <c r="BM442" s="39"/>
      <c r="BN442" s="38"/>
      <c r="BO442" s="57"/>
      <c r="BP442" s="59">
        <f t="shared" si="77"/>
        <v>0</v>
      </c>
      <c r="BQ442" s="64"/>
      <c r="BR442" s="64"/>
      <c r="BS442" s="39"/>
      <c r="BT442" s="39"/>
      <c r="BU442" s="39"/>
      <c r="BV442" s="60">
        <f t="shared" si="78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79"/>
        <v>0</v>
      </c>
      <c r="CG442" s="60"/>
      <c r="CH442" s="68"/>
      <c r="CI442" s="52"/>
      <c r="CJ442" s="52"/>
      <c r="CK442" s="60">
        <f t="shared" si="80"/>
        <v>0</v>
      </c>
      <c r="CL442" s="60"/>
      <c r="CM442" s="57"/>
      <c r="CN442" s="52"/>
      <c r="CO442" s="70"/>
      <c r="CP442" s="39"/>
      <c r="CQ442" s="39"/>
      <c r="CR442" s="54"/>
      <c r="CS442" s="60"/>
      <c r="CT442" s="51">
        <f t="shared" si="81"/>
        <v>0</v>
      </c>
      <c r="CU442" s="39"/>
      <c r="CV442" s="39"/>
      <c r="CW442" s="52"/>
      <c r="CX442" s="39"/>
      <c r="CY442" s="60">
        <f t="shared" si="82"/>
        <v>0</v>
      </c>
      <c r="CZ442" s="54"/>
      <c r="DA442" s="60"/>
      <c r="DB442" s="39"/>
      <c r="DC442" s="39"/>
      <c r="DD442" s="38">
        <f t="shared" si="83"/>
        <v>0</v>
      </c>
      <c r="DE442" s="60"/>
      <c r="DF442" s="60"/>
      <c r="DG442" s="60"/>
      <c r="DH442" s="60"/>
    </row>
    <row r="443" s="1" customFormat="1" spans="1:112">
      <c r="A443" s="35">
        <v>442</v>
      </c>
      <c r="B443" s="45">
        <v>106066</v>
      </c>
      <c r="C443" s="91" t="s">
        <v>212</v>
      </c>
      <c r="D443" s="36" t="s">
        <v>213</v>
      </c>
      <c r="E443" s="45">
        <v>998841</v>
      </c>
      <c r="F443" s="92" t="s">
        <v>1016</v>
      </c>
      <c r="G443" s="36" t="s">
        <v>96</v>
      </c>
      <c r="H443" s="39"/>
      <c r="I443" s="39"/>
      <c r="J443" s="39"/>
      <c r="K443" s="39"/>
      <c r="L443" s="39"/>
      <c r="M443" s="52"/>
      <c r="N443" s="94">
        <v>20</v>
      </c>
      <c r="O443" s="39"/>
      <c r="P443" s="39"/>
      <c r="Q443" s="57"/>
      <c r="R443" s="39"/>
      <c r="S443" s="38"/>
      <c r="T443" s="54"/>
      <c r="U443" s="56">
        <f t="shared" si="72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73"/>
        <v>20</v>
      </c>
      <c r="AH443" s="39"/>
      <c r="AI443" s="39"/>
      <c r="AJ443" s="39"/>
      <c r="AK443" s="39"/>
      <c r="AL443" s="39"/>
      <c r="AM443" s="39"/>
      <c r="AN443" s="39"/>
      <c r="AO443" s="63"/>
      <c r="AP443" s="64"/>
      <c r="AQ443" s="62">
        <f t="shared" si="74"/>
        <v>20</v>
      </c>
      <c r="AR443" s="60"/>
      <c r="AS443" s="60"/>
      <c r="AT443" s="60"/>
      <c r="AU443" s="60"/>
      <c r="AV443" s="62">
        <f t="shared" si="75"/>
        <v>20</v>
      </c>
      <c r="AW443" s="60"/>
      <c r="AX443" s="57"/>
      <c r="AY443" s="39"/>
      <c r="AZ443" s="39"/>
      <c r="BA443" s="60">
        <f t="shared" si="76"/>
        <v>20</v>
      </c>
      <c r="BB443" s="54"/>
      <c r="BC443" s="66"/>
      <c r="BD443" s="39"/>
      <c r="BE443" s="39"/>
      <c r="BF443" s="39">
        <v>0</v>
      </c>
      <c r="BG443" s="39"/>
      <c r="BH443" s="54"/>
      <c r="BI443" s="60"/>
      <c r="BJ443" s="39"/>
      <c r="BK443" s="39"/>
      <c r="BL443" s="39"/>
      <c r="BM443" s="39"/>
      <c r="BN443" s="38"/>
      <c r="BO443" s="57"/>
      <c r="BP443" s="59">
        <f t="shared" si="77"/>
        <v>20</v>
      </c>
      <c r="BQ443" s="64"/>
      <c r="BR443" s="64"/>
      <c r="BS443" s="39"/>
      <c r="BT443" s="39"/>
      <c r="BU443" s="39"/>
      <c r="BV443" s="60">
        <f t="shared" si="78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79"/>
        <v>20</v>
      </c>
      <c r="CG443" s="60"/>
      <c r="CH443" s="68"/>
      <c r="CI443" s="52"/>
      <c r="CJ443" s="52"/>
      <c r="CK443" s="60">
        <f t="shared" si="80"/>
        <v>20</v>
      </c>
      <c r="CL443" s="60"/>
      <c r="CM443" s="57"/>
      <c r="CN443" s="52"/>
      <c r="CO443" s="70"/>
      <c r="CP443" s="39"/>
      <c r="CQ443" s="39"/>
      <c r="CR443" s="54"/>
      <c r="CS443" s="60"/>
      <c r="CT443" s="51">
        <f t="shared" si="81"/>
        <v>20</v>
      </c>
      <c r="CU443" s="39"/>
      <c r="CV443" s="39"/>
      <c r="CW443" s="52"/>
      <c r="CX443" s="39"/>
      <c r="CY443" s="60">
        <f t="shared" si="82"/>
        <v>20</v>
      </c>
      <c r="CZ443" s="54"/>
      <c r="DA443" s="60"/>
      <c r="DB443" s="39"/>
      <c r="DC443" s="39"/>
      <c r="DD443" s="38">
        <f t="shared" si="83"/>
        <v>20</v>
      </c>
      <c r="DE443" s="60"/>
      <c r="DF443" s="60"/>
      <c r="DG443" s="60"/>
      <c r="DH443" s="60"/>
    </row>
    <row r="444" s="1" customFormat="1" spans="1:112">
      <c r="A444" s="35">
        <v>443</v>
      </c>
      <c r="B444" s="45">
        <v>106066</v>
      </c>
      <c r="C444" s="91" t="s">
        <v>212</v>
      </c>
      <c r="D444" s="36" t="s">
        <v>213</v>
      </c>
      <c r="E444" s="45">
        <v>999067</v>
      </c>
      <c r="F444" s="92" t="s">
        <v>1017</v>
      </c>
      <c r="G444" s="36" t="s">
        <v>96</v>
      </c>
      <c r="H444" s="39"/>
      <c r="I444" s="39"/>
      <c r="J444" s="39"/>
      <c r="K444" s="39"/>
      <c r="L444" s="39"/>
      <c r="M444" s="52"/>
      <c r="N444" s="94">
        <v>20</v>
      </c>
      <c r="O444" s="39"/>
      <c r="P444" s="39"/>
      <c r="Q444" s="57"/>
      <c r="R444" s="39"/>
      <c r="S444" s="38"/>
      <c r="T444" s="54"/>
      <c r="U444" s="56">
        <f t="shared" si="72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73"/>
        <v>20</v>
      </c>
      <c r="AH444" s="39"/>
      <c r="AI444" s="39"/>
      <c r="AJ444" s="39"/>
      <c r="AK444" s="39"/>
      <c r="AL444" s="39"/>
      <c r="AM444" s="39"/>
      <c r="AN444" s="39"/>
      <c r="AO444" s="63"/>
      <c r="AP444" s="64"/>
      <c r="AQ444" s="62">
        <f t="shared" si="74"/>
        <v>20</v>
      </c>
      <c r="AR444" s="60"/>
      <c r="AS444" s="60"/>
      <c r="AT444" s="60"/>
      <c r="AU444" s="60"/>
      <c r="AV444" s="62">
        <f t="shared" si="75"/>
        <v>20</v>
      </c>
      <c r="AW444" s="60"/>
      <c r="AX444" s="57"/>
      <c r="AY444" s="39"/>
      <c r="AZ444" s="39"/>
      <c r="BA444" s="60">
        <f t="shared" si="76"/>
        <v>20</v>
      </c>
      <c r="BB444" s="54"/>
      <c r="BC444" s="66"/>
      <c r="BD444" s="39"/>
      <c r="BE444" s="39"/>
      <c r="BF444" s="39">
        <v>0</v>
      </c>
      <c r="BG444" s="39"/>
      <c r="BH444" s="54"/>
      <c r="BI444" s="60"/>
      <c r="BJ444" s="39"/>
      <c r="BK444" s="39"/>
      <c r="BL444" s="39"/>
      <c r="BM444" s="39"/>
      <c r="BN444" s="38"/>
      <c r="BO444" s="57"/>
      <c r="BP444" s="59">
        <f t="shared" si="77"/>
        <v>20</v>
      </c>
      <c r="BQ444" s="64"/>
      <c r="BR444" s="64"/>
      <c r="BS444" s="39">
        <v>20</v>
      </c>
      <c r="BT444" s="39"/>
      <c r="BU444" s="39"/>
      <c r="BV444" s="60">
        <f t="shared" si="78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79"/>
        <v>40</v>
      </c>
      <c r="CG444" s="60"/>
      <c r="CH444" s="68"/>
      <c r="CI444" s="52"/>
      <c r="CJ444" s="52"/>
      <c r="CK444" s="60">
        <f t="shared" si="80"/>
        <v>40</v>
      </c>
      <c r="CL444" s="60"/>
      <c r="CM444" s="57"/>
      <c r="CN444" s="52"/>
      <c r="CO444" s="70"/>
      <c r="CP444" s="39"/>
      <c r="CQ444" s="39"/>
      <c r="CR444" s="54"/>
      <c r="CS444" s="60"/>
      <c r="CT444" s="51">
        <f t="shared" si="81"/>
        <v>40</v>
      </c>
      <c r="CU444" s="39"/>
      <c r="CV444" s="39"/>
      <c r="CW444" s="52"/>
      <c r="CX444" s="39"/>
      <c r="CY444" s="60">
        <f t="shared" si="82"/>
        <v>40</v>
      </c>
      <c r="CZ444" s="54"/>
      <c r="DA444" s="60"/>
      <c r="DB444" s="39"/>
      <c r="DC444" s="39"/>
      <c r="DD444" s="38">
        <f t="shared" si="83"/>
        <v>40</v>
      </c>
      <c r="DE444" s="60"/>
      <c r="DF444" s="60"/>
      <c r="DG444" s="60"/>
      <c r="DH444" s="60"/>
    </row>
    <row r="445" s="1" customFormat="1" ht="36" spans="1:112">
      <c r="A445" s="35">
        <v>444</v>
      </c>
      <c r="B445" s="35">
        <v>572</v>
      </c>
      <c r="C445" s="36" t="s">
        <v>795</v>
      </c>
      <c r="D445" s="36" t="s">
        <v>104</v>
      </c>
      <c r="E445" s="35">
        <v>6390</v>
      </c>
      <c r="F445" s="35" t="s">
        <v>1018</v>
      </c>
      <c r="G445" s="93" t="s">
        <v>96</v>
      </c>
      <c r="H445" s="39"/>
      <c r="I445" s="57"/>
      <c r="J445" s="39"/>
      <c r="K445" s="39"/>
      <c r="L445" s="39"/>
      <c r="M445" s="52"/>
      <c r="N445" s="39"/>
      <c r="O445" s="39"/>
      <c r="P445" s="39"/>
      <c r="Q445" s="39"/>
      <c r="R445" s="60">
        <v>20</v>
      </c>
      <c r="S445" s="54"/>
      <c r="T445" s="54"/>
      <c r="U445" s="56">
        <f t="shared" si="72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73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63"/>
      <c r="AP445" s="64"/>
      <c r="AQ445" s="62">
        <f t="shared" si="74"/>
        <v>70</v>
      </c>
      <c r="AR445" s="60"/>
      <c r="AS445" s="60"/>
      <c r="AT445" s="60">
        <v>20</v>
      </c>
      <c r="AU445" s="60"/>
      <c r="AV445" s="62">
        <f t="shared" si="75"/>
        <v>90</v>
      </c>
      <c r="AW445" s="60"/>
      <c r="AX445" s="57"/>
      <c r="AY445" s="39"/>
      <c r="AZ445" s="39"/>
      <c r="BA445" s="60">
        <f t="shared" si="76"/>
        <v>90</v>
      </c>
      <c r="BB445" s="54"/>
      <c r="BC445" s="66"/>
      <c r="BD445" s="39">
        <v>20</v>
      </c>
      <c r="BE445" s="39"/>
      <c r="BF445" s="39">
        <v>0</v>
      </c>
      <c r="BG445" s="39"/>
      <c r="BH445" s="54"/>
      <c r="BI445" s="60"/>
      <c r="BJ445" s="39"/>
      <c r="BK445" s="39"/>
      <c r="BL445" s="39"/>
      <c r="BM445" s="39">
        <v>20</v>
      </c>
      <c r="BN445" s="38"/>
      <c r="BO445" s="57"/>
      <c r="BP445" s="59">
        <f t="shared" si="77"/>
        <v>130</v>
      </c>
      <c r="BQ445" s="64"/>
      <c r="BR445" s="64"/>
      <c r="BS445" s="39"/>
      <c r="BT445" s="39">
        <v>2</v>
      </c>
      <c r="BU445" s="39"/>
      <c r="BV445" s="60">
        <f t="shared" si="78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169</v>
      </c>
      <c r="CF445" s="54">
        <f t="shared" si="79"/>
        <v>105.5</v>
      </c>
      <c r="CG445" s="60"/>
      <c r="CH445" s="68"/>
      <c r="CI445" s="52"/>
      <c r="CJ445" s="52"/>
      <c r="CK445" s="60">
        <f t="shared" si="80"/>
        <v>105.5</v>
      </c>
      <c r="CL445" s="60">
        <v>-40.5</v>
      </c>
      <c r="CM445" s="57" t="s">
        <v>1019</v>
      </c>
      <c r="CN445" s="52"/>
      <c r="CO445" s="70"/>
      <c r="CP445" s="39"/>
      <c r="CQ445" s="39"/>
      <c r="CR445" s="54"/>
      <c r="CS445" s="60"/>
      <c r="CT445" s="51">
        <f t="shared" si="81"/>
        <v>65</v>
      </c>
      <c r="CU445" s="39"/>
      <c r="CV445" s="39"/>
      <c r="CW445" s="52"/>
      <c r="CX445" s="39">
        <v>1</v>
      </c>
      <c r="CY445" s="60">
        <f t="shared" si="82"/>
        <v>66</v>
      </c>
      <c r="CZ445" s="54"/>
      <c r="DA445" s="60"/>
      <c r="DB445" s="39"/>
      <c r="DC445" s="39"/>
      <c r="DD445" s="38">
        <f t="shared" si="83"/>
        <v>66</v>
      </c>
      <c r="DE445" s="60"/>
      <c r="DF445" s="60"/>
      <c r="DG445" s="60"/>
      <c r="DH445" s="60"/>
    </row>
    <row r="446" s="1" customFormat="1" spans="1:112">
      <c r="A446" s="35">
        <v>445</v>
      </c>
      <c r="B446" s="35">
        <v>572</v>
      </c>
      <c r="C446" s="36" t="s">
        <v>795</v>
      </c>
      <c r="D446" s="36" t="s">
        <v>104</v>
      </c>
      <c r="E446" s="75">
        <v>12466</v>
      </c>
      <c r="F446" s="76" t="s">
        <v>1020</v>
      </c>
      <c r="G446" s="93" t="s">
        <v>89</v>
      </c>
      <c r="H446" s="39"/>
      <c r="I446" s="57"/>
      <c r="J446" s="39"/>
      <c r="K446" s="39"/>
      <c r="L446" s="39"/>
      <c r="M446" s="52"/>
      <c r="N446" s="39"/>
      <c r="O446" s="39"/>
      <c r="P446" s="39"/>
      <c r="Q446" s="39"/>
      <c r="R446" s="60">
        <v>20</v>
      </c>
      <c r="S446" s="54"/>
      <c r="T446" s="54"/>
      <c r="U446" s="56">
        <f t="shared" si="72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73"/>
        <v>41</v>
      </c>
      <c r="AH446" s="39"/>
      <c r="AI446" s="39"/>
      <c r="AJ446" s="39"/>
      <c r="AK446" s="39"/>
      <c r="AL446" s="39"/>
      <c r="AM446" s="39"/>
      <c r="AN446" s="39"/>
      <c r="AO446" s="63"/>
      <c r="AP446" s="64"/>
      <c r="AQ446" s="62">
        <f t="shared" si="74"/>
        <v>41</v>
      </c>
      <c r="AR446" s="60"/>
      <c r="AS446" s="60"/>
      <c r="AT446" s="60">
        <v>20</v>
      </c>
      <c r="AU446" s="60"/>
      <c r="AV446" s="62">
        <f t="shared" si="75"/>
        <v>61</v>
      </c>
      <c r="AW446" s="60">
        <v>-15</v>
      </c>
      <c r="AX446" s="57" t="s">
        <v>955</v>
      </c>
      <c r="AY446" s="39"/>
      <c r="AZ446" s="39"/>
      <c r="BA446" s="60">
        <f t="shared" si="76"/>
        <v>46</v>
      </c>
      <c r="BB446" s="54"/>
      <c r="BC446" s="66"/>
      <c r="BD446" s="39">
        <v>20</v>
      </c>
      <c r="BE446" s="39"/>
      <c r="BF446" s="39">
        <v>0</v>
      </c>
      <c r="BG446" s="39"/>
      <c r="BH446" s="54"/>
      <c r="BI446" s="60"/>
      <c r="BJ446" s="39">
        <v>4</v>
      </c>
      <c r="BK446" s="39"/>
      <c r="BL446" s="39"/>
      <c r="BM446" s="39">
        <v>20</v>
      </c>
      <c r="BN446" s="38"/>
      <c r="BO446" s="57"/>
      <c r="BP446" s="59">
        <f t="shared" si="77"/>
        <v>90</v>
      </c>
      <c r="BQ446" s="64"/>
      <c r="BR446" s="64"/>
      <c r="BS446" s="39"/>
      <c r="BT446" s="39">
        <v>4</v>
      </c>
      <c r="BU446" s="39"/>
      <c r="BV446" s="60">
        <f t="shared" si="78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79"/>
        <v>113</v>
      </c>
      <c r="CG446" s="60"/>
      <c r="CH446" s="68"/>
      <c r="CI446" s="52"/>
      <c r="CJ446" s="52">
        <v>2</v>
      </c>
      <c r="CK446" s="60">
        <f t="shared" si="80"/>
        <v>115</v>
      </c>
      <c r="CL446" s="60"/>
      <c r="CM446" s="57"/>
      <c r="CN446" s="52">
        <v>-3</v>
      </c>
      <c r="CO446" s="70"/>
      <c r="CP446" s="39"/>
      <c r="CQ446" s="39"/>
      <c r="CR446" s="54"/>
      <c r="CS446" s="60"/>
      <c r="CT446" s="51">
        <f t="shared" si="81"/>
        <v>112</v>
      </c>
      <c r="CU446" s="39">
        <v>20</v>
      </c>
      <c r="CV446" s="39"/>
      <c r="CW446" s="52"/>
      <c r="CX446" s="39">
        <v>-1</v>
      </c>
      <c r="CY446" s="60">
        <f t="shared" si="82"/>
        <v>131</v>
      </c>
      <c r="CZ446" s="54"/>
      <c r="DA446" s="60"/>
      <c r="DB446" s="39"/>
      <c r="DC446" s="39">
        <v>-4</v>
      </c>
      <c r="DD446" s="38">
        <f t="shared" si="83"/>
        <v>127</v>
      </c>
      <c r="DE446" s="60"/>
      <c r="DF446" s="60"/>
      <c r="DG446" s="60"/>
      <c r="DH446" s="60"/>
    </row>
    <row r="447" s="1" customFormat="1" ht="24" spans="1:112">
      <c r="A447" s="35">
        <v>446</v>
      </c>
      <c r="B447" s="35">
        <v>102935</v>
      </c>
      <c r="C447" s="36" t="s">
        <v>255</v>
      </c>
      <c r="D447" s="36" t="s">
        <v>104</v>
      </c>
      <c r="E447" s="75">
        <v>12347</v>
      </c>
      <c r="F447" s="35" t="s">
        <v>1021</v>
      </c>
      <c r="G447" s="93" t="s">
        <v>543</v>
      </c>
      <c r="H447" s="39"/>
      <c r="I447" s="57"/>
      <c r="J447" s="39"/>
      <c r="K447" s="39"/>
      <c r="L447" s="39"/>
      <c r="M447" s="52"/>
      <c r="N447" s="39"/>
      <c r="O447" s="39"/>
      <c r="P447" s="39"/>
      <c r="Q447" s="39"/>
      <c r="R447" s="60">
        <v>20</v>
      </c>
      <c r="S447" s="54"/>
      <c r="T447" s="54"/>
      <c r="U447" s="56">
        <f t="shared" si="72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73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63"/>
      <c r="AP447" s="64"/>
      <c r="AQ447" s="62">
        <f t="shared" si="74"/>
        <v>45</v>
      </c>
      <c r="AR447" s="60"/>
      <c r="AS447" s="60"/>
      <c r="AT447" s="60"/>
      <c r="AU447" s="60"/>
      <c r="AV447" s="62">
        <f t="shared" si="75"/>
        <v>45</v>
      </c>
      <c r="AW447" s="60"/>
      <c r="AX447" s="57"/>
      <c r="AY447" s="39"/>
      <c r="AZ447" s="39"/>
      <c r="BA447" s="60">
        <f t="shared" si="76"/>
        <v>45</v>
      </c>
      <c r="BB447" s="54"/>
      <c r="BC447" s="66"/>
      <c r="BD447" s="39"/>
      <c r="BE447" s="39"/>
      <c r="BF447" s="39">
        <v>5</v>
      </c>
      <c r="BG447" s="39"/>
      <c r="BH447" s="54">
        <v>-45</v>
      </c>
      <c r="BI447" s="60" t="s">
        <v>354</v>
      </c>
      <c r="BJ447" s="39"/>
      <c r="BK447" s="39"/>
      <c r="BL447" s="39"/>
      <c r="BM447" s="39"/>
      <c r="BN447" s="38"/>
      <c r="BO447" s="57"/>
      <c r="BP447" s="59">
        <f t="shared" si="77"/>
        <v>5</v>
      </c>
      <c r="BQ447" s="64"/>
      <c r="BR447" s="64"/>
      <c r="BS447" s="39">
        <v>20</v>
      </c>
      <c r="BT447" s="39">
        <v>-8</v>
      </c>
      <c r="BU447" s="39"/>
      <c r="BV447" s="60">
        <f t="shared" si="78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79"/>
        <v>9</v>
      </c>
      <c r="CG447" s="60"/>
      <c r="CH447" s="68"/>
      <c r="CI447" s="52">
        <v>5</v>
      </c>
      <c r="CJ447" s="52"/>
      <c r="CK447" s="60">
        <f t="shared" si="80"/>
        <v>14</v>
      </c>
      <c r="CL447" s="60"/>
      <c r="CM447" s="57"/>
      <c r="CN447" s="52">
        <v>-6</v>
      </c>
      <c r="CO447" s="70"/>
      <c r="CP447" s="39"/>
      <c r="CQ447" s="39"/>
      <c r="CR447" s="54"/>
      <c r="CS447" s="60"/>
      <c r="CT447" s="51">
        <f t="shared" si="81"/>
        <v>8</v>
      </c>
      <c r="CU447" s="39"/>
      <c r="CV447" s="39"/>
      <c r="CW447" s="52"/>
      <c r="CX447" s="39">
        <v>-2</v>
      </c>
      <c r="CY447" s="60">
        <f t="shared" si="82"/>
        <v>6</v>
      </c>
      <c r="CZ447" s="54"/>
      <c r="DA447" s="60"/>
      <c r="DB447" s="39"/>
      <c r="DC447" s="39">
        <v>-4</v>
      </c>
      <c r="DD447" s="38">
        <f t="shared" si="83"/>
        <v>2</v>
      </c>
      <c r="DE447" s="60"/>
      <c r="DF447" s="60"/>
      <c r="DG447" s="60"/>
      <c r="DH447" s="60"/>
    </row>
    <row r="448" s="1" customFormat="1" ht="24" spans="1:112">
      <c r="A448" s="35">
        <v>447</v>
      </c>
      <c r="B448" s="40">
        <v>106569</v>
      </c>
      <c r="C448" s="36" t="s">
        <v>533</v>
      </c>
      <c r="D448" s="36" t="s">
        <v>99</v>
      </c>
      <c r="E448" s="75">
        <v>12452</v>
      </c>
      <c r="F448" s="76" t="s">
        <v>1022</v>
      </c>
      <c r="G448" s="93" t="s">
        <v>89</v>
      </c>
      <c r="H448" s="39"/>
      <c r="I448" s="57"/>
      <c r="J448" s="39"/>
      <c r="K448" s="39"/>
      <c r="L448" s="39"/>
      <c r="M448" s="52"/>
      <c r="N448" s="39"/>
      <c r="O448" s="39"/>
      <c r="P448" s="39"/>
      <c r="Q448" s="39"/>
      <c r="R448" s="60">
        <v>20</v>
      </c>
      <c r="S448" s="54"/>
      <c r="T448" s="54"/>
      <c r="U448" s="56">
        <f t="shared" si="72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73"/>
        <v>20</v>
      </c>
      <c r="AH448" s="39">
        <v>20</v>
      </c>
      <c r="AI448" s="39"/>
      <c r="AJ448" s="39"/>
      <c r="AK448" s="39"/>
      <c r="AL448" s="39"/>
      <c r="AM448" s="39"/>
      <c r="AN448" s="39"/>
      <c r="AO448" s="63"/>
      <c r="AP448" s="64"/>
      <c r="AQ448" s="62">
        <f t="shared" si="74"/>
        <v>40</v>
      </c>
      <c r="AR448" s="60"/>
      <c r="AS448" s="60">
        <v>20</v>
      </c>
      <c r="AT448" s="60">
        <v>20</v>
      </c>
      <c r="AU448" s="60"/>
      <c r="AV448" s="62">
        <f t="shared" si="75"/>
        <v>80</v>
      </c>
      <c r="AW448" s="60">
        <v>-27.5</v>
      </c>
      <c r="AX448" s="57" t="s">
        <v>1023</v>
      </c>
      <c r="AY448" s="39"/>
      <c r="AZ448" s="39"/>
      <c r="BA448" s="60">
        <f t="shared" si="76"/>
        <v>52.5</v>
      </c>
      <c r="BB448" s="54"/>
      <c r="BC448" s="66"/>
      <c r="BD448" s="39">
        <v>20</v>
      </c>
      <c r="BE448" s="39">
        <v>20</v>
      </c>
      <c r="BF448" s="39">
        <v>0</v>
      </c>
      <c r="BG448" s="39"/>
      <c r="BH448" s="54"/>
      <c r="BI448" s="60"/>
      <c r="BJ448" s="39"/>
      <c r="BK448" s="39">
        <v>20</v>
      </c>
      <c r="BL448" s="39"/>
      <c r="BM448" s="39">
        <v>20</v>
      </c>
      <c r="BN448" s="38"/>
      <c r="BO448" s="57"/>
      <c r="BP448" s="59">
        <f t="shared" si="77"/>
        <v>132.5</v>
      </c>
      <c r="BQ448" s="60">
        <v>-10</v>
      </c>
      <c r="BR448" s="66" t="s">
        <v>1024</v>
      </c>
      <c r="BS448" s="39"/>
      <c r="BT448" s="39"/>
      <c r="BU448" s="39"/>
      <c r="BV448" s="60">
        <f t="shared" si="78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1025</v>
      </c>
      <c r="CF448" s="54">
        <f t="shared" si="79"/>
        <v>157</v>
      </c>
      <c r="CG448" s="60">
        <v>-5</v>
      </c>
      <c r="CH448" s="68" t="s">
        <v>1026</v>
      </c>
      <c r="CI448" s="52"/>
      <c r="CJ448" s="52"/>
      <c r="CK448" s="60">
        <f t="shared" si="80"/>
        <v>152</v>
      </c>
      <c r="CL448" s="60">
        <v>-6</v>
      </c>
      <c r="CM448" s="57" t="s">
        <v>536</v>
      </c>
      <c r="CN448" s="52">
        <v>1</v>
      </c>
      <c r="CO448" s="70"/>
      <c r="CP448" s="39">
        <v>20</v>
      </c>
      <c r="CQ448" s="39"/>
      <c r="CR448" s="54"/>
      <c r="CS448" s="60"/>
      <c r="CT448" s="51">
        <f t="shared" si="81"/>
        <v>167</v>
      </c>
      <c r="CU448" s="39"/>
      <c r="CV448" s="39"/>
      <c r="CW448" s="52"/>
      <c r="CX448" s="39"/>
      <c r="CY448" s="60">
        <f t="shared" si="82"/>
        <v>167</v>
      </c>
      <c r="CZ448" s="54"/>
      <c r="DA448" s="60"/>
      <c r="DB448" s="39"/>
      <c r="DC448" s="39"/>
      <c r="DD448" s="38">
        <f t="shared" si="83"/>
        <v>167</v>
      </c>
      <c r="DE448" s="60"/>
      <c r="DF448" s="60"/>
      <c r="DG448" s="60"/>
      <c r="DH448" s="60"/>
    </row>
    <row r="449" s="1" customFormat="1" ht="24" spans="1:112">
      <c r="A449" s="35">
        <v>448</v>
      </c>
      <c r="B449" s="40">
        <v>102565</v>
      </c>
      <c r="C449" s="36" t="s">
        <v>307</v>
      </c>
      <c r="D449" s="36" t="s">
        <v>99</v>
      </c>
      <c r="E449" s="75">
        <v>12479</v>
      </c>
      <c r="F449" s="76" t="s">
        <v>1027</v>
      </c>
      <c r="G449" s="93" t="s">
        <v>89</v>
      </c>
      <c r="H449" s="39"/>
      <c r="I449" s="57"/>
      <c r="J449" s="39"/>
      <c r="K449" s="39"/>
      <c r="L449" s="39"/>
      <c r="M449" s="52"/>
      <c r="N449" s="39"/>
      <c r="O449" s="39"/>
      <c r="P449" s="39"/>
      <c r="Q449" s="39"/>
      <c r="R449" s="60">
        <v>20</v>
      </c>
      <c r="S449" s="54"/>
      <c r="T449" s="54"/>
      <c r="U449" s="56">
        <f t="shared" si="72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73"/>
        <v>20</v>
      </c>
      <c r="AH449" s="39"/>
      <c r="AI449" s="39"/>
      <c r="AJ449" s="39"/>
      <c r="AK449" s="39"/>
      <c r="AL449" s="39"/>
      <c r="AM449" s="39"/>
      <c r="AN449" s="39"/>
      <c r="AO449" s="63"/>
      <c r="AP449" s="64"/>
      <c r="AQ449" s="62">
        <f t="shared" si="74"/>
        <v>20</v>
      </c>
      <c r="AR449" s="60"/>
      <c r="AS449" s="60"/>
      <c r="AT449" s="60"/>
      <c r="AU449" s="60"/>
      <c r="AV449" s="62">
        <f t="shared" si="75"/>
        <v>20</v>
      </c>
      <c r="AW449" s="60"/>
      <c r="AX449" s="57"/>
      <c r="AY449" s="39"/>
      <c r="AZ449" s="39"/>
      <c r="BA449" s="60">
        <f t="shared" si="76"/>
        <v>20</v>
      </c>
      <c r="BB449" s="54"/>
      <c r="BC449" s="66"/>
      <c r="BD449" s="39"/>
      <c r="BE449" s="39"/>
      <c r="BF449" s="39">
        <v>0</v>
      </c>
      <c r="BG449" s="39"/>
      <c r="BH449" s="54">
        <v>-20</v>
      </c>
      <c r="BI449" s="60" t="s">
        <v>354</v>
      </c>
      <c r="BJ449" s="39"/>
      <c r="BK449" s="39"/>
      <c r="BL449" s="39"/>
      <c r="BM449" s="39"/>
      <c r="BN449" s="38"/>
      <c r="BO449" s="57"/>
      <c r="BP449" s="59">
        <f t="shared" si="77"/>
        <v>0</v>
      </c>
      <c r="BQ449" s="64"/>
      <c r="BR449" s="64"/>
      <c r="BS449" s="39">
        <v>20</v>
      </c>
      <c r="BT449" s="39">
        <v>-6</v>
      </c>
      <c r="BU449" s="39"/>
      <c r="BV449" s="60">
        <f t="shared" si="78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1028</v>
      </c>
      <c r="CF449" s="54">
        <f t="shared" si="79"/>
        <v>-4</v>
      </c>
      <c r="CG449" s="60"/>
      <c r="CH449" s="68"/>
      <c r="CI449" s="52"/>
      <c r="CJ449" s="52">
        <v>-2</v>
      </c>
      <c r="CK449" s="60">
        <f t="shared" si="80"/>
        <v>-6</v>
      </c>
      <c r="CL449" s="60"/>
      <c r="CM449" s="57"/>
      <c r="CN449" s="52"/>
      <c r="CO449" s="70"/>
      <c r="CP449" s="39"/>
      <c r="CQ449" s="39"/>
      <c r="CR449" s="54"/>
      <c r="CS449" s="60"/>
      <c r="CT449" s="51">
        <f t="shared" si="81"/>
        <v>-6</v>
      </c>
      <c r="CU449" s="39">
        <v>20</v>
      </c>
      <c r="CV449" s="39"/>
      <c r="CW449" s="52"/>
      <c r="CX449" s="39">
        <v>-2</v>
      </c>
      <c r="CY449" s="60">
        <f t="shared" si="82"/>
        <v>12</v>
      </c>
      <c r="CZ449" s="54"/>
      <c r="DA449" s="60"/>
      <c r="DB449" s="39"/>
      <c r="DC449" s="39"/>
      <c r="DD449" s="38">
        <f t="shared" si="83"/>
        <v>12</v>
      </c>
      <c r="DE449" s="60"/>
      <c r="DF449" s="60"/>
      <c r="DG449" s="60"/>
      <c r="DH449" s="60"/>
    </row>
    <row r="450" s="1" customFormat="1" ht="24" spans="1:112">
      <c r="A450" s="35">
        <v>449</v>
      </c>
      <c r="B450" s="35">
        <v>581</v>
      </c>
      <c r="C450" s="43" t="s">
        <v>419</v>
      </c>
      <c r="D450" s="36" t="s">
        <v>99</v>
      </c>
      <c r="E450" s="75">
        <v>12487</v>
      </c>
      <c r="F450" s="76" t="s">
        <v>1013</v>
      </c>
      <c r="G450" s="93" t="s">
        <v>89</v>
      </c>
      <c r="H450" s="39"/>
      <c r="I450" s="57"/>
      <c r="J450" s="39"/>
      <c r="K450" s="39"/>
      <c r="L450" s="39"/>
      <c r="M450" s="52"/>
      <c r="N450" s="39"/>
      <c r="O450" s="39"/>
      <c r="P450" s="39"/>
      <c r="Q450" s="39"/>
      <c r="R450" s="60">
        <v>20</v>
      </c>
      <c r="S450" s="54"/>
      <c r="T450" s="54"/>
      <c r="U450" s="56">
        <f t="shared" si="72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73"/>
        <v>40</v>
      </c>
      <c r="AH450" s="39"/>
      <c r="AI450" s="39"/>
      <c r="AJ450" s="39"/>
      <c r="AK450" s="39"/>
      <c r="AL450" s="39"/>
      <c r="AM450" s="39"/>
      <c r="AN450" s="39"/>
      <c r="AO450" s="63"/>
      <c r="AP450" s="64"/>
      <c r="AQ450" s="62">
        <f t="shared" si="74"/>
        <v>40</v>
      </c>
      <c r="AR450" s="60"/>
      <c r="AS450" s="60"/>
      <c r="AT450" s="60"/>
      <c r="AU450" s="60"/>
      <c r="AV450" s="62">
        <f t="shared" si="75"/>
        <v>40</v>
      </c>
      <c r="AW450" s="60">
        <v>-15</v>
      </c>
      <c r="AX450" s="57" t="s">
        <v>1029</v>
      </c>
      <c r="AY450" s="39"/>
      <c r="AZ450" s="39"/>
      <c r="BA450" s="60">
        <f t="shared" si="76"/>
        <v>25</v>
      </c>
      <c r="BB450" s="54"/>
      <c r="BC450" s="66"/>
      <c r="BD450" s="39"/>
      <c r="BE450" s="39"/>
      <c r="BF450" s="39">
        <v>0</v>
      </c>
      <c r="BG450" s="39"/>
      <c r="BH450" s="54">
        <v>-12.5</v>
      </c>
      <c r="BI450" s="60" t="s">
        <v>153</v>
      </c>
      <c r="BJ450" s="39"/>
      <c r="BK450" s="39"/>
      <c r="BL450" s="39"/>
      <c r="BM450" s="39"/>
      <c r="BN450" s="38"/>
      <c r="BO450" s="57"/>
      <c r="BP450" s="59">
        <f t="shared" si="77"/>
        <v>12.5</v>
      </c>
      <c r="BQ450" s="64"/>
      <c r="BR450" s="64"/>
      <c r="BS450" s="39">
        <v>20</v>
      </c>
      <c r="BT450" s="39"/>
      <c r="BU450" s="39"/>
      <c r="BV450" s="60">
        <f t="shared" si="78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79"/>
        <v>32.5</v>
      </c>
      <c r="CG450" s="60"/>
      <c r="CH450" s="68"/>
      <c r="CI450" s="52"/>
      <c r="CJ450" s="52"/>
      <c r="CK450" s="60">
        <f t="shared" si="80"/>
        <v>32.5</v>
      </c>
      <c r="CL450" s="60"/>
      <c r="CM450" s="57"/>
      <c r="CN450" s="52"/>
      <c r="CO450" s="70"/>
      <c r="CP450" s="39"/>
      <c r="CQ450" s="39"/>
      <c r="CR450" s="54"/>
      <c r="CS450" s="60"/>
      <c r="CT450" s="51">
        <f t="shared" si="81"/>
        <v>32.5</v>
      </c>
      <c r="CU450" s="39"/>
      <c r="CV450" s="39"/>
      <c r="CW450" s="52"/>
      <c r="CX450" s="39"/>
      <c r="CY450" s="60">
        <f t="shared" si="82"/>
        <v>32.5</v>
      </c>
      <c r="CZ450" s="54"/>
      <c r="DA450" s="60"/>
      <c r="DB450" s="39"/>
      <c r="DC450" s="39"/>
      <c r="DD450" s="38">
        <f t="shared" si="83"/>
        <v>32.5</v>
      </c>
      <c r="DE450" s="60"/>
      <c r="DF450" s="60"/>
      <c r="DG450" s="60"/>
      <c r="DH450" s="60"/>
    </row>
    <row r="451" s="1" customFormat="1" ht="24" spans="1:112">
      <c r="A451" s="35">
        <v>450</v>
      </c>
      <c r="B451" s="35">
        <v>581</v>
      </c>
      <c r="C451" s="43" t="s">
        <v>419</v>
      </c>
      <c r="D451" s="36" t="s">
        <v>99</v>
      </c>
      <c r="E451" s="75">
        <v>12494</v>
      </c>
      <c r="F451" s="76" t="s">
        <v>1030</v>
      </c>
      <c r="G451" s="93" t="s">
        <v>89</v>
      </c>
      <c r="H451" s="39"/>
      <c r="I451" s="57"/>
      <c r="J451" s="39"/>
      <c r="K451" s="39"/>
      <c r="L451" s="39"/>
      <c r="M451" s="52"/>
      <c r="N451" s="39"/>
      <c r="O451" s="39"/>
      <c r="P451" s="39"/>
      <c r="Q451" s="39"/>
      <c r="R451" s="60">
        <v>20</v>
      </c>
      <c r="S451" s="54"/>
      <c r="T451" s="54"/>
      <c r="U451" s="56">
        <f t="shared" ref="U451:U461" si="84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73"/>
        <v>40</v>
      </c>
      <c r="AH451" s="39"/>
      <c r="AI451" s="39"/>
      <c r="AJ451" s="39"/>
      <c r="AK451" s="39"/>
      <c r="AL451" s="39"/>
      <c r="AM451" s="39"/>
      <c r="AN451" s="39"/>
      <c r="AO451" s="63"/>
      <c r="AP451" s="64"/>
      <c r="AQ451" s="62">
        <f t="shared" si="74"/>
        <v>40</v>
      </c>
      <c r="AR451" s="60"/>
      <c r="AS451" s="60"/>
      <c r="AT451" s="60"/>
      <c r="AU451" s="60"/>
      <c r="AV451" s="62">
        <f t="shared" si="75"/>
        <v>40</v>
      </c>
      <c r="AW451" s="60">
        <v>-5</v>
      </c>
      <c r="AX451" s="57" t="s">
        <v>1031</v>
      </c>
      <c r="AY451" s="39"/>
      <c r="AZ451" s="39"/>
      <c r="BA451" s="60">
        <f t="shared" si="76"/>
        <v>35</v>
      </c>
      <c r="BB451" s="54"/>
      <c r="BC451" s="66"/>
      <c r="BD451" s="39"/>
      <c r="BE451" s="39"/>
      <c r="BF451" s="39">
        <v>0</v>
      </c>
      <c r="BG451" s="39"/>
      <c r="BH451" s="54"/>
      <c r="BI451" s="60"/>
      <c r="BJ451" s="39"/>
      <c r="BK451" s="39"/>
      <c r="BL451" s="39"/>
      <c r="BM451" s="39"/>
      <c r="BN451" s="38"/>
      <c r="BO451" s="57"/>
      <c r="BP451" s="59">
        <f t="shared" si="77"/>
        <v>35</v>
      </c>
      <c r="BQ451" s="64"/>
      <c r="BR451" s="64"/>
      <c r="BS451" s="39"/>
      <c r="BT451" s="39"/>
      <c r="BU451" s="39"/>
      <c r="BV451" s="60">
        <f t="shared" si="78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79"/>
        <v>35</v>
      </c>
      <c r="CG451" s="60"/>
      <c r="CH451" s="68"/>
      <c r="CI451" s="52"/>
      <c r="CJ451" s="52"/>
      <c r="CK451" s="60">
        <f t="shared" si="80"/>
        <v>35</v>
      </c>
      <c r="CL451" s="60"/>
      <c r="CM451" s="57"/>
      <c r="CN451" s="52"/>
      <c r="CO451" s="70"/>
      <c r="CP451" s="39">
        <v>20</v>
      </c>
      <c r="CQ451" s="39"/>
      <c r="CR451" s="54"/>
      <c r="CS451" s="60"/>
      <c r="CT451" s="51">
        <f t="shared" si="81"/>
        <v>55</v>
      </c>
      <c r="CU451" s="39"/>
      <c r="CV451" s="39"/>
      <c r="CW451" s="52"/>
      <c r="CX451" s="39"/>
      <c r="CY451" s="60">
        <f t="shared" si="82"/>
        <v>55</v>
      </c>
      <c r="CZ451" s="54"/>
      <c r="DA451" s="60"/>
      <c r="DB451" s="39"/>
      <c r="DC451" s="39"/>
      <c r="DD451" s="38">
        <f t="shared" si="83"/>
        <v>55</v>
      </c>
      <c r="DE451" s="60"/>
      <c r="DF451" s="60"/>
      <c r="DG451" s="60"/>
      <c r="DH451" s="60"/>
    </row>
    <row r="452" s="1" customFormat="1" ht="36" spans="1:112">
      <c r="A452" s="35">
        <v>451</v>
      </c>
      <c r="B452" s="37">
        <v>750</v>
      </c>
      <c r="C452" s="36" t="s">
        <v>185</v>
      </c>
      <c r="D452" s="36" t="s">
        <v>125</v>
      </c>
      <c r="E452" s="75">
        <v>12474</v>
      </c>
      <c r="F452" s="76" t="s">
        <v>1032</v>
      </c>
      <c r="G452" s="93" t="s">
        <v>89</v>
      </c>
      <c r="H452" s="39"/>
      <c r="I452" s="57"/>
      <c r="J452" s="39"/>
      <c r="K452" s="39"/>
      <c r="L452" s="39"/>
      <c r="M452" s="52"/>
      <c r="N452" s="39"/>
      <c r="O452" s="39"/>
      <c r="P452" s="39"/>
      <c r="Q452" s="39"/>
      <c r="R452" s="60">
        <v>20</v>
      </c>
      <c r="S452" s="54"/>
      <c r="T452" s="54"/>
      <c r="U452" s="56">
        <f t="shared" si="84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85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63"/>
      <c r="AP452" s="64"/>
      <c r="AQ452" s="62">
        <f t="shared" ref="AQ452:AQ515" si="86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87">AQ452+AR452+AS452+AT452+AU452</f>
        <v>44</v>
      </c>
      <c r="AW452" s="60"/>
      <c r="AX452" s="57"/>
      <c r="AY452" s="39"/>
      <c r="AZ452" s="39"/>
      <c r="BA452" s="60">
        <f t="shared" ref="BA452:BA515" si="88">AV452+AW452+AY452+AZ452</f>
        <v>44</v>
      </c>
      <c r="BB452" s="54"/>
      <c r="BC452" s="66"/>
      <c r="BD452" s="39">
        <v>20</v>
      </c>
      <c r="BE452" s="39"/>
      <c r="BF452" s="39">
        <v>0</v>
      </c>
      <c r="BG452" s="39"/>
      <c r="BH452" s="54">
        <v>-32.5</v>
      </c>
      <c r="BI452" s="60" t="s">
        <v>478</v>
      </c>
      <c r="BJ452" s="39"/>
      <c r="BK452" s="39">
        <v>20</v>
      </c>
      <c r="BL452" s="39"/>
      <c r="BM452" s="39"/>
      <c r="BN452" s="38">
        <v>-10</v>
      </c>
      <c r="BO452" s="57" t="s">
        <v>1033</v>
      </c>
      <c r="BP452" s="59">
        <f t="shared" ref="BP452:BP515" si="89">BA452+BB452+BD452+BE452+BF452+BG452+BH452+BJ452+BK452+BL452+BM452+BN452</f>
        <v>41.5</v>
      </c>
      <c r="BQ452" s="64"/>
      <c r="BR452" s="64"/>
      <c r="BS452" s="39"/>
      <c r="BT452" s="39"/>
      <c r="BU452" s="39"/>
      <c r="BV452" s="60">
        <f t="shared" ref="BV452:BV515" si="90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91">BV452+BW452+BX452+BY452+BZ452+CA452+CB452+CC452+CD452</f>
        <v>82.5</v>
      </c>
      <c r="CG452" s="60"/>
      <c r="CH452" s="68"/>
      <c r="CI452" s="52"/>
      <c r="CJ452" s="52"/>
      <c r="CK452" s="60">
        <f t="shared" ref="CK452:CK515" si="92">CF452+CG452+CI452+CJ452</f>
        <v>82.5</v>
      </c>
      <c r="CL452" s="60">
        <v>-18</v>
      </c>
      <c r="CM452" s="57" t="s">
        <v>1034</v>
      </c>
      <c r="CN452" s="52"/>
      <c r="CO452" s="70"/>
      <c r="CP452" s="39"/>
      <c r="CQ452" s="39"/>
      <c r="CR452" s="54"/>
      <c r="CS452" s="60"/>
      <c r="CT452" s="51">
        <f t="shared" ref="CT452:CT515" si="93">CK452+CL452+CN452+CO452+CP452+CQ452+CR452</f>
        <v>64.5</v>
      </c>
      <c r="CU452" s="39">
        <v>20</v>
      </c>
      <c r="CV452" s="39"/>
      <c r="CW452" s="52"/>
      <c r="CX452" s="39"/>
      <c r="CY452" s="60">
        <f t="shared" ref="CY452:CY515" si="94">CT452+CU452+CV452+CW452+CX452</f>
        <v>84.5</v>
      </c>
      <c r="CZ452" s="54"/>
      <c r="DA452" s="60"/>
      <c r="DB452" s="39"/>
      <c r="DC452" s="39">
        <v>-1</v>
      </c>
      <c r="DD452" s="38">
        <f t="shared" ref="DD452:DD515" si="95">CY452+CZ452+DB452+DC452</f>
        <v>83.5</v>
      </c>
      <c r="DE452" s="60"/>
      <c r="DF452" s="60"/>
      <c r="DG452" s="60">
        <v>-14.5</v>
      </c>
      <c r="DH452" s="60" t="s">
        <v>192</v>
      </c>
    </row>
    <row r="453" s="1" customFormat="1" ht="36" spans="1:112">
      <c r="A453" s="35">
        <v>452</v>
      </c>
      <c r="B453" s="37">
        <v>750</v>
      </c>
      <c r="C453" s="36" t="s">
        <v>185</v>
      </c>
      <c r="D453" s="36" t="s">
        <v>125</v>
      </c>
      <c r="E453" s="75">
        <v>12478</v>
      </c>
      <c r="F453" s="76" t="s">
        <v>1035</v>
      </c>
      <c r="G453" s="93" t="s">
        <v>89</v>
      </c>
      <c r="H453" s="39"/>
      <c r="I453" s="57"/>
      <c r="J453" s="39"/>
      <c r="K453" s="39"/>
      <c r="L453" s="39"/>
      <c r="M453" s="52"/>
      <c r="N453" s="39"/>
      <c r="O453" s="39"/>
      <c r="P453" s="39"/>
      <c r="Q453" s="39"/>
      <c r="R453" s="60">
        <v>20</v>
      </c>
      <c r="S453" s="54"/>
      <c r="T453" s="54"/>
      <c r="U453" s="56">
        <f t="shared" si="84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85"/>
        <v>28</v>
      </c>
      <c r="AH453" s="39"/>
      <c r="AI453" s="39"/>
      <c r="AJ453" s="39"/>
      <c r="AK453" s="39"/>
      <c r="AL453" s="39"/>
      <c r="AM453" s="39"/>
      <c r="AN453" s="39"/>
      <c r="AO453" s="63"/>
      <c r="AP453" s="64"/>
      <c r="AQ453" s="62">
        <f t="shared" si="86"/>
        <v>28</v>
      </c>
      <c r="AR453" s="60"/>
      <c r="AS453" s="60">
        <v>20</v>
      </c>
      <c r="AT453" s="60"/>
      <c r="AU453" s="60"/>
      <c r="AV453" s="62">
        <f t="shared" si="87"/>
        <v>48</v>
      </c>
      <c r="AW453" s="60"/>
      <c r="AX453" s="57"/>
      <c r="AY453" s="39"/>
      <c r="AZ453" s="39"/>
      <c r="BA453" s="60">
        <f t="shared" si="88"/>
        <v>48</v>
      </c>
      <c r="BB453" s="54"/>
      <c r="BC453" s="66"/>
      <c r="BD453" s="39">
        <v>20</v>
      </c>
      <c r="BE453" s="39"/>
      <c r="BF453" s="39">
        <v>0</v>
      </c>
      <c r="BG453" s="39"/>
      <c r="BH453" s="54">
        <v>-37.5</v>
      </c>
      <c r="BI453" s="60" t="s">
        <v>478</v>
      </c>
      <c r="BJ453" s="39"/>
      <c r="BK453" s="39">
        <v>20</v>
      </c>
      <c r="BL453" s="39"/>
      <c r="BM453" s="39"/>
      <c r="BN453" s="38">
        <v>-5</v>
      </c>
      <c r="BO453" s="57" t="s">
        <v>1036</v>
      </c>
      <c r="BP453" s="59">
        <f t="shared" si="89"/>
        <v>45.5</v>
      </c>
      <c r="BQ453" s="60">
        <v>-25</v>
      </c>
      <c r="BR453" s="64" t="s">
        <v>969</v>
      </c>
      <c r="BS453" s="39">
        <v>20</v>
      </c>
      <c r="BT453" s="39"/>
      <c r="BU453" s="39"/>
      <c r="BV453" s="60">
        <f t="shared" si="90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91"/>
        <v>80.5</v>
      </c>
      <c r="CG453" s="60"/>
      <c r="CH453" s="68"/>
      <c r="CI453" s="52"/>
      <c r="CJ453" s="52"/>
      <c r="CK453" s="60">
        <f t="shared" si="92"/>
        <v>80.5</v>
      </c>
      <c r="CL453" s="60">
        <v>-25.5</v>
      </c>
      <c r="CM453" s="57" t="s">
        <v>826</v>
      </c>
      <c r="CN453" s="52">
        <v>-2</v>
      </c>
      <c r="CO453" s="70"/>
      <c r="CP453" s="39"/>
      <c r="CQ453" s="39"/>
      <c r="CR453" s="54"/>
      <c r="CS453" s="60"/>
      <c r="CT453" s="51">
        <f t="shared" si="93"/>
        <v>53</v>
      </c>
      <c r="CU453" s="39"/>
      <c r="CV453" s="39"/>
      <c r="CW453" s="52"/>
      <c r="CX453" s="39"/>
      <c r="CY453" s="60">
        <f t="shared" si="94"/>
        <v>53</v>
      </c>
      <c r="CZ453" s="54"/>
      <c r="DA453" s="60"/>
      <c r="DB453" s="39">
        <v>20</v>
      </c>
      <c r="DC453" s="39"/>
      <c r="DD453" s="38">
        <f t="shared" si="95"/>
        <v>73</v>
      </c>
      <c r="DE453" s="60"/>
      <c r="DF453" s="60"/>
      <c r="DG453" s="60"/>
      <c r="DH453" s="60"/>
    </row>
    <row r="454" s="1" customFormat="1" ht="24" spans="1:112">
      <c r="A454" s="35">
        <v>453</v>
      </c>
      <c r="B454" s="88">
        <v>104428</v>
      </c>
      <c r="C454" s="89" t="s">
        <v>86</v>
      </c>
      <c r="D454" s="36" t="s">
        <v>87</v>
      </c>
      <c r="E454" s="54">
        <v>12530</v>
      </c>
      <c r="F454" s="96" t="s">
        <v>1037</v>
      </c>
      <c r="G454" s="97" t="e">
        <v>#N/A</v>
      </c>
      <c r="H454" s="39"/>
      <c r="I454" s="57"/>
      <c r="J454" s="39"/>
      <c r="K454" s="39"/>
      <c r="L454" s="39"/>
      <c r="M454" s="52"/>
      <c r="N454" s="39"/>
      <c r="O454" s="39"/>
      <c r="P454" s="39"/>
      <c r="Q454" s="39"/>
      <c r="R454" s="60">
        <v>20</v>
      </c>
      <c r="S454" s="54"/>
      <c r="T454" s="54"/>
      <c r="U454" s="56">
        <f t="shared" si="84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85"/>
        <v>20</v>
      </c>
      <c r="AH454" s="39">
        <v>20</v>
      </c>
      <c r="AI454" s="39"/>
      <c r="AJ454" s="39"/>
      <c r="AK454" s="39"/>
      <c r="AL454" s="39"/>
      <c r="AM454" s="39"/>
      <c r="AN454" s="39"/>
      <c r="AO454" s="63"/>
      <c r="AP454" s="64"/>
      <c r="AQ454" s="62">
        <f t="shared" si="86"/>
        <v>40</v>
      </c>
      <c r="AR454" s="60"/>
      <c r="AS454" s="60"/>
      <c r="AT454" s="60"/>
      <c r="AU454" s="60"/>
      <c r="AV454" s="62">
        <f t="shared" si="87"/>
        <v>40</v>
      </c>
      <c r="AW454" s="60"/>
      <c r="AX454" s="57"/>
      <c r="AY454" s="39"/>
      <c r="AZ454" s="39"/>
      <c r="BA454" s="60">
        <f t="shared" si="88"/>
        <v>40</v>
      </c>
      <c r="BB454" s="54"/>
      <c r="BC454" s="66"/>
      <c r="BD454" s="39">
        <v>20</v>
      </c>
      <c r="BE454" s="39"/>
      <c r="BF454" s="39">
        <v>0</v>
      </c>
      <c r="BG454" s="39"/>
      <c r="BH454" s="54"/>
      <c r="BI454" s="60"/>
      <c r="BJ454" s="39">
        <v>2</v>
      </c>
      <c r="BK454" s="39"/>
      <c r="BL454" s="39"/>
      <c r="BM454" s="39"/>
      <c r="BN454" s="38"/>
      <c r="BO454" s="57"/>
      <c r="BP454" s="59">
        <f t="shared" si="89"/>
        <v>62</v>
      </c>
      <c r="BQ454" s="64"/>
      <c r="BR454" s="64"/>
      <c r="BS454" s="39"/>
      <c r="BT454" s="39">
        <v>0</v>
      </c>
      <c r="BU454" s="39"/>
      <c r="BV454" s="60">
        <f t="shared" si="90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91"/>
        <v>104</v>
      </c>
      <c r="CG454" s="60">
        <v>-12</v>
      </c>
      <c r="CH454" s="68" t="s">
        <v>260</v>
      </c>
      <c r="CI454" s="52"/>
      <c r="CJ454" s="52">
        <v>3</v>
      </c>
      <c r="CK454" s="60">
        <f t="shared" si="92"/>
        <v>95</v>
      </c>
      <c r="CL454" s="60"/>
      <c r="CM454" s="57"/>
      <c r="CN454" s="52">
        <v>3</v>
      </c>
      <c r="CO454" s="70"/>
      <c r="CP454" s="39">
        <v>20</v>
      </c>
      <c r="CQ454" s="39"/>
      <c r="CR454" s="54">
        <v>-7.5</v>
      </c>
      <c r="CS454" s="60" t="s">
        <v>304</v>
      </c>
      <c r="CT454" s="51">
        <f t="shared" si="93"/>
        <v>110.5</v>
      </c>
      <c r="CU454" s="39"/>
      <c r="CV454" s="39"/>
      <c r="CW454" s="52"/>
      <c r="CX454" s="39">
        <v>5</v>
      </c>
      <c r="CY454" s="60">
        <f t="shared" si="94"/>
        <v>115.5</v>
      </c>
      <c r="CZ454" s="54"/>
      <c r="DA454" s="60"/>
      <c r="DB454" s="39"/>
      <c r="DC454" s="39">
        <v>-2</v>
      </c>
      <c r="DD454" s="38">
        <f t="shared" si="95"/>
        <v>113.5</v>
      </c>
      <c r="DE454" s="60"/>
      <c r="DF454" s="60"/>
      <c r="DG454" s="60">
        <v>-48</v>
      </c>
      <c r="DH454" s="60" t="s">
        <v>1038</v>
      </c>
    </row>
    <row r="455" s="1" customFormat="1" ht="48" spans="1:112">
      <c r="A455" s="35">
        <v>454</v>
      </c>
      <c r="B455" s="35">
        <v>743</v>
      </c>
      <c r="C455" s="36" t="s">
        <v>704</v>
      </c>
      <c r="D455" s="36" t="s">
        <v>125</v>
      </c>
      <c r="E455" s="75">
        <v>12488</v>
      </c>
      <c r="F455" s="76" t="s">
        <v>1039</v>
      </c>
      <c r="G455" s="93" t="s">
        <v>89</v>
      </c>
      <c r="H455" s="39"/>
      <c r="I455" s="57"/>
      <c r="J455" s="39"/>
      <c r="K455" s="39"/>
      <c r="L455" s="39"/>
      <c r="M455" s="52"/>
      <c r="N455" s="39"/>
      <c r="O455" s="39"/>
      <c r="P455" s="39"/>
      <c r="Q455" s="39"/>
      <c r="R455" s="60">
        <v>20</v>
      </c>
      <c r="S455" s="54"/>
      <c r="T455" s="54"/>
      <c r="U455" s="56">
        <f t="shared" si="84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85"/>
        <v>21</v>
      </c>
      <c r="AH455" s="39"/>
      <c r="AI455" s="39"/>
      <c r="AJ455" s="39"/>
      <c r="AK455" s="39"/>
      <c r="AL455" s="39"/>
      <c r="AM455" s="39"/>
      <c r="AN455" s="39"/>
      <c r="AO455" s="63"/>
      <c r="AP455" s="64"/>
      <c r="AQ455" s="62">
        <f t="shared" si="86"/>
        <v>21</v>
      </c>
      <c r="AR455" s="60"/>
      <c r="AS455" s="60"/>
      <c r="AT455" s="60"/>
      <c r="AU455" s="60"/>
      <c r="AV455" s="62">
        <f t="shared" si="87"/>
        <v>21</v>
      </c>
      <c r="AW455" s="60"/>
      <c r="AX455" s="57"/>
      <c r="AY455" s="39"/>
      <c r="AZ455" s="39"/>
      <c r="BA455" s="60">
        <f t="shared" si="88"/>
        <v>21</v>
      </c>
      <c r="BB455" s="54">
        <v>-21</v>
      </c>
      <c r="BC455" s="66" t="s">
        <v>767</v>
      </c>
      <c r="BD455" s="39">
        <v>20</v>
      </c>
      <c r="BE455" s="39"/>
      <c r="BF455" s="39">
        <v>0</v>
      </c>
      <c r="BG455" s="39"/>
      <c r="BH455" s="54"/>
      <c r="BI455" s="60"/>
      <c r="BJ455" s="39"/>
      <c r="BK455" s="39">
        <v>20</v>
      </c>
      <c r="BL455" s="39"/>
      <c r="BM455" s="39"/>
      <c r="BN455" s="38">
        <v>-31.5</v>
      </c>
      <c r="BO455" s="57" t="s">
        <v>1040</v>
      </c>
      <c r="BP455" s="59">
        <f t="shared" si="89"/>
        <v>8.5</v>
      </c>
      <c r="BQ455" s="64"/>
      <c r="BR455" s="64"/>
      <c r="BS455" s="39"/>
      <c r="BT455" s="39">
        <v>2</v>
      </c>
      <c r="BU455" s="39"/>
      <c r="BV455" s="60">
        <f t="shared" si="90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91"/>
        <v>30.5</v>
      </c>
      <c r="CG455" s="60"/>
      <c r="CH455" s="68"/>
      <c r="CI455" s="52">
        <v>20</v>
      </c>
      <c r="CJ455" s="52"/>
      <c r="CK455" s="60">
        <f t="shared" si="92"/>
        <v>50.5</v>
      </c>
      <c r="CL455" s="60"/>
      <c r="CM455" s="57"/>
      <c r="CN455" s="52"/>
      <c r="CO455" s="70"/>
      <c r="CP455" s="39"/>
      <c r="CQ455" s="39"/>
      <c r="CR455" s="54"/>
      <c r="CS455" s="60"/>
      <c r="CT455" s="51">
        <f t="shared" si="93"/>
        <v>50.5</v>
      </c>
      <c r="CU455" s="39">
        <v>20</v>
      </c>
      <c r="CV455" s="39"/>
      <c r="CW455" s="52"/>
      <c r="CX455" s="39"/>
      <c r="CY455" s="60">
        <f t="shared" si="94"/>
        <v>70.5</v>
      </c>
      <c r="CZ455" s="54"/>
      <c r="DA455" s="60"/>
      <c r="DB455" s="39"/>
      <c r="DC455" s="39"/>
      <c r="DD455" s="38">
        <f t="shared" si="95"/>
        <v>70.5</v>
      </c>
      <c r="DE455" s="60"/>
      <c r="DF455" s="60"/>
      <c r="DG455" s="60"/>
      <c r="DH455" s="60"/>
    </row>
    <row r="456" s="1" customFormat="1" ht="36" spans="1:112">
      <c r="A456" s="35">
        <v>455</v>
      </c>
      <c r="B456" s="35">
        <v>357</v>
      </c>
      <c r="C456" s="36" t="s">
        <v>130</v>
      </c>
      <c r="D456" s="36" t="s">
        <v>99</v>
      </c>
      <c r="E456" s="75">
        <v>12459</v>
      </c>
      <c r="F456" s="76" t="s">
        <v>1041</v>
      </c>
      <c r="G456" s="93" t="s">
        <v>89</v>
      </c>
      <c r="H456" s="39"/>
      <c r="I456" s="57"/>
      <c r="J456" s="39"/>
      <c r="K456" s="39"/>
      <c r="L456" s="39"/>
      <c r="M456" s="52"/>
      <c r="N456" s="39"/>
      <c r="O456" s="39"/>
      <c r="P456" s="39"/>
      <c r="Q456" s="39"/>
      <c r="R456" s="60">
        <v>20</v>
      </c>
      <c r="S456" s="54"/>
      <c r="T456" s="54"/>
      <c r="U456" s="56">
        <f t="shared" si="84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85"/>
        <v>28</v>
      </c>
      <c r="AH456" s="39"/>
      <c r="AI456" s="39"/>
      <c r="AJ456" s="39"/>
      <c r="AK456" s="39"/>
      <c r="AL456" s="39"/>
      <c r="AM456" s="39"/>
      <c r="AN456" s="39"/>
      <c r="AO456" s="63"/>
      <c r="AP456" s="64"/>
      <c r="AQ456" s="62">
        <f t="shared" si="86"/>
        <v>28</v>
      </c>
      <c r="AR456" s="60">
        <v>-28</v>
      </c>
      <c r="AS456" s="60"/>
      <c r="AT456" s="60"/>
      <c r="AU456" s="60"/>
      <c r="AV456" s="62">
        <f t="shared" si="87"/>
        <v>0</v>
      </c>
      <c r="AW456" s="60"/>
      <c r="AX456" s="60" t="s">
        <v>689</v>
      </c>
      <c r="AY456" s="39"/>
      <c r="AZ456" s="39"/>
      <c r="BA456" s="60">
        <f t="shared" si="88"/>
        <v>0</v>
      </c>
      <c r="BB456" s="54"/>
      <c r="BC456" s="66"/>
      <c r="BD456" s="39"/>
      <c r="BE456" s="39"/>
      <c r="BF456" s="39">
        <v>-1</v>
      </c>
      <c r="BG456" s="39"/>
      <c r="BH456" s="54"/>
      <c r="BI456" s="60"/>
      <c r="BJ456" s="39">
        <v>-6</v>
      </c>
      <c r="BK456" s="39">
        <v>20</v>
      </c>
      <c r="BL456" s="39"/>
      <c r="BM456" s="39"/>
      <c r="BN456" s="38"/>
      <c r="BO456" s="57"/>
      <c r="BP456" s="59">
        <f t="shared" si="89"/>
        <v>13</v>
      </c>
      <c r="BQ456" s="64"/>
      <c r="BR456" s="64"/>
      <c r="BS456" s="39"/>
      <c r="BT456" s="39">
        <v>-4</v>
      </c>
      <c r="BU456" s="39"/>
      <c r="BV456" s="60">
        <f t="shared" si="90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91"/>
        <v>43</v>
      </c>
      <c r="CG456" s="60">
        <v>-9.5</v>
      </c>
      <c r="CH456" s="68" t="s">
        <v>1042</v>
      </c>
      <c r="CI456" s="52"/>
      <c r="CJ456" s="52">
        <v>-8</v>
      </c>
      <c r="CK456" s="60">
        <f t="shared" si="92"/>
        <v>25.5</v>
      </c>
      <c r="CL456" s="60">
        <v>-25.5</v>
      </c>
      <c r="CM456" s="57" t="s">
        <v>1043</v>
      </c>
      <c r="CN456" s="52">
        <v>-4</v>
      </c>
      <c r="CO456" s="70"/>
      <c r="CP456" s="39">
        <v>20</v>
      </c>
      <c r="CQ456" s="39"/>
      <c r="CR456" s="54"/>
      <c r="CS456" s="60"/>
      <c r="CT456" s="51">
        <f t="shared" si="93"/>
        <v>16</v>
      </c>
      <c r="CU456" s="39"/>
      <c r="CV456" s="39"/>
      <c r="CW456" s="52">
        <v>10</v>
      </c>
      <c r="CX456" s="39"/>
      <c r="CY456" s="60">
        <f t="shared" si="94"/>
        <v>26</v>
      </c>
      <c r="CZ456" s="54"/>
      <c r="DA456" s="60"/>
      <c r="DB456" s="39"/>
      <c r="DC456" s="39">
        <v>-16</v>
      </c>
      <c r="DD456" s="38">
        <f t="shared" si="95"/>
        <v>10</v>
      </c>
      <c r="DE456" s="60"/>
      <c r="DF456" s="60"/>
      <c r="DG456" s="60"/>
      <c r="DH456" s="60"/>
    </row>
    <row r="457" s="1" customFormat="1" spans="1:112">
      <c r="A457" s="35">
        <v>456</v>
      </c>
      <c r="B457" s="35">
        <v>102935</v>
      </c>
      <c r="C457" s="36" t="s">
        <v>255</v>
      </c>
      <c r="D457" s="36" t="s">
        <v>104</v>
      </c>
      <c r="E457" s="75">
        <v>12499</v>
      </c>
      <c r="F457" s="76" t="s">
        <v>1044</v>
      </c>
      <c r="G457" s="93" t="s">
        <v>89</v>
      </c>
      <c r="H457" s="39"/>
      <c r="I457" s="57"/>
      <c r="J457" s="39"/>
      <c r="K457" s="39"/>
      <c r="L457" s="39"/>
      <c r="M457" s="52"/>
      <c r="N457" s="39"/>
      <c r="O457" s="39"/>
      <c r="P457" s="39"/>
      <c r="Q457" s="39"/>
      <c r="R457" s="60">
        <v>20</v>
      </c>
      <c r="S457" s="54"/>
      <c r="T457" s="54"/>
      <c r="U457" s="56">
        <f t="shared" si="84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85"/>
        <v>24</v>
      </c>
      <c r="AH457" s="39"/>
      <c r="AI457" s="39"/>
      <c r="AJ457" s="39"/>
      <c r="AK457" s="39"/>
      <c r="AL457" s="39"/>
      <c r="AM457" s="39"/>
      <c r="AN457" s="39"/>
      <c r="AO457" s="63"/>
      <c r="AP457" s="64"/>
      <c r="AQ457" s="62">
        <f t="shared" si="86"/>
        <v>24</v>
      </c>
      <c r="AR457" s="60"/>
      <c r="AS457" s="60"/>
      <c r="AT457" s="60"/>
      <c r="AU457" s="60"/>
      <c r="AV457" s="62">
        <f t="shared" si="87"/>
        <v>24</v>
      </c>
      <c r="AW457" s="60"/>
      <c r="AX457" s="57"/>
      <c r="AY457" s="39">
        <v>10</v>
      </c>
      <c r="AZ457" s="39"/>
      <c r="BA457" s="60">
        <f t="shared" si="88"/>
        <v>34</v>
      </c>
      <c r="BB457" s="54"/>
      <c r="BC457" s="66"/>
      <c r="BD457" s="39"/>
      <c r="BE457" s="39"/>
      <c r="BF457" s="39">
        <v>18</v>
      </c>
      <c r="BG457" s="39"/>
      <c r="BH457" s="54"/>
      <c r="BI457" s="60"/>
      <c r="BJ457" s="39"/>
      <c r="BK457" s="39"/>
      <c r="BL457" s="39"/>
      <c r="BM457" s="39"/>
      <c r="BN457" s="38"/>
      <c r="BO457" s="57"/>
      <c r="BP457" s="59">
        <f t="shared" si="89"/>
        <v>52</v>
      </c>
      <c r="BQ457" s="64"/>
      <c r="BR457" s="64"/>
      <c r="BS457" s="39">
        <v>20</v>
      </c>
      <c r="BT457" s="39"/>
      <c r="BU457" s="39"/>
      <c r="BV457" s="60">
        <f t="shared" si="90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91"/>
        <v>74</v>
      </c>
      <c r="CG457" s="60"/>
      <c r="CH457" s="68"/>
      <c r="CI457" s="52">
        <v>5</v>
      </c>
      <c r="CJ457" s="52">
        <v>1</v>
      </c>
      <c r="CK457" s="60">
        <f t="shared" si="92"/>
        <v>80</v>
      </c>
      <c r="CL457" s="60"/>
      <c r="CM457" s="57"/>
      <c r="CN457" s="52">
        <v>-1</v>
      </c>
      <c r="CO457" s="70"/>
      <c r="CP457" s="39"/>
      <c r="CQ457" s="39"/>
      <c r="CR457" s="54"/>
      <c r="CS457" s="60"/>
      <c r="CT457" s="51">
        <f t="shared" si="93"/>
        <v>79</v>
      </c>
      <c r="CU457" s="39"/>
      <c r="CV457" s="39"/>
      <c r="CW457" s="52"/>
      <c r="CX457" s="39"/>
      <c r="CY457" s="60">
        <f t="shared" si="94"/>
        <v>79</v>
      </c>
      <c r="CZ457" s="54"/>
      <c r="DA457" s="60"/>
      <c r="DB457" s="39"/>
      <c r="DC457" s="39"/>
      <c r="DD457" s="38">
        <f t="shared" si="95"/>
        <v>79</v>
      </c>
      <c r="DE457" s="60"/>
      <c r="DF457" s="60"/>
      <c r="DG457" s="60"/>
      <c r="DH457" s="60"/>
    </row>
    <row r="458" s="1" customFormat="1" ht="24" spans="1:112">
      <c r="A458" s="35">
        <v>457</v>
      </c>
      <c r="B458" s="35">
        <v>752</v>
      </c>
      <c r="C458" s="36" t="s">
        <v>397</v>
      </c>
      <c r="D458" s="36" t="s">
        <v>99</v>
      </c>
      <c r="E458" s="75">
        <v>12448</v>
      </c>
      <c r="F458" s="76" t="s">
        <v>1045</v>
      </c>
      <c r="G458" s="93" t="s">
        <v>89</v>
      </c>
      <c r="H458" s="39"/>
      <c r="I458" s="57"/>
      <c r="J458" s="39"/>
      <c r="K458" s="39"/>
      <c r="L458" s="39"/>
      <c r="M458" s="52"/>
      <c r="N458" s="39"/>
      <c r="O458" s="39"/>
      <c r="P458" s="39"/>
      <c r="Q458" s="39"/>
      <c r="R458" s="60">
        <v>20</v>
      </c>
      <c r="S458" s="54"/>
      <c r="T458" s="54"/>
      <c r="U458" s="56">
        <f t="shared" si="84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85"/>
        <v>20</v>
      </c>
      <c r="AH458" s="39"/>
      <c r="AI458" s="39"/>
      <c r="AJ458" s="39"/>
      <c r="AK458" s="39"/>
      <c r="AL458" s="39"/>
      <c r="AM458" s="39"/>
      <c r="AN458" s="39"/>
      <c r="AO458" s="63"/>
      <c r="AP458" s="64"/>
      <c r="AQ458" s="62">
        <f t="shared" si="86"/>
        <v>20</v>
      </c>
      <c r="AR458" s="60"/>
      <c r="AS458" s="60"/>
      <c r="AT458" s="60"/>
      <c r="AU458" s="60"/>
      <c r="AV458" s="62">
        <f t="shared" si="87"/>
        <v>20</v>
      </c>
      <c r="AW458" s="60"/>
      <c r="AX458" s="57"/>
      <c r="AY458" s="39"/>
      <c r="AZ458" s="39"/>
      <c r="BA458" s="60">
        <f t="shared" si="88"/>
        <v>20</v>
      </c>
      <c r="BB458" s="54"/>
      <c r="BC458" s="66"/>
      <c r="BD458" s="39"/>
      <c r="BE458" s="39"/>
      <c r="BF458" s="39">
        <v>-4</v>
      </c>
      <c r="BG458" s="39"/>
      <c r="BH458" s="54"/>
      <c r="BI458" s="60"/>
      <c r="BJ458" s="39">
        <v>-4</v>
      </c>
      <c r="BK458" s="39">
        <v>20</v>
      </c>
      <c r="BL458" s="39"/>
      <c r="BM458" s="39"/>
      <c r="BN458" s="38"/>
      <c r="BO458" s="57"/>
      <c r="BP458" s="59">
        <f t="shared" si="89"/>
        <v>32</v>
      </c>
      <c r="BQ458" s="64">
        <v>-25</v>
      </c>
      <c r="BR458" s="64" t="s">
        <v>841</v>
      </c>
      <c r="BS458" s="39">
        <v>20</v>
      </c>
      <c r="BT458" s="39">
        <v>-1</v>
      </c>
      <c r="BU458" s="39"/>
      <c r="BV458" s="60">
        <f t="shared" si="90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91"/>
        <v>46</v>
      </c>
      <c r="CG458" s="60"/>
      <c r="CH458" s="68"/>
      <c r="CI458" s="52"/>
      <c r="CJ458" s="52">
        <v>-6</v>
      </c>
      <c r="CK458" s="60">
        <f t="shared" si="92"/>
        <v>40</v>
      </c>
      <c r="CL458" s="60"/>
      <c r="CM458" s="57"/>
      <c r="CN458" s="52">
        <v>-2</v>
      </c>
      <c r="CO458" s="70"/>
      <c r="CP458" s="39"/>
      <c r="CQ458" s="39"/>
      <c r="CR458" s="54"/>
      <c r="CS458" s="60"/>
      <c r="CT458" s="51">
        <f t="shared" si="93"/>
        <v>38</v>
      </c>
      <c r="CU458" s="39"/>
      <c r="CV458" s="39"/>
      <c r="CW458" s="52"/>
      <c r="CX458" s="39"/>
      <c r="CY458" s="60">
        <f t="shared" si="94"/>
        <v>38</v>
      </c>
      <c r="CZ458" s="54"/>
      <c r="DA458" s="60"/>
      <c r="DB458" s="39"/>
      <c r="DC458" s="39"/>
      <c r="DD458" s="38">
        <f t="shared" si="95"/>
        <v>38</v>
      </c>
      <c r="DE458" s="60"/>
      <c r="DF458" s="60"/>
      <c r="DG458" s="60"/>
      <c r="DH458" s="60"/>
    </row>
    <row r="459" s="1" customFormat="1" spans="1:112">
      <c r="A459" s="35">
        <v>458</v>
      </c>
      <c r="B459" s="40">
        <v>387</v>
      </c>
      <c r="C459" s="36" t="s">
        <v>288</v>
      </c>
      <c r="D459" s="36" t="s">
        <v>125</v>
      </c>
      <c r="E459" s="75">
        <v>12394</v>
      </c>
      <c r="F459" s="80" t="s">
        <v>1046</v>
      </c>
      <c r="G459" s="93" t="s">
        <v>89</v>
      </c>
      <c r="H459" s="39"/>
      <c r="I459" s="57"/>
      <c r="J459" s="39"/>
      <c r="K459" s="39"/>
      <c r="L459" s="39"/>
      <c r="M459" s="52"/>
      <c r="N459" s="39"/>
      <c r="O459" s="39"/>
      <c r="P459" s="39"/>
      <c r="Q459" s="39"/>
      <c r="R459" s="60">
        <v>20</v>
      </c>
      <c r="S459" s="54"/>
      <c r="T459" s="54"/>
      <c r="U459" s="56">
        <f t="shared" si="84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85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63"/>
      <c r="AP459" s="64"/>
      <c r="AQ459" s="62">
        <f t="shared" si="86"/>
        <v>42</v>
      </c>
      <c r="AR459" s="60"/>
      <c r="AS459" s="60"/>
      <c r="AT459" s="60"/>
      <c r="AU459" s="60"/>
      <c r="AV459" s="62">
        <f t="shared" si="87"/>
        <v>42</v>
      </c>
      <c r="AW459" s="60"/>
      <c r="AX459" s="57"/>
      <c r="AY459" s="39"/>
      <c r="AZ459" s="39"/>
      <c r="BA459" s="60">
        <f t="shared" si="88"/>
        <v>42</v>
      </c>
      <c r="BB459" s="54"/>
      <c r="BC459" s="66"/>
      <c r="BD459" s="39"/>
      <c r="BE459" s="39"/>
      <c r="BF459" s="39">
        <v>2</v>
      </c>
      <c r="BG459" s="39"/>
      <c r="BH459" s="54"/>
      <c r="BI459" s="60"/>
      <c r="BJ459" s="39"/>
      <c r="BK459" s="39"/>
      <c r="BL459" s="39"/>
      <c r="BM459" s="39"/>
      <c r="BN459" s="38"/>
      <c r="BO459" s="57"/>
      <c r="BP459" s="59">
        <f t="shared" si="89"/>
        <v>44</v>
      </c>
      <c r="BQ459" s="64"/>
      <c r="BR459" s="64"/>
      <c r="BS459" s="39"/>
      <c r="BT459" s="39"/>
      <c r="BU459" s="39"/>
      <c r="BV459" s="60">
        <f t="shared" si="90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91"/>
        <v>44</v>
      </c>
      <c r="CG459" s="60"/>
      <c r="CH459" s="68"/>
      <c r="CI459" s="52"/>
      <c r="CJ459" s="52"/>
      <c r="CK459" s="60">
        <f t="shared" si="92"/>
        <v>44</v>
      </c>
      <c r="CL459" s="60"/>
      <c r="CM459" s="57"/>
      <c r="CN459" s="52"/>
      <c r="CO459" s="70"/>
      <c r="CP459" s="39"/>
      <c r="CQ459" s="39"/>
      <c r="CR459" s="54"/>
      <c r="CS459" s="60"/>
      <c r="CT459" s="51">
        <f t="shared" si="93"/>
        <v>44</v>
      </c>
      <c r="CU459" s="39"/>
      <c r="CV459" s="39"/>
      <c r="CW459" s="52"/>
      <c r="CX459" s="39"/>
      <c r="CY459" s="60">
        <f t="shared" si="94"/>
        <v>44</v>
      </c>
      <c r="CZ459" s="54"/>
      <c r="DA459" s="60"/>
      <c r="DB459" s="39"/>
      <c r="DC459" s="39"/>
      <c r="DD459" s="38">
        <f t="shared" si="95"/>
        <v>44</v>
      </c>
      <c r="DE459" s="60"/>
      <c r="DF459" s="60"/>
      <c r="DG459" s="60"/>
      <c r="DH459" s="60"/>
    </row>
    <row r="460" s="1" customFormat="1" ht="24" spans="1:112">
      <c r="A460" s="35">
        <v>459</v>
      </c>
      <c r="B460" s="40">
        <v>387</v>
      </c>
      <c r="C460" s="36" t="s">
        <v>288</v>
      </c>
      <c r="D460" s="36" t="s">
        <v>125</v>
      </c>
      <c r="E460" s="75">
        <v>12484</v>
      </c>
      <c r="F460" s="76" t="s">
        <v>1047</v>
      </c>
      <c r="G460" s="93" t="s">
        <v>89</v>
      </c>
      <c r="H460" s="39"/>
      <c r="I460" s="57"/>
      <c r="J460" s="39"/>
      <c r="K460" s="39"/>
      <c r="L460" s="39"/>
      <c r="M460" s="52"/>
      <c r="N460" s="39"/>
      <c r="O460" s="39"/>
      <c r="P460" s="39"/>
      <c r="Q460" s="39"/>
      <c r="R460" s="60">
        <v>20</v>
      </c>
      <c r="S460" s="54"/>
      <c r="T460" s="54"/>
      <c r="U460" s="56">
        <f t="shared" si="84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85"/>
        <v>20</v>
      </c>
      <c r="AH460" s="39"/>
      <c r="AI460" s="39"/>
      <c r="AJ460" s="39"/>
      <c r="AK460" s="39"/>
      <c r="AL460" s="39"/>
      <c r="AM460" s="39"/>
      <c r="AN460" s="39"/>
      <c r="AO460" s="63"/>
      <c r="AP460" s="64"/>
      <c r="AQ460" s="62">
        <f t="shared" si="86"/>
        <v>20</v>
      </c>
      <c r="AR460" s="60"/>
      <c r="AS460" s="60"/>
      <c r="AT460" s="60"/>
      <c r="AU460" s="60"/>
      <c r="AV460" s="62">
        <f t="shared" si="87"/>
        <v>20</v>
      </c>
      <c r="AW460" s="60"/>
      <c r="AX460" s="57"/>
      <c r="AY460" s="39"/>
      <c r="AZ460" s="39"/>
      <c r="BA460" s="60">
        <f t="shared" si="88"/>
        <v>20</v>
      </c>
      <c r="BB460" s="54"/>
      <c r="BC460" s="66"/>
      <c r="BD460" s="39"/>
      <c r="BE460" s="39"/>
      <c r="BF460" s="39">
        <v>0</v>
      </c>
      <c r="BG460" s="39"/>
      <c r="BH460" s="54"/>
      <c r="BI460" s="60"/>
      <c r="BJ460" s="39"/>
      <c r="BK460" s="39"/>
      <c r="BL460" s="39"/>
      <c r="BM460" s="39"/>
      <c r="BN460" s="38"/>
      <c r="BO460" s="57"/>
      <c r="BP460" s="59">
        <f t="shared" si="89"/>
        <v>20</v>
      </c>
      <c r="BQ460" s="64"/>
      <c r="BR460" s="64"/>
      <c r="BS460" s="39"/>
      <c r="BT460" s="39">
        <v>-1</v>
      </c>
      <c r="BU460" s="39"/>
      <c r="BV460" s="60">
        <f t="shared" si="90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91"/>
        <v>59</v>
      </c>
      <c r="CG460" s="60"/>
      <c r="CH460" s="68"/>
      <c r="CI460" s="52"/>
      <c r="CJ460" s="52"/>
      <c r="CK460" s="60">
        <f t="shared" si="92"/>
        <v>59</v>
      </c>
      <c r="CL460" s="60">
        <v>-14.5</v>
      </c>
      <c r="CM460" s="57" t="s">
        <v>1048</v>
      </c>
      <c r="CN460" s="52"/>
      <c r="CO460" s="70"/>
      <c r="CP460" s="39"/>
      <c r="CQ460" s="39"/>
      <c r="CR460" s="54"/>
      <c r="CS460" s="60"/>
      <c r="CT460" s="51">
        <f t="shared" si="93"/>
        <v>44.5</v>
      </c>
      <c r="CU460" s="39"/>
      <c r="CV460" s="39"/>
      <c r="CW460" s="52"/>
      <c r="CX460" s="39">
        <v>1</v>
      </c>
      <c r="CY460" s="60">
        <f t="shared" si="94"/>
        <v>45.5</v>
      </c>
      <c r="CZ460" s="54"/>
      <c r="DA460" s="60"/>
      <c r="DB460" s="39"/>
      <c r="DC460" s="39"/>
      <c r="DD460" s="38">
        <f t="shared" si="95"/>
        <v>45.5</v>
      </c>
      <c r="DE460" s="60"/>
      <c r="DF460" s="60"/>
      <c r="DG460" s="60"/>
      <c r="DH460" s="60"/>
    </row>
    <row r="461" s="1" customFormat="1" ht="24" spans="1:112">
      <c r="A461" s="35">
        <v>460</v>
      </c>
      <c r="B461" s="40">
        <v>337</v>
      </c>
      <c r="C461" s="36" t="s">
        <v>103</v>
      </c>
      <c r="D461" s="36" t="s">
        <v>104</v>
      </c>
      <c r="E461" s="35">
        <v>12339</v>
      </c>
      <c r="F461" s="35" t="s">
        <v>1049</v>
      </c>
      <c r="G461" s="41" t="s">
        <v>96</v>
      </c>
      <c r="H461" s="39"/>
      <c r="I461" s="39"/>
      <c r="J461" s="39"/>
      <c r="K461" s="39"/>
      <c r="L461" s="39"/>
      <c r="M461" s="52"/>
      <c r="N461" s="39"/>
      <c r="O461" s="39"/>
      <c r="P461" s="39"/>
      <c r="Q461" s="39"/>
      <c r="R461" s="39"/>
      <c r="S461" s="38">
        <v>20</v>
      </c>
      <c r="T461" s="54"/>
      <c r="U461" s="56">
        <f t="shared" si="84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85"/>
        <v>70</v>
      </c>
      <c r="AH461" s="39"/>
      <c r="AI461" s="39"/>
      <c r="AJ461" s="39"/>
      <c r="AK461" s="39"/>
      <c r="AL461" s="39"/>
      <c r="AM461" s="39"/>
      <c r="AN461" s="39"/>
      <c r="AO461" s="63"/>
      <c r="AP461" s="64"/>
      <c r="AQ461" s="62">
        <f t="shared" si="86"/>
        <v>70</v>
      </c>
      <c r="AR461" s="60"/>
      <c r="AS461" s="60"/>
      <c r="AT461" s="60"/>
      <c r="AU461" s="60"/>
      <c r="AV461" s="62">
        <f t="shared" si="87"/>
        <v>70</v>
      </c>
      <c r="AW461" s="60">
        <v>-25</v>
      </c>
      <c r="AX461" s="57" t="s">
        <v>327</v>
      </c>
      <c r="AY461" s="39"/>
      <c r="AZ461" s="39"/>
      <c r="BA461" s="60">
        <f t="shared" si="88"/>
        <v>45</v>
      </c>
      <c r="BB461" s="54"/>
      <c r="BC461" s="66"/>
      <c r="BD461" s="39"/>
      <c r="BE461" s="39">
        <v>20</v>
      </c>
      <c r="BF461" s="39">
        <v>0</v>
      </c>
      <c r="BG461" s="39"/>
      <c r="BH461" s="54"/>
      <c r="BI461" s="60"/>
      <c r="BJ461" s="39"/>
      <c r="BK461" s="39"/>
      <c r="BL461" s="39"/>
      <c r="BM461" s="39"/>
      <c r="BN461" s="38"/>
      <c r="BO461" s="57"/>
      <c r="BP461" s="59">
        <f t="shared" si="89"/>
        <v>65</v>
      </c>
      <c r="BQ461" s="64"/>
      <c r="BR461" s="64"/>
      <c r="BS461" s="39"/>
      <c r="BT461" s="39"/>
      <c r="BU461" s="39"/>
      <c r="BV461" s="60">
        <f t="shared" si="90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1050</v>
      </c>
      <c r="CF461" s="54">
        <f t="shared" si="91"/>
        <v>50</v>
      </c>
      <c r="CG461" s="60"/>
      <c r="CH461" s="68"/>
      <c r="CI461" s="52">
        <v>20</v>
      </c>
      <c r="CJ461" s="52"/>
      <c r="CK461" s="60">
        <f t="shared" si="92"/>
        <v>70</v>
      </c>
      <c r="CL461" s="60"/>
      <c r="CM461" s="64"/>
      <c r="CN461" s="52"/>
      <c r="CO461" s="70"/>
      <c r="CP461" s="39">
        <v>20</v>
      </c>
      <c r="CQ461" s="39"/>
      <c r="CR461" s="54"/>
      <c r="CS461" s="60"/>
      <c r="CT461" s="51">
        <f t="shared" si="93"/>
        <v>90</v>
      </c>
      <c r="CU461" s="39"/>
      <c r="CV461" s="39"/>
      <c r="CW461" s="52"/>
      <c r="CX461" s="39"/>
      <c r="CY461" s="60">
        <f t="shared" si="94"/>
        <v>90</v>
      </c>
      <c r="CZ461" s="54"/>
      <c r="DA461" s="60"/>
      <c r="DB461" s="39"/>
      <c r="DC461" s="39"/>
      <c r="DD461" s="38">
        <f t="shared" si="95"/>
        <v>90</v>
      </c>
      <c r="DE461" s="60"/>
      <c r="DF461" s="60"/>
      <c r="DG461" s="60"/>
      <c r="DH461" s="60"/>
    </row>
    <row r="462" s="1" customFormat="1" ht="27" customHeight="1" spans="1:112">
      <c r="A462" s="35">
        <v>461</v>
      </c>
      <c r="B462" s="40">
        <v>337</v>
      </c>
      <c r="C462" s="36" t="s">
        <v>103</v>
      </c>
      <c r="D462" s="36" t="s">
        <v>104</v>
      </c>
      <c r="E462" s="35">
        <v>990176</v>
      </c>
      <c r="F462" s="35" t="s">
        <v>1051</v>
      </c>
      <c r="G462" s="36" t="s">
        <v>216</v>
      </c>
      <c r="H462" s="39"/>
      <c r="I462" s="39"/>
      <c r="J462" s="39"/>
      <c r="K462" s="39"/>
      <c r="L462" s="39"/>
      <c r="M462" s="52"/>
      <c r="N462" s="39"/>
      <c r="O462" s="39"/>
      <c r="P462" s="39"/>
      <c r="Q462" s="39"/>
      <c r="R462" s="39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85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63"/>
      <c r="AP462" s="64"/>
      <c r="AQ462" s="62">
        <f t="shared" si="86"/>
        <v>120</v>
      </c>
      <c r="AR462" s="60"/>
      <c r="AS462" s="60"/>
      <c r="AT462" s="60"/>
      <c r="AU462" s="60"/>
      <c r="AV462" s="62">
        <f t="shared" si="87"/>
        <v>120</v>
      </c>
      <c r="AW462" s="60">
        <v>-18</v>
      </c>
      <c r="AX462" s="57" t="s">
        <v>1052</v>
      </c>
      <c r="AY462" s="39"/>
      <c r="AZ462" s="39"/>
      <c r="BA462" s="60">
        <f t="shared" si="88"/>
        <v>102</v>
      </c>
      <c r="BB462" s="54"/>
      <c r="BC462" s="66"/>
      <c r="BD462" s="39"/>
      <c r="BE462" s="39">
        <v>20</v>
      </c>
      <c r="BF462" s="39">
        <v>0</v>
      </c>
      <c r="BG462" s="39"/>
      <c r="BH462" s="54">
        <v>-117.5</v>
      </c>
      <c r="BI462" s="60" t="s">
        <v>584</v>
      </c>
      <c r="BJ462" s="39">
        <v>-2</v>
      </c>
      <c r="BK462" s="39"/>
      <c r="BL462" s="39"/>
      <c r="BM462" s="39">
        <v>20</v>
      </c>
      <c r="BN462" s="38"/>
      <c r="BO462" s="57"/>
      <c r="BP462" s="59">
        <f t="shared" si="89"/>
        <v>22.5</v>
      </c>
      <c r="BQ462" s="64"/>
      <c r="BR462" s="64"/>
      <c r="BS462" s="39"/>
      <c r="BT462" s="39">
        <v>-6</v>
      </c>
      <c r="BU462" s="39"/>
      <c r="BV462" s="60">
        <f t="shared" si="90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91"/>
        <v>56.5</v>
      </c>
      <c r="CG462" s="60">
        <v>-11</v>
      </c>
      <c r="CH462" s="68" t="s">
        <v>957</v>
      </c>
      <c r="CI462" s="52">
        <v>20</v>
      </c>
      <c r="CJ462" s="52"/>
      <c r="CK462" s="60">
        <f t="shared" si="92"/>
        <v>65.5</v>
      </c>
      <c r="CL462" s="60">
        <v>-28</v>
      </c>
      <c r="CM462" s="64" t="s">
        <v>231</v>
      </c>
      <c r="CN462" s="52"/>
      <c r="CO462" s="70"/>
      <c r="CP462" s="39">
        <v>20</v>
      </c>
      <c r="CQ462" s="39"/>
      <c r="CR462" s="54"/>
      <c r="CS462" s="60"/>
      <c r="CT462" s="51">
        <f t="shared" si="93"/>
        <v>57.5</v>
      </c>
      <c r="CU462" s="39"/>
      <c r="CV462" s="39"/>
      <c r="CW462" s="52"/>
      <c r="CX462" s="39">
        <v>1</v>
      </c>
      <c r="CY462" s="60">
        <f t="shared" si="94"/>
        <v>58.5</v>
      </c>
      <c r="CZ462" s="54">
        <v>-22.5</v>
      </c>
      <c r="DA462" s="60" t="s">
        <v>495</v>
      </c>
      <c r="DB462" s="39"/>
      <c r="DC462" s="39"/>
      <c r="DD462" s="38">
        <f t="shared" si="95"/>
        <v>36</v>
      </c>
      <c r="DE462" s="60"/>
      <c r="DF462" s="60"/>
      <c r="DG462" s="60">
        <v>-9</v>
      </c>
      <c r="DH462" s="60" t="s">
        <v>192</v>
      </c>
    </row>
    <row r="463" s="1" customFormat="1" ht="24" spans="1:112">
      <c r="A463" s="35">
        <v>462</v>
      </c>
      <c r="B463" s="35">
        <v>329</v>
      </c>
      <c r="C463" s="36" t="s">
        <v>290</v>
      </c>
      <c r="D463" s="35" t="s">
        <v>87</v>
      </c>
      <c r="E463" s="35">
        <v>12491</v>
      </c>
      <c r="F463" s="35" t="s">
        <v>640</v>
      </c>
      <c r="G463" s="36"/>
      <c r="H463" s="39"/>
      <c r="I463" s="39"/>
      <c r="J463" s="39"/>
      <c r="K463" s="39"/>
      <c r="L463" s="39"/>
      <c r="M463" s="52"/>
      <c r="N463" s="39"/>
      <c r="O463" s="39"/>
      <c r="P463" s="39"/>
      <c r="Q463" s="39"/>
      <c r="R463" s="39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85"/>
        <v>5</v>
      </c>
      <c r="AH463" s="39"/>
      <c r="AI463" s="39"/>
      <c r="AJ463" s="39"/>
      <c r="AK463" s="39"/>
      <c r="AL463" s="39"/>
      <c r="AM463" s="39"/>
      <c r="AN463" s="39"/>
      <c r="AO463" s="63"/>
      <c r="AP463" s="64"/>
      <c r="AQ463" s="62">
        <f t="shared" si="86"/>
        <v>5</v>
      </c>
      <c r="AR463" s="60"/>
      <c r="AS463" s="60"/>
      <c r="AT463" s="60"/>
      <c r="AU463" s="60"/>
      <c r="AV463" s="62">
        <f t="shared" si="87"/>
        <v>5</v>
      </c>
      <c r="AW463" s="60"/>
      <c r="AX463" s="57"/>
      <c r="AY463" s="39"/>
      <c r="AZ463" s="39"/>
      <c r="BA463" s="60">
        <f t="shared" si="88"/>
        <v>5</v>
      </c>
      <c r="BB463" s="54"/>
      <c r="BC463" s="66"/>
      <c r="BD463" s="39"/>
      <c r="BE463" s="39"/>
      <c r="BF463" s="39">
        <v>0</v>
      </c>
      <c r="BG463" s="39"/>
      <c r="BH463" s="54"/>
      <c r="BI463" s="60"/>
      <c r="BJ463" s="39"/>
      <c r="BK463" s="39"/>
      <c r="BL463" s="39"/>
      <c r="BM463" s="39"/>
      <c r="BN463" s="38"/>
      <c r="BO463" s="57"/>
      <c r="BP463" s="59">
        <f t="shared" si="89"/>
        <v>5</v>
      </c>
      <c r="BQ463" s="64"/>
      <c r="BR463" s="64"/>
      <c r="BS463" s="39"/>
      <c r="BT463" s="39"/>
      <c r="BU463" s="39"/>
      <c r="BV463" s="60">
        <f t="shared" si="90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91"/>
        <v>23</v>
      </c>
      <c r="CG463" s="60"/>
      <c r="CH463" s="68"/>
      <c r="CI463" s="52"/>
      <c r="CJ463" s="52"/>
      <c r="CK463" s="60">
        <f t="shared" si="92"/>
        <v>23</v>
      </c>
      <c r="CL463" s="60">
        <v>-13.5</v>
      </c>
      <c r="CM463" s="57" t="s">
        <v>970</v>
      </c>
      <c r="CN463" s="52"/>
      <c r="CO463" s="70"/>
      <c r="CP463" s="39">
        <v>20</v>
      </c>
      <c r="CQ463" s="39"/>
      <c r="CR463" s="54"/>
      <c r="CS463" s="60"/>
      <c r="CT463" s="51">
        <f t="shared" si="93"/>
        <v>29.5</v>
      </c>
      <c r="CU463" s="39">
        <v>20</v>
      </c>
      <c r="CV463" s="39"/>
      <c r="CW463" s="52"/>
      <c r="CX463" s="39"/>
      <c r="CY463" s="60">
        <f t="shared" si="94"/>
        <v>49.5</v>
      </c>
      <c r="CZ463" s="54"/>
      <c r="DA463" s="60"/>
      <c r="DB463" s="39"/>
      <c r="DC463" s="39"/>
      <c r="DD463" s="38">
        <f t="shared" si="95"/>
        <v>49.5</v>
      </c>
      <c r="DE463" s="60"/>
      <c r="DF463" s="60"/>
      <c r="DG463" s="60"/>
      <c r="DH463" s="60"/>
    </row>
    <row r="464" s="1" customFormat="1" ht="24" customHeight="1" spans="1:112">
      <c r="A464" s="35">
        <v>463</v>
      </c>
      <c r="B464" s="80">
        <v>105910</v>
      </c>
      <c r="C464" s="79" t="s">
        <v>183</v>
      </c>
      <c r="D464" s="80" t="s">
        <v>125</v>
      </c>
      <c r="E464" s="75">
        <v>12504</v>
      </c>
      <c r="F464" s="76" t="s">
        <v>1053</v>
      </c>
      <c r="G464" s="36"/>
      <c r="H464" s="39"/>
      <c r="I464" s="39"/>
      <c r="J464" s="39"/>
      <c r="K464" s="39"/>
      <c r="L464" s="39"/>
      <c r="M464" s="52"/>
      <c r="N464" s="39"/>
      <c r="O464" s="39"/>
      <c r="P464" s="39"/>
      <c r="Q464" s="39"/>
      <c r="R464" s="39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85"/>
        <v>55</v>
      </c>
      <c r="AH464" s="39"/>
      <c r="AI464" s="39"/>
      <c r="AJ464" s="39"/>
      <c r="AK464" s="39"/>
      <c r="AL464" s="39"/>
      <c r="AM464" s="39"/>
      <c r="AN464" s="39"/>
      <c r="AO464" s="63"/>
      <c r="AP464" s="64"/>
      <c r="AQ464" s="62">
        <f t="shared" si="86"/>
        <v>55</v>
      </c>
      <c r="AR464" s="60"/>
      <c r="AS464" s="60"/>
      <c r="AT464" s="60"/>
      <c r="AU464" s="60"/>
      <c r="AV464" s="62">
        <f t="shared" si="87"/>
        <v>55</v>
      </c>
      <c r="AW464" s="60">
        <v>-15</v>
      </c>
      <c r="AX464" s="57" t="s">
        <v>955</v>
      </c>
      <c r="AY464" s="39"/>
      <c r="AZ464" s="39"/>
      <c r="BA464" s="60">
        <f t="shared" si="88"/>
        <v>40</v>
      </c>
      <c r="BB464" s="54"/>
      <c r="BC464" s="66"/>
      <c r="BD464" s="39">
        <v>20</v>
      </c>
      <c r="BE464" s="39">
        <v>20</v>
      </c>
      <c r="BF464" s="39">
        <v>0</v>
      </c>
      <c r="BG464" s="39"/>
      <c r="BH464" s="54">
        <v>-20</v>
      </c>
      <c r="BI464" s="60" t="s">
        <v>1054</v>
      </c>
      <c r="BJ464" s="39">
        <v>4</v>
      </c>
      <c r="BK464" s="39"/>
      <c r="BL464" s="39"/>
      <c r="BM464" s="39">
        <v>20</v>
      </c>
      <c r="BN464" s="38"/>
      <c r="BO464" s="57"/>
      <c r="BP464" s="59">
        <f t="shared" si="89"/>
        <v>84</v>
      </c>
      <c r="BQ464" s="64"/>
      <c r="BR464" s="64"/>
      <c r="BS464" s="39"/>
      <c r="BT464" s="39"/>
      <c r="BU464" s="39"/>
      <c r="BV464" s="60">
        <f t="shared" si="90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1055</v>
      </c>
      <c r="CF464" s="54">
        <f t="shared" si="91"/>
        <v>118.5</v>
      </c>
      <c r="CG464" s="60"/>
      <c r="CH464" s="68"/>
      <c r="CI464" s="52">
        <v>20</v>
      </c>
      <c r="CJ464" s="52">
        <v>2</v>
      </c>
      <c r="CK464" s="60">
        <f t="shared" si="92"/>
        <v>140.5</v>
      </c>
      <c r="CL464" s="60"/>
      <c r="CM464" s="64"/>
      <c r="CN464" s="52">
        <v>1</v>
      </c>
      <c r="CO464" s="70"/>
      <c r="CP464" s="39">
        <v>20</v>
      </c>
      <c r="CQ464" s="39"/>
      <c r="CR464" s="54"/>
      <c r="CS464" s="60"/>
      <c r="CT464" s="51">
        <f t="shared" si="93"/>
        <v>161.5</v>
      </c>
      <c r="CU464" s="39"/>
      <c r="CV464" s="39"/>
      <c r="CW464" s="52"/>
      <c r="CX464" s="39">
        <v>3</v>
      </c>
      <c r="CY464" s="60">
        <f t="shared" si="94"/>
        <v>164.5</v>
      </c>
      <c r="CZ464" s="54"/>
      <c r="DA464" s="60"/>
      <c r="DB464" s="39"/>
      <c r="DC464" s="39">
        <v>1</v>
      </c>
      <c r="DD464" s="38">
        <f t="shared" si="95"/>
        <v>165.5</v>
      </c>
      <c r="DE464" s="60"/>
      <c r="DF464" s="60"/>
      <c r="DG464" s="60">
        <v>-55</v>
      </c>
      <c r="DH464" s="60" t="s">
        <v>1056</v>
      </c>
    </row>
    <row r="465" s="1" customFormat="1" ht="24" spans="1:112">
      <c r="A465" s="35">
        <v>464</v>
      </c>
      <c r="B465" s="78">
        <v>517</v>
      </c>
      <c r="C465" s="79" t="s">
        <v>407</v>
      </c>
      <c r="D465" s="80" t="s">
        <v>104</v>
      </c>
      <c r="E465" s="75">
        <v>12517</v>
      </c>
      <c r="F465" s="76" t="s">
        <v>1057</v>
      </c>
      <c r="G465" s="36"/>
      <c r="H465" s="39"/>
      <c r="I465" s="39"/>
      <c r="J465" s="39"/>
      <c r="K465" s="39"/>
      <c r="L465" s="39"/>
      <c r="M465" s="52"/>
      <c r="N465" s="39"/>
      <c r="O465" s="39"/>
      <c r="P465" s="39"/>
      <c r="Q465" s="39"/>
      <c r="R465" s="39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85"/>
        <v>34</v>
      </c>
      <c r="AH465" s="39"/>
      <c r="AI465" s="39"/>
      <c r="AJ465" s="39"/>
      <c r="AK465" s="39"/>
      <c r="AL465" s="39"/>
      <c r="AM465" s="39"/>
      <c r="AN465" s="39"/>
      <c r="AO465" s="63"/>
      <c r="AP465" s="64"/>
      <c r="AQ465" s="62">
        <f t="shared" si="86"/>
        <v>34</v>
      </c>
      <c r="AR465" s="60"/>
      <c r="AS465" s="60"/>
      <c r="AT465" s="60"/>
      <c r="AU465" s="60"/>
      <c r="AV465" s="62">
        <f t="shared" si="87"/>
        <v>34</v>
      </c>
      <c r="AW465" s="60"/>
      <c r="AX465" s="57"/>
      <c r="AY465" s="39"/>
      <c r="AZ465" s="39"/>
      <c r="BA465" s="60">
        <f t="shared" si="88"/>
        <v>34</v>
      </c>
      <c r="BB465" s="54"/>
      <c r="BC465" s="66"/>
      <c r="BD465" s="39"/>
      <c r="BE465" s="39"/>
      <c r="BF465" s="39">
        <v>0</v>
      </c>
      <c r="BG465" s="39"/>
      <c r="BH465" s="54"/>
      <c r="BI465" s="60"/>
      <c r="BJ465" s="39"/>
      <c r="BK465" s="39">
        <v>20</v>
      </c>
      <c r="BL465" s="39"/>
      <c r="BM465" s="39"/>
      <c r="BN465" s="38"/>
      <c r="BO465" s="57"/>
      <c r="BP465" s="59">
        <f t="shared" si="89"/>
        <v>54</v>
      </c>
      <c r="BQ465" s="64"/>
      <c r="BR465" s="64"/>
      <c r="BS465" s="39"/>
      <c r="BT465" s="39">
        <v>5</v>
      </c>
      <c r="BU465" s="39"/>
      <c r="BV465" s="60">
        <f t="shared" si="90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109</v>
      </c>
      <c r="CF465" s="54">
        <f t="shared" si="91"/>
        <v>16</v>
      </c>
      <c r="CG465" s="60"/>
      <c r="CH465" s="68"/>
      <c r="CI465" s="52"/>
      <c r="CJ465" s="52">
        <v>-12</v>
      </c>
      <c r="CK465" s="60">
        <f t="shared" si="92"/>
        <v>4</v>
      </c>
      <c r="CL465" s="60"/>
      <c r="CM465" s="57"/>
      <c r="CN465" s="52">
        <v>-2</v>
      </c>
      <c r="CO465" s="70"/>
      <c r="CP465" s="39">
        <v>20</v>
      </c>
      <c r="CQ465" s="39"/>
      <c r="CR465" s="54"/>
      <c r="CS465" s="60"/>
      <c r="CT465" s="51">
        <f t="shared" si="93"/>
        <v>22</v>
      </c>
      <c r="CU465" s="39"/>
      <c r="CV465" s="39"/>
      <c r="CW465" s="52"/>
      <c r="CX465" s="39">
        <v>-2</v>
      </c>
      <c r="CY465" s="60">
        <f t="shared" si="94"/>
        <v>20</v>
      </c>
      <c r="CZ465" s="54"/>
      <c r="DA465" s="60"/>
      <c r="DB465" s="39"/>
      <c r="DC465" s="39">
        <v>-4</v>
      </c>
      <c r="DD465" s="38">
        <f t="shared" si="95"/>
        <v>16</v>
      </c>
      <c r="DE465" s="60"/>
      <c r="DF465" s="60"/>
      <c r="DG465" s="60"/>
      <c r="DH465" s="60"/>
    </row>
    <row r="466" s="1" customFormat="1" spans="1:112">
      <c r="A466" s="35">
        <v>465</v>
      </c>
      <c r="B466" s="78">
        <v>742</v>
      </c>
      <c r="C466" s="87" t="s">
        <v>205</v>
      </c>
      <c r="D466" s="80" t="s">
        <v>104</v>
      </c>
      <c r="E466" s="75">
        <v>12502</v>
      </c>
      <c r="F466" s="76" t="s">
        <v>1058</v>
      </c>
      <c r="G466" s="36"/>
      <c r="H466" s="39"/>
      <c r="I466" s="39"/>
      <c r="J466" s="39"/>
      <c r="K466" s="39"/>
      <c r="L466" s="39"/>
      <c r="M466" s="52"/>
      <c r="N466" s="39"/>
      <c r="O466" s="39"/>
      <c r="P466" s="39"/>
      <c r="Q466" s="39"/>
      <c r="R466" s="39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85"/>
        <v>21</v>
      </c>
      <c r="AH466" s="39"/>
      <c r="AI466" s="39"/>
      <c r="AJ466" s="39"/>
      <c r="AK466" s="39"/>
      <c r="AL466" s="39"/>
      <c r="AM466" s="39"/>
      <c r="AN466" s="39"/>
      <c r="AO466" s="63"/>
      <c r="AP466" s="64"/>
      <c r="AQ466" s="62">
        <f t="shared" si="86"/>
        <v>21</v>
      </c>
      <c r="AR466" s="60"/>
      <c r="AS466" s="60"/>
      <c r="AT466" s="60"/>
      <c r="AU466" s="60"/>
      <c r="AV466" s="62">
        <f t="shared" si="87"/>
        <v>21</v>
      </c>
      <c r="AW466" s="60"/>
      <c r="AX466" s="57"/>
      <c r="AY466" s="39"/>
      <c r="AZ466" s="39"/>
      <c r="BA466" s="60">
        <f t="shared" si="88"/>
        <v>21</v>
      </c>
      <c r="BB466" s="54"/>
      <c r="BC466" s="66"/>
      <c r="BD466" s="39"/>
      <c r="BE466" s="39"/>
      <c r="BF466" s="39">
        <v>0</v>
      </c>
      <c r="BG466" s="39"/>
      <c r="BH466" s="54"/>
      <c r="BI466" s="60"/>
      <c r="BJ466" s="39">
        <v>-7</v>
      </c>
      <c r="BK466" s="39">
        <v>20</v>
      </c>
      <c r="BL466" s="39"/>
      <c r="BM466" s="39"/>
      <c r="BN466" s="38"/>
      <c r="BO466" s="57"/>
      <c r="BP466" s="59">
        <f t="shared" si="89"/>
        <v>34</v>
      </c>
      <c r="BQ466" s="64"/>
      <c r="BR466" s="64"/>
      <c r="BS466" s="39">
        <v>20</v>
      </c>
      <c r="BT466" s="39">
        <v>-10</v>
      </c>
      <c r="BU466" s="39"/>
      <c r="BV466" s="60">
        <f t="shared" si="90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1059</v>
      </c>
      <c r="CF466" s="54">
        <f t="shared" si="91"/>
        <v>20</v>
      </c>
      <c r="CG466" s="60"/>
      <c r="CH466" s="68"/>
      <c r="CI466" s="52">
        <v>20</v>
      </c>
      <c r="CJ466" s="52">
        <v>-2</v>
      </c>
      <c r="CK466" s="60">
        <f t="shared" si="92"/>
        <v>38</v>
      </c>
      <c r="CL466" s="60"/>
      <c r="CM466" s="57"/>
      <c r="CN466" s="52">
        <v>-6</v>
      </c>
      <c r="CO466" s="70"/>
      <c r="CP466" s="39"/>
      <c r="CQ466" s="39"/>
      <c r="CR466" s="54"/>
      <c r="CS466" s="60"/>
      <c r="CT466" s="51">
        <f t="shared" si="93"/>
        <v>32</v>
      </c>
      <c r="CU466" s="39"/>
      <c r="CV466" s="39"/>
      <c r="CW466" s="52"/>
      <c r="CX466" s="39">
        <v>-2</v>
      </c>
      <c r="CY466" s="60">
        <f t="shared" si="94"/>
        <v>30</v>
      </c>
      <c r="CZ466" s="54"/>
      <c r="DA466" s="60"/>
      <c r="DB466" s="39"/>
      <c r="DC466" s="39">
        <v>-4</v>
      </c>
      <c r="DD466" s="38">
        <f t="shared" si="95"/>
        <v>26</v>
      </c>
      <c r="DE466" s="60"/>
      <c r="DF466" s="60"/>
      <c r="DG466" s="60"/>
      <c r="DH466" s="60"/>
    </row>
    <row r="467" s="1" customFormat="1" ht="36" spans="1:112">
      <c r="A467" s="35">
        <v>466</v>
      </c>
      <c r="B467" s="78">
        <v>377</v>
      </c>
      <c r="C467" s="79" t="s">
        <v>792</v>
      </c>
      <c r="D467" s="80" t="s">
        <v>125</v>
      </c>
      <c r="E467" s="75">
        <v>12464</v>
      </c>
      <c r="F467" s="76" t="s">
        <v>1060</v>
      </c>
      <c r="G467" s="36"/>
      <c r="H467" s="39"/>
      <c r="I467" s="39"/>
      <c r="J467" s="39"/>
      <c r="K467" s="39"/>
      <c r="L467" s="39"/>
      <c r="M467" s="52"/>
      <c r="N467" s="39"/>
      <c r="O467" s="39"/>
      <c r="P467" s="39"/>
      <c r="Q467" s="39"/>
      <c r="R467" s="39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85"/>
        <v>4</v>
      </c>
      <c r="AH467" s="39"/>
      <c r="AI467" s="39"/>
      <c r="AJ467" s="39"/>
      <c r="AK467" s="39"/>
      <c r="AL467" s="39"/>
      <c r="AM467" s="39"/>
      <c r="AN467" s="39"/>
      <c r="AO467" s="63"/>
      <c r="AP467" s="64"/>
      <c r="AQ467" s="62">
        <f t="shared" si="86"/>
        <v>4</v>
      </c>
      <c r="AR467" s="60"/>
      <c r="AS467" s="60"/>
      <c r="AT467" s="60"/>
      <c r="AU467" s="60"/>
      <c r="AV467" s="62">
        <f t="shared" si="87"/>
        <v>4</v>
      </c>
      <c r="AW467" s="60"/>
      <c r="AX467" s="57"/>
      <c r="AY467" s="39"/>
      <c r="AZ467" s="39"/>
      <c r="BA467" s="60">
        <f t="shared" si="88"/>
        <v>4</v>
      </c>
      <c r="BB467" s="54"/>
      <c r="BC467" s="66"/>
      <c r="BD467" s="39"/>
      <c r="BE467" s="39"/>
      <c r="BF467" s="39">
        <v>2</v>
      </c>
      <c r="BG467" s="39"/>
      <c r="BH467" s="54"/>
      <c r="BI467" s="60"/>
      <c r="BJ467" s="39">
        <v>-1</v>
      </c>
      <c r="BK467" s="39">
        <v>20</v>
      </c>
      <c r="BL467" s="39"/>
      <c r="BM467" s="39"/>
      <c r="BN467" s="38">
        <v>-25</v>
      </c>
      <c r="BO467" s="57" t="s">
        <v>1061</v>
      </c>
      <c r="BP467" s="59">
        <f t="shared" si="89"/>
        <v>0</v>
      </c>
      <c r="BQ467" s="64"/>
      <c r="BR467" s="64"/>
      <c r="BS467" s="39"/>
      <c r="BT467" s="39">
        <v>0</v>
      </c>
      <c r="BU467" s="39"/>
      <c r="BV467" s="60">
        <f t="shared" si="90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91"/>
        <v>0</v>
      </c>
      <c r="CG467" s="60"/>
      <c r="CH467" s="68"/>
      <c r="CI467" s="52"/>
      <c r="CJ467" s="52"/>
      <c r="CK467" s="60">
        <f t="shared" si="92"/>
        <v>0</v>
      </c>
      <c r="CL467" s="60"/>
      <c r="CM467" s="57"/>
      <c r="CN467" s="52"/>
      <c r="CO467" s="70"/>
      <c r="CP467" s="39">
        <v>20</v>
      </c>
      <c r="CQ467" s="39"/>
      <c r="CR467" s="54"/>
      <c r="CS467" s="60"/>
      <c r="CT467" s="51">
        <f t="shared" si="93"/>
        <v>20</v>
      </c>
      <c r="CU467" s="39">
        <v>20</v>
      </c>
      <c r="CV467" s="39"/>
      <c r="CW467" s="52"/>
      <c r="CX467" s="39"/>
      <c r="CY467" s="60">
        <f t="shared" si="94"/>
        <v>40</v>
      </c>
      <c r="CZ467" s="54"/>
      <c r="DA467" s="60"/>
      <c r="DB467" s="39"/>
      <c r="DC467" s="39">
        <v>-4</v>
      </c>
      <c r="DD467" s="38">
        <f t="shared" si="95"/>
        <v>36</v>
      </c>
      <c r="DE467" s="60"/>
      <c r="DF467" s="60"/>
      <c r="DG467" s="60">
        <v>-22.5</v>
      </c>
      <c r="DH467" s="60" t="s">
        <v>1062</v>
      </c>
    </row>
    <row r="468" s="1" customFormat="1" spans="1:112">
      <c r="A468" s="35">
        <v>467</v>
      </c>
      <c r="B468" s="78">
        <v>517</v>
      </c>
      <c r="C468" s="79" t="s">
        <v>407</v>
      </c>
      <c r="D468" s="80" t="s">
        <v>104</v>
      </c>
      <c r="E468" s="75">
        <v>12505</v>
      </c>
      <c r="F468" s="76" t="s">
        <v>1063</v>
      </c>
      <c r="G468" s="36"/>
      <c r="H468" s="39"/>
      <c r="I468" s="39"/>
      <c r="J468" s="39"/>
      <c r="K468" s="39"/>
      <c r="L468" s="39"/>
      <c r="M468" s="52"/>
      <c r="N468" s="39"/>
      <c r="O468" s="39"/>
      <c r="P468" s="39"/>
      <c r="Q468" s="39"/>
      <c r="R468" s="39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85"/>
        <v>33</v>
      </c>
      <c r="AH468" s="39"/>
      <c r="AI468" s="39"/>
      <c r="AJ468" s="39"/>
      <c r="AK468" s="39"/>
      <c r="AL468" s="39"/>
      <c r="AM468" s="39"/>
      <c r="AN468" s="39"/>
      <c r="AO468" s="63"/>
      <c r="AP468" s="64"/>
      <c r="AQ468" s="62">
        <f t="shared" si="86"/>
        <v>33</v>
      </c>
      <c r="AR468" s="60"/>
      <c r="AS468" s="60"/>
      <c r="AT468" s="60"/>
      <c r="AU468" s="60"/>
      <c r="AV468" s="62">
        <f t="shared" si="87"/>
        <v>33</v>
      </c>
      <c r="AW468" s="60"/>
      <c r="AX468" s="57"/>
      <c r="AY468" s="39"/>
      <c r="AZ468" s="39"/>
      <c r="BA468" s="60">
        <f t="shared" si="88"/>
        <v>33</v>
      </c>
      <c r="BB468" s="54"/>
      <c r="BC468" s="66"/>
      <c r="BD468" s="39">
        <v>20</v>
      </c>
      <c r="BE468" s="39"/>
      <c r="BF468" s="39">
        <v>0</v>
      </c>
      <c r="BG468" s="39"/>
      <c r="BH468" s="54"/>
      <c r="BI468" s="60"/>
      <c r="BJ468" s="39"/>
      <c r="BK468" s="39"/>
      <c r="BL468" s="39"/>
      <c r="BM468" s="39"/>
      <c r="BN468" s="38"/>
      <c r="BO468" s="57"/>
      <c r="BP468" s="59">
        <f t="shared" si="89"/>
        <v>53</v>
      </c>
      <c r="BQ468" s="64"/>
      <c r="BR468" s="64"/>
      <c r="BS468" s="39"/>
      <c r="BT468" s="39"/>
      <c r="BU468" s="39"/>
      <c r="BV468" s="60">
        <f t="shared" si="90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91"/>
        <v>73</v>
      </c>
      <c r="CG468" s="60"/>
      <c r="CH468" s="68"/>
      <c r="CI468" s="52"/>
      <c r="CJ468" s="52"/>
      <c r="CK468" s="60">
        <f t="shared" si="92"/>
        <v>73</v>
      </c>
      <c r="CL468" s="60"/>
      <c r="CM468" s="57"/>
      <c r="CN468" s="52">
        <v>1</v>
      </c>
      <c r="CO468" s="70"/>
      <c r="CP468" s="39"/>
      <c r="CQ468" s="39"/>
      <c r="CR468" s="54"/>
      <c r="CS468" s="60"/>
      <c r="CT468" s="51">
        <f t="shared" si="93"/>
        <v>74</v>
      </c>
      <c r="CU468" s="39"/>
      <c r="CV468" s="39"/>
      <c r="CW468" s="52"/>
      <c r="CX468" s="39"/>
      <c r="CY468" s="60">
        <f t="shared" si="94"/>
        <v>74</v>
      </c>
      <c r="CZ468" s="54"/>
      <c r="DA468" s="60"/>
      <c r="DB468" s="39"/>
      <c r="DC468" s="39">
        <v>4</v>
      </c>
      <c r="DD468" s="38">
        <f t="shared" si="95"/>
        <v>78</v>
      </c>
      <c r="DE468" s="60"/>
      <c r="DF468" s="60"/>
      <c r="DG468" s="60"/>
      <c r="DH468" s="60"/>
    </row>
    <row r="469" s="1" customFormat="1" ht="24" spans="1:112">
      <c r="A469" s="35">
        <v>468</v>
      </c>
      <c r="B469" s="80">
        <v>578</v>
      </c>
      <c r="C469" s="79" t="s">
        <v>325</v>
      </c>
      <c r="D469" s="80" t="s">
        <v>104</v>
      </c>
      <c r="E469" s="75">
        <v>12472</v>
      </c>
      <c r="F469" s="76" t="s">
        <v>1064</v>
      </c>
      <c r="G469" s="36"/>
      <c r="H469" s="39"/>
      <c r="I469" s="39"/>
      <c r="J469" s="39"/>
      <c r="K469" s="39"/>
      <c r="L469" s="39"/>
      <c r="M469" s="52"/>
      <c r="N469" s="39"/>
      <c r="O469" s="39"/>
      <c r="P469" s="39"/>
      <c r="Q469" s="39"/>
      <c r="R469" s="39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85"/>
        <v>19</v>
      </c>
      <c r="AH469" s="39"/>
      <c r="AI469" s="39"/>
      <c r="AJ469" s="39"/>
      <c r="AK469" s="39"/>
      <c r="AL469" s="39"/>
      <c r="AM469" s="39"/>
      <c r="AN469" s="39"/>
      <c r="AO469" s="63"/>
      <c r="AP469" s="64"/>
      <c r="AQ469" s="62">
        <f t="shared" si="86"/>
        <v>19</v>
      </c>
      <c r="AR469" s="60"/>
      <c r="AS469" s="60">
        <v>20</v>
      </c>
      <c r="AT469" s="60"/>
      <c r="AU469" s="60"/>
      <c r="AV469" s="62">
        <f t="shared" si="87"/>
        <v>39</v>
      </c>
      <c r="AW469" s="60"/>
      <c r="AX469" s="57"/>
      <c r="AY469" s="39"/>
      <c r="AZ469" s="39"/>
      <c r="BA469" s="60">
        <f t="shared" si="88"/>
        <v>39</v>
      </c>
      <c r="BB469" s="54"/>
      <c r="BC469" s="66"/>
      <c r="BD469" s="39">
        <v>20</v>
      </c>
      <c r="BE469" s="39"/>
      <c r="BF469" s="39">
        <v>0</v>
      </c>
      <c r="BG469" s="39"/>
      <c r="BH469" s="54"/>
      <c r="BI469" s="60"/>
      <c r="BJ469" s="39">
        <v>17</v>
      </c>
      <c r="BK469" s="39">
        <v>20</v>
      </c>
      <c r="BL469" s="39"/>
      <c r="BM469" s="39"/>
      <c r="BN469" s="38"/>
      <c r="BO469" s="57"/>
      <c r="BP469" s="59">
        <f t="shared" si="89"/>
        <v>96</v>
      </c>
      <c r="BQ469" s="64"/>
      <c r="BR469" s="64"/>
      <c r="BS469" s="39">
        <v>20</v>
      </c>
      <c r="BT469" s="39">
        <v>3</v>
      </c>
      <c r="BU469" s="39"/>
      <c r="BV469" s="60">
        <f t="shared" si="90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91"/>
        <v>119</v>
      </c>
      <c r="CG469" s="60"/>
      <c r="CH469" s="68"/>
      <c r="CI469" s="52"/>
      <c r="CJ469" s="52"/>
      <c r="CK469" s="60">
        <f t="shared" si="92"/>
        <v>119</v>
      </c>
      <c r="CL469" s="60">
        <v>-6.5</v>
      </c>
      <c r="CM469" s="57" t="s">
        <v>340</v>
      </c>
      <c r="CN469" s="52"/>
      <c r="CO469" s="70"/>
      <c r="CP469" s="39"/>
      <c r="CQ469" s="39"/>
      <c r="CR469" s="54"/>
      <c r="CS469" s="60"/>
      <c r="CT469" s="51">
        <f t="shared" si="93"/>
        <v>112.5</v>
      </c>
      <c r="CU469" s="39">
        <v>20</v>
      </c>
      <c r="CV469" s="39"/>
      <c r="CW469" s="52"/>
      <c r="CX469" s="39">
        <v>3</v>
      </c>
      <c r="CY469" s="60">
        <f t="shared" si="94"/>
        <v>135.5</v>
      </c>
      <c r="CZ469" s="54"/>
      <c r="DA469" s="60"/>
      <c r="DB469" s="39"/>
      <c r="DC469" s="39">
        <v>6</v>
      </c>
      <c r="DD469" s="38">
        <f t="shared" si="95"/>
        <v>141.5</v>
      </c>
      <c r="DE469" s="60"/>
      <c r="DF469" s="60"/>
      <c r="DG469" s="60"/>
      <c r="DH469" s="60"/>
    </row>
    <row r="470" s="1" customFormat="1" ht="48" spans="1:112">
      <c r="A470" s="35">
        <v>469</v>
      </c>
      <c r="B470" s="78">
        <v>102478</v>
      </c>
      <c r="C470" s="79" t="s">
        <v>714</v>
      </c>
      <c r="D470" s="80" t="s">
        <v>104</v>
      </c>
      <c r="E470" s="75">
        <v>12519</v>
      </c>
      <c r="F470" s="76" t="s">
        <v>1065</v>
      </c>
      <c r="G470" s="36"/>
      <c r="H470" s="39"/>
      <c r="I470" s="39"/>
      <c r="J470" s="39"/>
      <c r="K470" s="39"/>
      <c r="L470" s="39"/>
      <c r="M470" s="52"/>
      <c r="N470" s="39"/>
      <c r="O470" s="39"/>
      <c r="P470" s="39"/>
      <c r="Q470" s="39"/>
      <c r="R470" s="39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85"/>
        <v>7</v>
      </c>
      <c r="AH470" s="39"/>
      <c r="AI470" s="39"/>
      <c r="AJ470" s="39"/>
      <c r="AK470" s="39"/>
      <c r="AL470" s="39"/>
      <c r="AM470" s="39"/>
      <c r="AN470" s="39"/>
      <c r="AO470" s="63"/>
      <c r="AP470" s="64"/>
      <c r="AQ470" s="62">
        <f t="shared" si="86"/>
        <v>7</v>
      </c>
      <c r="AR470" s="60"/>
      <c r="AS470" s="60"/>
      <c r="AT470" s="60"/>
      <c r="AU470" s="60"/>
      <c r="AV470" s="62">
        <f t="shared" si="87"/>
        <v>7</v>
      </c>
      <c r="AW470" s="60"/>
      <c r="AX470" s="57"/>
      <c r="AY470" s="39"/>
      <c r="AZ470" s="39"/>
      <c r="BA470" s="60">
        <f t="shared" si="88"/>
        <v>7</v>
      </c>
      <c r="BB470" s="54"/>
      <c r="BC470" s="66"/>
      <c r="BD470" s="39"/>
      <c r="BE470" s="39">
        <v>20</v>
      </c>
      <c r="BF470" s="39">
        <v>-18</v>
      </c>
      <c r="BG470" s="39"/>
      <c r="BH470" s="54"/>
      <c r="BI470" s="60"/>
      <c r="BJ470" s="39">
        <v>-4</v>
      </c>
      <c r="BK470" s="39"/>
      <c r="BL470" s="39"/>
      <c r="BM470" s="39">
        <v>20</v>
      </c>
      <c r="BN470" s="38">
        <v>-5</v>
      </c>
      <c r="BO470" s="57" t="s">
        <v>129</v>
      </c>
      <c r="BP470" s="59">
        <f t="shared" si="89"/>
        <v>20</v>
      </c>
      <c r="BQ470" s="64"/>
      <c r="BR470" s="64"/>
      <c r="BS470" s="39">
        <v>20</v>
      </c>
      <c r="BT470" s="39">
        <v>4</v>
      </c>
      <c r="BU470" s="39"/>
      <c r="BV470" s="60">
        <f t="shared" si="90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190</v>
      </c>
      <c r="CF470" s="54">
        <f t="shared" si="91"/>
        <v>58</v>
      </c>
      <c r="CG470" s="60"/>
      <c r="CH470" s="68"/>
      <c r="CI470" s="52"/>
      <c r="CJ470" s="52">
        <v>9</v>
      </c>
      <c r="CK470" s="60">
        <f t="shared" si="92"/>
        <v>67</v>
      </c>
      <c r="CL470" s="60">
        <v>-39</v>
      </c>
      <c r="CM470" s="57" t="s">
        <v>1066</v>
      </c>
      <c r="CN470" s="52"/>
      <c r="CO470" s="70"/>
      <c r="CP470" s="39"/>
      <c r="CQ470" s="39"/>
      <c r="CR470" s="54"/>
      <c r="CS470" s="60"/>
      <c r="CT470" s="51">
        <f t="shared" si="93"/>
        <v>28</v>
      </c>
      <c r="CU470" s="39"/>
      <c r="CV470" s="39"/>
      <c r="CW470" s="52"/>
      <c r="CX470" s="39"/>
      <c r="CY470" s="60">
        <f t="shared" si="94"/>
        <v>28</v>
      </c>
      <c r="CZ470" s="54"/>
      <c r="DA470" s="60"/>
      <c r="DB470" s="39"/>
      <c r="DC470" s="39"/>
      <c r="DD470" s="38">
        <f t="shared" si="95"/>
        <v>28</v>
      </c>
      <c r="DE470" s="60"/>
      <c r="DF470" s="60"/>
      <c r="DG470" s="60"/>
      <c r="DH470" s="60"/>
    </row>
    <row r="471" s="1" customFormat="1" ht="24" spans="1:112">
      <c r="A471" s="35">
        <v>470</v>
      </c>
      <c r="B471" s="78">
        <v>106865</v>
      </c>
      <c r="C471" s="79" t="s">
        <v>243</v>
      </c>
      <c r="D471" s="80" t="s">
        <v>104</v>
      </c>
      <c r="E471" s="75">
        <v>12512</v>
      </c>
      <c r="F471" s="76" t="s">
        <v>1067</v>
      </c>
      <c r="G471" s="36"/>
      <c r="H471" s="39"/>
      <c r="I471" s="39"/>
      <c r="J471" s="39"/>
      <c r="K471" s="39"/>
      <c r="L471" s="39"/>
      <c r="M471" s="52"/>
      <c r="N471" s="39"/>
      <c r="O471" s="39"/>
      <c r="P471" s="39"/>
      <c r="Q471" s="39"/>
      <c r="R471" s="39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85"/>
        <v>5</v>
      </c>
      <c r="AH471" s="39"/>
      <c r="AI471" s="39"/>
      <c r="AJ471" s="39"/>
      <c r="AK471" s="39"/>
      <c r="AL471" s="39"/>
      <c r="AM471" s="39"/>
      <c r="AN471" s="39"/>
      <c r="AO471" s="63"/>
      <c r="AP471" s="64"/>
      <c r="AQ471" s="62">
        <f t="shared" si="86"/>
        <v>5</v>
      </c>
      <c r="AR471" s="60"/>
      <c r="AS471" s="60">
        <v>20</v>
      </c>
      <c r="AT471" s="60">
        <v>20</v>
      </c>
      <c r="AU471" s="60"/>
      <c r="AV471" s="62">
        <f t="shared" si="87"/>
        <v>45</v>
      </c>
      <c r="AW471" s="60"/>
      <c r="AX471" s="57"/>
      <c r="AY471" s="39"/>
      <c r="AZ471" s="39"/>
      <c r="BA471" s="60">
        <f t="shared" si="88"/>
        <v>45</v>
      </c>
      <c r="BB471" s="54"/>
      <c r="BC471" s="66"/>
      <c r="BD471" s="39">
        <v>20</v>
      </c>
      <c r="BE471" s="39">
        <v>20</v>
      </c>
      <c r="BF471" s="39">
        <v>0</v>
      </c>
      <c r="BG471" s="39">
        <v>30</v>
      </c>
      <c r="BH471" s="54"/>
      <c r="BI471" s="60"/>
      <c r="BJ471" s="39">
        <v>2</v>
      </c>
      <c r="BK471" s="39"/>
      <c r="BL471" s="39"/>
      <c r="BM471" s="39"/>
      <c r="BN471" s="38">
        <v>-10</v>
      </c>
      <c r="BO471" s="57" t="s">
        <v>129</v>
      </c>
      <c r="BP471" s="59">
        <f t="shared" si="89"/>
        <v>107</v>
      </c>
      <c r="BQ471" s="64"/>
      <c r="BR471" s="64"/>
      <c r="BS471" s="39"/>
      <c r="BT471" s="39">
        <v>6</v>
      </c>
      <c r="BU471" s="39"/>
      <c r="BV471" s="60">
        <f t="shared" si="90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91"/>
        <v>134</v>
      </c>
      <c r="CG471" s="60">
        <v>-1.5</v>
      </c>
      <c r="CH471" s="68" t="s">
        <v>247</v>
      </c>
      <c r="CI471" s="52"/>
      <c r="CJ471" s="52">
        <v>1</v>
      </c>
      <c r="CK471" s="60">
        <f t="shared" si="92"/>
        <v>133.5</v>
      </c>
      <c r="CL471" s="60">
        <v>-16.5</v>
      </c>
      <c r="CM471" s="57" t="s">
        <v>248</v>
      </c>
      <c r="CN471" s="52"/>
      <c r="CO471" s="70"/>
      <c r="CP471" s="39">
        <v>20</v>
      </c>
      <c r="CQ471" s="39"/>
      <c r="CR471" s="54"/>
      <c r="CS471" s="60"/>
      <c r="CT471" s="51">
        <f t="shared" si="93"/>
        <v>137</v>
      </c>
      <c r="CU471" s="39"/>
      <c r="CV471" s="39"/>
      <c r="CW471" s="52"/>
      <c r="CX471" s="39">
        <v>4</v>
      </c>
      <c r="CY471" s="60">
        <f t="shared" si="94"/>
        <v>141</v>
      </c>
      <c r="CZ471" s="54">
        <v>-15.5</v>
      </c>
      <c r="DA471" s="60" t="s">
        <v>581</v>
      </c>
      <c r="DB471" s="39"/>
      <c r="DC471" s="39">
        <v>-4</v>
      </c>
      <c r="DD471" s="38">
        <f t="shared" si="95"/>
        <v>121.5</v>
      </c>
      <c r="DE471" s="60"/>
      <c r="DF471" s="60"/>
      <c r="DG471" s="60">
        <v>-2</v>
      </c>
      <c r="DH471" s="60" t="s">
        <v>166</v>
      </c>
    </row>
    <row r="472" s="1" customFormat="1" ht="24" spans="1:112">
      <c r="A472" s="35">
        <v>471</v>
      </c>
      <c r="B472" s="78">
        <v>107829</v>
      </c>
      <c r="C472" s="79" t="s">
        <v>1068</v>
      </c>
      <c r="D472" s="80" t="s">
        <v>104</v>
      </c>
      <c r="E472" s="75">
        <v>12317</v>
      </c>
      <c r="F472" s="80" t="s">
        <v>1069</v>
      </c>
      <c r="G472" s="36"/>
      <c r="H472" s="39"/>
      <c r="I472" s="39"/>
      <c r="J472" s="39"/>
      <c r="K472" s="39"/>
      <c r="L472" s="39"/>
      <c r="M472" s="52"/>
      <c r="N472" s="39"/>
      <c r="O472" s="39"/>
      <c r="P472" s="39"/>
      <c r="Q472" s="39"/>
      <c r="R472" s="39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85"/>
        <v>-1</v>
      </c>
      <c r="AH472" s="39"/>
      <c r="AI472" s="39"/>
      <c r="AJ472" s="39"/>
      <c r="AK472" s="39"/>
      <c r="AL472" s="39"/>
      <c r="AM472" s="39"/>
      <c r="AN472" s="39"/>
      <c r="AO472" s="63"/>
      <c r="AP472" s="64"/>
      <c r="AQ472" s="62">
        <f t="shared" si="86"/>
        <v>-1</v>
      </c>
      <c r="AR472" s="60"/>
      <c r="AS472" s="60"/>
      <c r="AT472" s="60">
        <v>20</v>
      </c>
      <c r="AU472" s="60"/>
      <c r="AV472" s="62">
        <f t="shared" si="87"/>
        <v>19</v>
      </c>
      <c r="AW472" s="60"/>
      <c r="AX472" s="57"/>
      <c r="AY472" s="39"/>
      <c r="AZ472" s="39"/>
      <c r="BA472" s="60">
        <f t="shared" si="88"/>
        <v>19</v>
      </c>
      <c r="BB472" s="54"/>
      <c r="BC472" s="66"/>
      <c r="BD472" s="39"/>
      <c r="BE472" s="39">
        <v>20</v>
      </c>
      <c r="BF472" s="39">
        <v>-2</v>
      </c>
      <c r="BG472" s="39"/>
      <c r="BH472" s="54"/>
      <c r="BI472" s="60"/>
      <c r="BJ472" s="39">
        <v>-8</v>
      </c>
      <c r="BK472" s="39"/>
      <c r="BL472" s="39">
        <v>20</v>
      </c>
      <c r="BM472" s="39">
        <v>20</v>
      </c>
      <c r="BN472" s="38"/>
      <c r="BO472" s="57"/>
      <c r="BP472" s="59">
        <f t="shared" si="89"/>
        <v>69</v>
      </c>
      <c r="BQ472" s="60">
        <v>-40</v>
      </c>
      <c r="BR472" s="64" t="s">
        <v>328</v>
      </c>
      <c r="BS472" s="39"/>
      <c r="BT472" s="39">
        <v>-2</v>
      </c>
      <c r="BU472" s="39"/>
      <c r="BV472" s="60">
        <f t="shared" si="90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1070</v>
      </c>
      <c r="CF472" s="54">
        <f t="shared" si="91"/>
        <v>-2</v>
      </c>
      <c r="CG472" s="60"/>
      <c r="CH472" s="68"/>
      <c r="CI472" s="52"/>
      <c r="CJ472" s="52"/>
      <c r="CK472" s="60">
        <f t="shared" si="92"/>
        <v>-2</v>
      </c>
      <c r="CL472" s="60"/>
      <c r="CM472" s="57"/>
      <c r="CN472" s="52">
        <v>-2</v>
      </c>
      <c r="CO472" s="70"/>
      <c r="CP472" s="39">
        <v>20</v>
      </c>
      <c r="CQ472" s="39"/>
      <c r="CR472" s="54">
        <v>-15</v>
      </c>
      <c r="CS472" s="60" t="s">
        <v>330</v>
      </c>
      <c r="CT472" s="51">
        <f t="shared" si="93"/>
        <v>1</v>
      </c>
      <c r="CU472" s="39"/>
      <c r="CV472" s="39"/>
      <c r="CW472" s="52"/>
      <c r="CX472" s="39"/>
      <c r="CY472" s="60">
        <f t="shared" si="94"/>
        <v>1</v>
      </c>
      <c r="CZ472" s="54"/>
      <c r="DA472" s="60"/>
      <c r="DB472" s="39">
        <v>20</v>
      </c>
      <c r="DC472" s="39">
        <v>8</v>
      </c>
      <c r="DD472" s="38">
        <f t="shared" si="95"/>
        <v>29</v>
      </c>
      <c r="DE472" s="60"/>
      <c r="DF472" s="60"/>
      <c r="DG472" s="60" t="s">
        <v>539</v>
      </c>
      <c r="DH472" s="60"/>
    </row>
    <row r="473" s="1" customFormat="1" spans="1:112">
      <c r="A473" s="35">
        <v>472</v>
      </c>
      <c r="B473" s="78">
        <v>517</v>
      </c>
      <c r="C473" s="79" t="s">
        <v>407</v>
      </c>
      <c r="D473" s="80" t="s">
        <v>104</v>
      </c>
      <c r="E473" s="75">
        <v>12471</v>
      </c>
      <c r="F473" s="76" t="s">
        <v>1071</v>
      </c>
      <c r="G473" s="36"/>
      <c r="H473" s="39"/>
      <c r="I473" s="39"/>
      <c r="J473" s="39"/>
      <c r="K473" s="39"/>
      <c r="L473" s="39"/>
      <c r="M473" s="52"/>
      <c r="N473" s="39"/>
      <c r="O473" s="39"/>
      <c r="P473" s="39"/>
      <c r="Q473" s="39"/>
      <c r="R473" s="39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85"/>
        <v>35</v>
      </c>
      <c r="AH473" s="39"/>
      <c r="AI473" s="39"/>
      <c r="AJ473" s="39"/>
      <c r="AK473" s="39"/>
      <c r="AL473" s="39"/>
      <c r="AM473" s="39"/>
      <c r="AN473" s="39"/>
      <c r="AO473" s="63"/>
      <c r="AP473" s="64"/>
      <c r="AQ473" s="62">
        <f t="shared" si="86"/>
        <v>35</v>
      </c>
      <c r="AR473" s="60"/>
      <c r="AS473" s="60"/>
      <c r="AT473" s="60"/>
      <c r="AU473" s="60"/>
      <c r="AV473" s="62">
        <f t="shared" si="87"/>
        <v>35</v>
      </c>
      <c r="AW473" s="60"/>
      <c r="AX473" s="57"/>
      <c r="AY473" s="39"/>
      <c r="AZ473" s="39"/>
      <c r="BA473" s="60">
        <f t="shared" si="88"/>
        <v>35</v>
      </c>
      <c r="BB473" s="54"/>
      <c r="BC473" s="66"/>
      <c r="BD473" s="39"/>
      <c r="BE473" s="39"/>
      <c r="BF473" s="39">
        <v>0</v>
      </c>
      <c r="BG473" s="39"/>
      <c r="BH473" s="54"/>
      <c r="BI473" s="60"/>
      <c r="BJ473" s="39"/>
      <c r="BK473" s="39"/>
      <c r="BL473" s="39"/>
      <c r="BM473" s="39"/>
      <c r="BN473" s="38"/>
      <c r="BO473" s="57"/>
      <c r="BP473" s="59">
        <f t="shared" si="89"/>
        <v>35</v>
      </c>
      <c r="BQ473" s="64"/>
      <c r="BR473" s="64"/>
      <c r="BS473" s="39"/>
      <c r="BT473" s="39"/>
      <c r="BU473" s="39"/>
      <c r="BV473" s="60">
        <f t="shared" si="90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91"/>
        <v>55</v>
      </c>
      <c r="CG473" s="60"/>
      <c r="CH473" s="68"/>
      <c r="CI473" s="52"/>
      <c r="CJ473" s="52"/>
      <c r="CK473" s="60">
        <f t="shared" si="92"/>
        <v>55</v>
      </c>
      <c r="CL473" s="60"/>
      <c r="CM473" s="57"/>
      <c r="CN473" s="52"/>
      <c r="CO473" s="70"/>
      <c r="CP473" s="39"/>
      <c r="CQ473" s="39"/>
      <c r="CR473" s="54"/>
      <c r="CS473" s="60"/>
      <c r="CT473" s="51">
        <f t="shared" si="93"/>
        <v>55</v>
      </c>
      <c r="CU473" s="39"/>
      <c r="CV473" s="39"/>
      <c r="CW473" s="52"/>
      <c r="CX473" s="39">
        <v>3</v>
      </c>
      <c r="CY473" s="60">
        <f t="shared" si="94"/>
        <v>58</v>
      </c>
      <c r="CZ473" s="54"/>
      <c r="DA473" s="60"/>
      <c r="DB473" s="39"/>
      <c r="DC473" s="39">
        <v>5</v>
      </c>
      <c r="DD473" s="38">
        <f t="shared" si="95"/>
        <v>63</v>
      </c>
      <c r="DE473" s="60"/>
      <c r="DF473" s="60"/>
      <c r="DG473" s="60"/>
      <c r="DH473" s="60"/>
    </row>
    <row r="474" s="1" customFormat="1" ht="24" spans="1:112">
      <c r="A474" s="35">
        <v>473</v>
      </c>
      <c r="B474" s="78">
        <v>102934</v>
      </c>
      <c r="C474" s="79" t="s">
        <v>170</v>
      </c>
      <c r="D474" s="80" t="s">
        <v>99</v>
      </c>
      <c r="E474" s="75">
        <v>12473</v>
      </c>
      <c r="F474" s="76" t="s">
        <v>1072</v>
      </c>
      <c r="G474" s="36"/>
      <c r="H474" s="39"/>
      <c r="I474" s="39"/>
      <c r="J474" s="39"/>
      <c r="K474" s="39"/>
      <c r="L474" s="39"/>
      <c r="M474" s="52"/>
      <c r="N474" s="39"/>
      <c r="O474" s="39"/>
      <c r="P474" s="39"/>
      <c r="Q474" s="39"/>
      <c r="R474" s="39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85"/>
        <v>9</v>
      </c>
      <c r="AH474" s="39"/>
      <c r="AI474" s="39"/>
      <c r="AJ474" s="39"/>
      <c r="AK474" s="39"/>
      <c r="AL474" s="39"/>
      <c r="AM474" s="39"/>
      <c r="AN474" s="39"/>
      <c r="AO474" s="63"/>
      <c r="AP474" s="64"/>
      <c r="AQ474" s="62">
        <f t="shared" si="86"/>
        <v>9</v>
      </c>
      <c r="AR474" s="60"/>
      <c r="AS474" s="60"/>
      <c r="AT474" s="60"/>
      <c r="AU474" s="60"/>
      <c r="AV474" s="62">
        <f t="shared" si="87"/>
        <v>9</v>
      </c>
      <c r="AW474" s="60"/>
      <c r="AX474" s="57"/>
      <c r="AY474" s="39"/>
      <c r="AZ474" s="39"/>
      <c r="BA474" s="60">
        <f t="shared" si="88"/>
        <v>9</v>
      </c>
      <c r="BB474" s="54"/>
      <c r="BC474" s="66"/>
      <c r="BD474" s="39">
        <v>20</v>
      </c>
      <c r="BE474" s="39"/>
      <c r="BF474" s="39">
        <v>0</v>
      </c>
      <c r="BG474" s="39"/>
      <c r="BH474" s="54"/>
      <c r="BI474" s="60"/>
      <c r="BJ474" s="39"/>
      <c r="BK474" s="39"/>
      <c r="BL474" s="39"/>
      <c r="BM474" s="39"/>
      <c r="BN474" s="38"/>
      <c r="BO474" s="57"/>
      <c r="BP474" s="59">
        <f t="shared" si="89"/>
        <v>29</v>
      </c>
      <c r="BQ474" s="64"/>
      <c r="BR474" s="64"/>
      <c r="BS474" s="39"/>
      <c r="BT474" s="39"/>
      <c r="BU474" s="39"/>
      <c r="BV474" s="60">
        <f t="shared" si="90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1073</v>
      </c>
      <c r="CF474" s="54">
        <f t="shared" si="91"/>
        <v>22</v>
      </c>
      <c r="CG474" s="60"/>
      <c r="CH474" s="68"/>
      <c r="CI474" s="52"/>
      <c r="CJ474" s="52"/>
      <c r="CK474" s="60">
        <f t="shared" si="92"/>
        <v>22</v>
      </c>
      <c r="CL474" s="60"/>
      <c r="CM474" s="57"/>
      <c r="CN474" s="52"/>
      <c r="CO474" s="70"/>
      <c r="CP474" s="39"/>
      <c r="CQ474" s="39"/>
      <c r="CR474" s="54"/>
      <c r="CS474" s="60"/>
      <c r="CT474" s="51">
        <f t="shared" si="93"/>
        <v>22</v>
      </c>
      <c r="CU474" s="39"/>
      <c r="CV474" s="39"/>
      <c r="CW474" s="52"/>
      <c r="CX474" s="39"/>
      <c r="CY474" s="60">
        <f t="shared" si="94"/>
        <v>22</v>
      </c>
      <c r="CZ474" s="54"/>
      <c r="DA474" s="60"/>
      <c r="DB474" s="39"/>
      <c r="DC474" s="39"/>
      <c r="DD474" s="38">
        <f t="shared" si="95"/>
        <v>22</v>
      </c>
      <c r="DE474" s="60"/>
      <c r="DF474" s="60"/>
      <c r="DG474" s="60"/>
      <c r="DH474" s="60"/>
    </row>
    <row r="475" s="1" customFormat="1" spans="1:112">
      <c r="A475" s="35">
        <v>474</v>
      </c>
      <c r="B475" s="78">
        <v>343</v>
      </c>
      <c r="C475" s="79" t="s">
        <v>119</v>
      </c>
      <c r="D475" s="80" t="s">
        <v>99</v>
      </c>
      <c r="E475" s="75">
        <v>12501</v>
      </c>
      <c r="F475" s="76" t="s">
        <v>1074</v>
      </c>
      <c r="G475" s="36"/>
      <c r="H475" s="39"/>
      <c r="I475" s="39"/>
      <c r="J475" s="39"/>
      <c r="K475" s="39"/>
      <c r="L475" s="39"/>
      <c r="M475" s="52"/>
      <c r="N475" s="39"/>
      <c r="O475" s="39"/>
      <c r="P475" s="39"/>
      <c r="Q475" s="39"/>
      <c r="R475" s="39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85"/>
        <v>5</v>
      </c>
      <c r="AH475" s="39"/>
      <c r="AI475" s="39"/>
      <c r="AJ475" s="39"/>
      <c r="AK475" s="39"/>
      <c r="AL475" s="39"/>
      <c r="AM475" s="39"/>
      <c r="AN475" s="39"/>
      <c r="AO475" s="63"/>
      <c r="AP475" s="64"/>
      <c r="AQ475" s="62">
        <f t="shared" si="86"/>
        <v>5</v>
      </c>
      <c r="AR475" s="60"/>
      <c r="AS475" s="60"/>
      <c r="AT475" s="60"/>
      <c r="AU475" s="60"/>
      <c r="AV475" s="62">
        <f t="shared" si="87"/>
        <v>5</v>
      </c>
      <c r="AW475" s="60"/>
      <c r="AX475" s="57"/>
      <c r="AY475" s="39"/>
      <c r="AZ475" s="39"/>
      <c r="BA475" s="60">
        <f t="shared" si="88"/>
        <v>5</v>
      </c>
      <c r="BB475" s="54"/>
      <c r="BC475" s="66"/>
      <c r="BD475" s="39"/>
      <c r="BE475" s="39"/>
      <c r="BF475" s="39">
        <v>-6</v>
      </c>
      <c r="BG475" s="39"/>
      <c r="BH475" s="54"/>
      <c r="BI475" s="60"/>
      <c r="BJ475" s="39"/>
      <c r="BK475" s="39"/>
      <c r="BL475" s="39"/>
      <c r="BM475" s="39"/>
      <c r="BN475" s="38"/>
      <c r="BO475" s="57"/>
      <c r="BP475" s="59">
        <f t="shared" si="89"/>
        <v>-1</v>
      </c>
      <c r="BQ475" s="64"/>
      <c r="BR475" s="64"/>
      <c r="BS475" s="39"/>
      <c r="BT475" s="39">
        <v>0</v>
      </c>
      <c r="BU475" s="39"/>
      <c r="BV475" s="60">
        <f t="shared" si="90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91"/>
        <v>37</v>
      </c>
      <c r="CG475" s="60"/>
      <c r="CH475" s="68"/>
      <c r="CI475" s="52"/>
      <c r="CJ475" s="52">
        <v>-4</v>
      </c>
      <c r="CK475" s="60">
        <f t="shared" si="92"/>
        <v>33</v>
      </c>
      <c r="CL475" s="60"/>
      <c r="CM475" s="57"/>
      <c r="CN475" s="52">
        <v>2</v>
      </c>
      <c r="CO475" s="70"/>
      <c r="CP475" s="39">
        <v>20</v>
      </c>
      <c r="CQ475" s="39"/>
      <c r="CR475" s="54"/>
      <c r="CS475" s="60"/>
      <c r="CT475" s="51">
        <f t="shared" si="93"/>
        <v>55</v>
      </c>
      <c r="CU475" s="39"/>
      <c r="CV475" s="39"/>
      <c r="CW475" s="52">
        <v>10</v>
      </c>
      <c r="CX475" s="39"/>
      <c r="CY475" s="60">
        <f t="shared" si="94"/>
        <v>65</v>
      </c>
      <c r="CZ475" s="54"/>
      <c r="DA475" s="60"/>
      <c r="DB475" s="39">
        <v>20</v>
      </c>
      <c r="DC475" s="39">
        <v>-2</v>
      </c>
      <c r="DD475" s="38">
        <f t="shared" si="95"/>
        <v>83</v>
      </c>
      <c r="DE475" s="60"/>
      <c r="DF475" s="60"/>
      <c r="DG475" s="60"/>
      <c r="DH475" s="60"/>
    </row>
    <row r="476" s="1" customFormat="1" ht="24" spans="1:112">
      <c r="A476" s="35">
        <v>475</v>
      </c>
      <c r="B476" s="78">
        <v>727</v>
      </c>
      <c r="C476" s="79" t="s">
        <v>687</v>
      </c>
      <c r="D476" s="80" t="s">
        <v>99</v>
      </c>
      <c r="E476" s="75">
        <v>12513</v>
      </c>
      <c r="F476" s="76" t="s">
        <v>1075</v>
      </c>
      <c r="G476" s="36"/>
      <c r="H476" s="39"/>
      <c r="I476" s="39"/>
      <c r="J476" s="39"/>
      <c r="K476" s="39"/>
      <c r="L476" s="39"/>
      <c r="M476" s="52"/>
      <c r="N476" s="39"/>
      <c r="O476" s="39"/>
      <c r="P476" s="39"/>
      <c r="Q476" s="39"/>
      <c r="R476" s="39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85"/>
        <v>25</v>
      </c>
      <c r="AH476" s="39"/>
      <c r="AI476" s="39"/>
      <c r="AJ476" s="39"/>
      <c r="AK476" s="39"/>
      <c r="AL476" s="39"/>
      <c r="AM476" s="39"/>
      <c r="AN476" s="39"/>
      <c r="AO476" s="63"/>
      <c r="AP476" s="64"/>
      <c r="AQ476" s="62">
        <f t="shared" si="86"/>
        <v>25</v>
      </c>
      <c r="AR476" s="60"/>
      <c r="AS476" s="60"/>
      <c r="AT476" s="60"/>
      <c r="AU476" s="60"/>
      <c r="AV476" s="62">
        <f t="shared" si="87"/>
        <v>25</v>
      </c>
      <c r="AW476" s="60"/>
      <c r="AX476" s="57"/>
      <c r="AY476" s="39"/>
      <c r="AZ476" s="39"/>
      <c r="BA476" s="60">
        <f t="shared" si="88"/>
        <v>25</v>
      </c>
      <c r="BB476" s="54"/>
      <c r="BC476" s="66"/>
      <c r="BD476" s="39">
        <v>20</v>
      </c>
      <c r="BE476" s="39"/>
      <c r="BF476" s="39">
        <v>0</v>
      </c>
      <c r="BG476" s="39"/>
      <c r="BH476" s="54">
        <v>-45</v>
      </c>
      <c r="BI476" s="60" t="s">
        <v>629</v>
      </c>
      <c r="BJ476" s="39"/>
      <c r="BK476" s="39"/>
      <c r="BL476" s="39"/>
      <c r="BM476" s="39"/>
      <c r="BN476" s="38"/>
      <c r="BO476" s="57"/>
      <c r="BP476" s="59">
        <f t="shared" si="89"/>
        <v>0</v>
      </c>
      <c r="BQ476" s="64"/>
      <c r="BR476" s="64"/>
      <c r="BS476" s="39"/>
      <c r="BT476" s="39">
        <v>-2</v>
      </c>
      <c r="BU476" s="39"/>
      <c r="BV476" s="60">
        <f t="shared" si="90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190</v>
      </c>
      <c r="CF476" s="54">
        <f t="shared" si="91"/>
        <v>30</v>
      </c>
      <c r="CG476" s="60"/>
      <c r="CH476" s="68"/>
      <c r="CI476" s="52"/>
      <c r="CJ476" s="52"/>
      <c r="CK476" s="60">
        <f t="shared" si="92"/>
        <v>30</v>
      </c>
      <c r="CL476" s="60"/>
      <c r="CM476" s="57"/>
      <c r="CN476" s="52">
        <v>-1</v>
      </c>
      <c r="CO476" s="70"/>
      <c r="CP476" s="39">
        <v>20</v>
      </c>
      <c r="CQ476" s="39"/>
      <c r="CR476" s="54">
        <v>-54.5</v>
      </c>
      <c r="CS476" s="60" t="s">
        <v>1076</v>
      </c>
      <c r="CT476" s="51">
        <f t="shared" si="93"/>
        <v>-5.5</v>
      </c>
      <c r="CU476" s="39">
        <v>20</v>
      </c>
      <c r="CV476" s="39"/>
      <c r="CW476" s="52"/>
      <c r="CX476" s="39">
        <v>7</v>
      </c>
      <c r="CY476" s="60">
        <f t="shared" si="94"/>
        <v>21.5</v>
      </c>
      <c r="CZ476" s="54"/>
      <c r="DA476" s="60"/>
      <c r="DB476" s="39"/>
      <c r="DC476" s="39"/>
      <c r="DD476" s="38">
        <f t="shared" si="95"/>
        <v>21.5</v>
      </c>
      <c r="DE476" s="60"/>
      <c r="DF476" s="60"/>
      <c r="DG476" s="60"/>
      <c r="DH476" s="60"/>
    </row>
    <row r="477" s="1" customFormat="1" spans="1:112">
      <c r="A477" s="35">
        <v>477</v>
      </c>
      <c r="B477" s="49">
        <v>578</v>
      </c>
      <c r="C477" s="98" t="s">
        <v>325</v>
      </c>
      <c r="D477" s="49" t="s">
        <v>104</v>
      </c>
      <c r="E477" s="75">
        <v>12465</v>
      </c>
      <c r="F477" s="76" t="s">
        <v>1077</v>
      </c>
      <c r="G477" s="36"/>
      <c r="H477" s="39"/>
      <c r="I477" s="39"/>
      <c r="J477" s="39"/>
      <c r="K477" s="39"/>
      <c r="L477" s="39"/>
      <c r="M477" s="52"/>
      <c r="N477" s="39"/>
      <c r="O477" s="39"/>
      <c r="P477" s="39"/>
      <c r="Q477" s="39"/>
      <c r="R477" s="39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85"/>
        <v>4</v>
      </c>
      <c r="AH477" s="39"/>
      <c r="AI477" s="39"/>
      <c r="AJ477" s="39"/>
      <c r="AK477" s="39"/>
      <c r="AL477" s="39"/>
      <c r="AM477" s="39"/>
      <c r="AN477" s="39"/>
      <c r="AO477" s="63"/>
      <c r="AP477" s="64"/>
      <c r="AQ477" s="62">
        <f t="shared" si="86"/>
        <v>4</v>
      </c>
      <c r="AR477" s="60"/>
      <c r="AS477" s="60">
        <v>20</v>
      </c>
      <c r="AT477" s="60"/>
      <c r="AU477" s="60"/>
      <c r="AV477" s="62">
        <f t="shared" si="87"/>
        <v>24</v>
      </c>
      <c r="AW477" s="60"/>
      <c r="AX477" s="57"/>
      <c r="AY477" s="39"/>
      <c r="AZ477" s="39"/>
      <c r="BA477" s="60">
        <f t="shared" si="88"/>
        <v>24</v>
      </c>
      <c r="BB477" s="54"/>
      <c r="BC477" s="66"/>
      <c r="BD477" s="39">
        <v>20</v>
      </c>
      <c r="BE477" s="39"/>
      <c r="BF477" s="39">
        <v>0</v>
      </c>
      <c r="BG477" s="39"/>
      <c r="BH477" s="54"/>
      <c r="BI477" s="60"/>
      <c r="BJ477" s="39">
        <v>7</v>
      </c>
      <c r="BK477" s="39">
        <v>20</v>
      </c>
      <c r="BL477" s="39"/>
      <c r="BM477" s="39"/>
      <c r="BN477" s="38"/>
      <c r="BO477" s="57"/>
      <c r="BP477" s="59">
        <f t="shared" si="89"/>
        <v>71</v>
      </c>
      <c r="BQ477" s="64"/>
      <c r="BR477" s="64"/>
      <c r="BS477" s="39">
        <v>20</v>
      </c>
      <c r="BT477" s="39">
        <v>3</v>
      </c>
      <c r="BU477" s="39"/>
      <c r="BV477" s="60">
        <f t="shared" si="90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1078</v>
      </c>
      <c r="CF477" s="54">
        <f t="shared" si="91"/>
        <v>0</v>
      </c>
      <c r="CG477" s="60"/>
      <c r="CH477" s="68"/>
      <c r="CI477" s="52"/>
      <c r="CJ477" s="52"/>
      <c r="CK477" s="60">
        <f t="shared" si="92"/>
        <v>0</v>
      </c>
      <c r="CL477" s="60"/>
      <c r="CM477" s="57"/>
      <c r="CN477" s="52">
        <v>4</v>
      </c>
      <c r="CO477" s="70"/>
      <c r="CP477" s="39"/>
      <c r="CQ477" s="39"/>
      <c r="CR477" s="54"/>
      <c r="CS477" s="60"/>
      <c r="CT477" s="51">
        <f t="shared" si="93"/>
        <v>4</v>
      </c>
      <c r="CU477" s="39">
        <v>20</v>
      </c>
      <c r="CV477" s="39"/>
      <c r="CW477" s="52"/>
      <c r="CX477" s="39">
        <v>10</v>
      </c>
      <c r="CY477" s="60">
        <f t="shared" si="94"/>
        <v>34</v>
      </c>
      <c r="CZ477" s="54"/>
      <c r="DA477" s="60"/>
      <c r="DB477" s="39"/>
      <c r="DC477" s="39">
        <v>-2</v>
      </c>
      <c r="DD477" s="38">
        <f t="shared" si="95"/>
        <v>32</v>
      </c>
      <c r="DE477" s="60"/>
      <c r="DF477" s="60"/>
      <c r="DG477" s="60"/>
      <c r="DH477" s="60"/>
    </row>
    <row r="478" s="1" customFormat="1" ht="24" spans="1:112">
      <c r="A478" s="35">
        <v>478</v>
      </c>
      <c r="B478" s="99">
        <v>307</v>
      </c>
      <c r="C478" s="100" t="s">
        <v>232</v>
      </c>
      <c r="D478" s="49" t="s">
        <v>213</v>
      </c>
      <c r="E478" s="75">
        <v>12470</v>
      </c>
      <c r="F478" s="76" t="s">
        <v>1079</v>
      </c>
      <c r="G478" s="36"/>
      <c r="H478" s="39"/>
      <c r="I478" s="39"/>
      <c r="J478" s="39"/>
      <c r="K478" s="39"/>
      <c r="L478" s="39"/>
      <c r="M478" s="52"/>
      <c r="N478" s="39"/>
      <c r="O478" s="39"/>
      <c r="P478" s="39"/>
      <c r="Q478" s="39"/>
      <c r="R478" s="39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85"/>
        <v>7</v>
      </c>
      <c r="AH478" s="39"/>
      <c r="AI478" s="39"/>
      <c r="AJ478" s="39"/>
      <c r="AK478" s="39"/>
      <c r="AL478" s="39"/>
      <c r="AM478" s="39"/>
      <c r="AN478" s="39"/>
      <c r="AO478" s="63"/>
      <c r="AP478" s="64"/>
      <c r="AQ478" s="62">
        <f t="shared" si="86"/>
        <v>7</v>
      </c>
      <c r="AR478" s="60"/>
      <c r="AS478" s="60"/>
      <c r="AT478" s="60">
        <v>20</v>
      </c>
      <c r="AU478" s="60"/>
      <c r="AV478" s="62">
        <f t="shared" si="87"/>
        <v>27</v>
      </c>
      <c r="AW478" s="60"/>
      <c r="AX478" s="57"/>
      <c r="AY478" s="39"/>
      <c r="AZ478" s="39"/>
      <c r="BA478" s="60">
        <f t="shared" si="88"/>
        <v>27</v>
      </c>
      <c r="BB478" s="54"/>
      <c r="BC478" s="66"/>
      <c r="BD478" s="39"/>
      <c r="BE478" s="39">
        <v>20</v>
      </c>
      <c r="BF478" s="39">
        <v>0</v>
      </c>
      <c r="BG478" s="39"/>
      <c r="BH478" s="54">
        <v>-10</v>
      </c>
      <c r="BI478" s="60" t="s">
        <v>354</v>
      </c>
      <c r="BJ478" s="39"/>
      <c r="BK478" s="39"/>
      <c r="BL478" s="39"/>
      <c r="BM478" s="39"/>
      <c r="BN478" s="38"/>
      <c r="BO478" s="57"/>
      <c r="BP478" s="59">
        <f t="shared" si="89"/>
        <v>37</v>
      </c>
      <c r="BQ478" s="64"/>
      <c r="BR478" s="64"/>
      <c r="BS478" s="39"/>
      <c r="BT478" s="39"/>
      <c r="BU478" s="39"/>
      <c r="BV478" s="60">
        <f t="shared" si="90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91"/>
        <v>57</v>
      </c>
      <c r="CG478" s="60"/>
      <c r="CH478" s="68"/>
      <c r="CI478" s="52">
        <v>20</v>
      </c>
      <c r="CJ478" s="52"/>
      <c r="CK478" s="60">
        <f t="shared" si="92"/>
        <v>77</v>
      </c>
      <c r="CL478" s="60"/>
      <c r="CM478" s="57"/>
      <c r="CN478" s="52"/>
      <c r="CO478" s="70"/>
      <c r="CP478" s="39"/>
      <c r="CQ478" s="39"/>
      <c r="CR478" s="54"/>
      <c r="CS478" s="60"/>
      <c r="CT478" s="51">
        <f t="shared" si="93"/>
        <v>77</v>
      </c>
      <c r="CU478" s="39">
        <v>20</v>
      </c>
      <c r="CV478" s="39"/>
      <c r="CW478" s="52"/>
      <c r="CX478" s="39"/>
      <c r="CY478" s="60">
        <f t="shared" si="94"/>
        <v>97</v>
      </c>
      <c r="CZ478" s="54"/>
      <c r="DA478" s="60"/>
      <c r="DB478" s="39"/>
      <c r="DC478" s="39"/>
      <c r="DD478" s="38">
        <f t="shared" si="95"/>
        <v>97</v>
      </c>
      <c r="DE478" s="60"/>
      <c r="DF478" s="60"/>
      <c r="DG478" s="60"/>
      <c r="DH478" s="60"/>
    </row>
    <row r="479" s="1" customFormat="1" spans="1:112">
      <c r="A479" s="35">
        <v>480</v>
      </c>
      <c r="B479" s="99">
        <v>571</v>
      </c>
      <c r="C479" s="98" t="s">
        <v>630</v>
      </c>
      <c r="D479" s="49" t="s">
        <v>125</v>
      </c>
      <c r="E479" s="75">
        <v>12443</v>
      </c>
      <c r="F479" s="76" t="s">
        <v>1080</v>
      </c>
      <c r="G479" s="36"/>
      <c r="H479" s="39"/>
      <c r="I479" s="39"/>
      <c r="J479" s="39"/>
      <c r="K479" s="39"/>
      <c r="L479" s="39"/>
      <c r="M479" s="52"/>
      <c r="N479" s="39"/>
      <c r="O479" s="39"/>
      <c r="P479" s="39"/>
      <c r="Q479" s="39"/>
      <c r="R479" s="39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85"/>
        <v>1</v>
      </c>
      <c r="AH479" s="39"/>
      <c r="AI479" s="39"/>
      <c r="AJ479" s="39"/>
      <c r="AK479" s="39"/>
      <c r="AL479" s="39"/>
      <c r="AM479" s="39"/>
      <c r="AN479" s="39"/>
      <c r="AO479" s="63"/>
      <c r="AP479" s="64"/>
      <c r="AQ479" s="62">
        <f t="shared" si="86"/>
        <v>1</v>
      </c>
      <c r="AR479" s="60"/>
      <c r="AS479" s="60">
        <v>20</v>
      </c>
      <c r="AT479" s="60"/>
      <c r="AU479" s="60"/>
      <c r="AV479" s="62">
        <f t="shared" si="87"/>
        <v>21</v>
      </c>
      <c r="AW479" s="60"/>
      <c r="AX479" s="57"/>
      <c r="AY479" s="39"/>
      <c r="AZ479" s="39"/>
      <c r="BA479" s="60">
        <f t="shared" si="88"/>
        <v>21</v>
      </c>
      <c r="BB479" s="54"/>
      <c r="BC479" s="66"/>
      <c r="BD479" s="39">
        <v>20</v>
      </c>
      <c r="BE479" s="39"/>
      <c r="BF479" s="39">
        <v>0</v>
      </c>
      <c r="BG479" s="39"/>
      <c r="BH479" s="54"/>
      <c r="BI479" s="60"/>
      <c r="BJ479" s="39"/>
      <c r="BK479" s="39">
        <v>20</v>
      </c>
      <c r="BL479" s="39"/>
      <c r="BM479" s="39"/>
      <c r="BN479" s="38"/>
      <c r="BO479" s="57"/>
      <c r="BP479" s="59">
        <f t="shared" si="89"/>
        <v>61</v>
      </c>
      <c r="BQ479" s="64"/>
      <c r="BR479" s="64"/>
      <c r="BS479" s="39"/>
      <c r="BT479" s="39"/>
      <c r="BU479" s="39"/>
      <c r="BV479" s="60">
        <f t="shared" si="90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91"/>
        <v>79</v>
      </c>
      <c r="CG479" s="60"/>
      <c r="CH479" s="68"/>
      <c r="CI479" s="52"/>
      <c r="CJ479" s="52">
        <v>-10</v>
      </c>
      <c r="CK479" s="60">
        <f t="shared" si="92"/>
        <v>69</v>
      </c>
      <c r="CL479" s="60"/>
      <c r="CM479" s="57"/>
      <c r="CN479" s="52"/>
      <c r="CO479" s="70"/>
      <c r="CP479" s="39"/>
      <c r="CQ479" s="39"/>
      <c r="CR479" s="54">
        <v>-15</v>
      </c>
      <c r="CS479" s="60" t="s">
        <v>285</v>
      </c>
      <c r="CT479" s="51">
        <f t="shared" si="93"/>
        <v>54</v>
      </c>
      <c r="CU479" s="39"/>
      <c r="CV479" s="39"/>
      <c r="CW479" s="52">
        <v>10</v>
      </c>
      <c r="CX479" s="39">
        <v>-2</v>
      </c>
      <c r="CY479" s="60">
        <f t="shared" si="94"/>
        <v>62</v>
      </c>
      <c r="CZ479" s="54"/>
      <c r="DA479" s="60"/>
      <c r="DB479" s="39">
        <v>20</v>
      </c>
      <c r="DC479" s="39">
        <v>-2</v>
      </c>
      <c r="DD479" s="38">
        <f t="shared" si="95"/>
        <v>80</v>
      </c>
      <c r="DE479" s="60"/>
      <c r="DF479" s="60"/>
      <c r="DG479" s="60"/>
      <c r="DH479" s="60"/>
    </row>
    <row r="480" s="1" customFormat="1" ht="24" spans="1:112">
      <c r="A480" s="35">
        <v>481</v>
      </c>
      <c r="B480" s="49">
        <v>347</v>
      </c>
      <c r="C480" s="101" t="s">
        <v>352</v>
      </c>
      <c r="D480" s="49" t="s">
        <v>99</v>
      </c>
      <c r="E480" s="75">
        <v>12528</v>
      </c>
      <c r="F480" s="102" t="s">
        <v>1081</v>
      </c>
      <c r="G480" s="36"/>
      <c r="H480" s="39"/>
      <c r="I480" s="39"/>
      <c r="J480" s="39"/>
      <c r="K480" s="39"/>
      <c r="L480" s="39"/>
      <c r="M480" s="52"/>
      <c r="N480" s="39"/>
      <c r="O480" s="39"/>
      <c r="P480" s="39"/>
      <c r="Q480" s="39"/>
      <c r="R480" s="39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85"/>
        <v>1</v>
      </c>
      <c r="AH480" s="39"/>
      <c r="AI480" s="39"/>
      <c r="AJ480" s="39"/>
      <c r="AK480" s="39"/>
      <c r="AL480" s="39"/>
      <c r="AM480" s="39"/>
      <c r="AN480" s="39"/>
      <c r="AO480" s="63"/>
      <c r="AP480" s="64"/>
      <c r="AQ480" s="62">
        <f t="shared" si="86"/>
        <v>1</v>
      </c>
      <c r="AR480" s="60"/>
      <c r="AS480" s="60">
        <v>20</v>
      </c>
      <c r="AT480" s="60"/>
      <c r="AU480" s="60"/>
      <c r="AV480" s="62">
        <f t="shared" si="87"/>
        <v>21</v>
      </c>
      <c r="AW480" s="60"/>
      <c r="AX480" s="57"/>
      <c r="AY480" s="39"/>
      <c r="AZ480" s="39"/>
      <c r="BA480" s="60">
        <f t="shared" si="88"/>
        <v>21</v>
      </c>
      <c r="BB480" s="54"/>
      <c r="BC480" s="66"/>
      <c r="BD480" s="39"/>
      <c r="BE480" s="39"/>
      <c r="BF480" s="39">
        <v>0</v>
      </c>
      <c r="BG480" s="39"/>
      <c r="BH480" s="54">
        <v>-21</v>
      </c>
      <c r="BI480" s="60" t="s">
        <v>354</v>
      </c>
      <c r="BJ480" s="39"/>
      <c r="BK480" s="39">
        <v>20</v>
      </c>
      <c r="BL480" s="39"/>
      <c r="BM480" s="39"/>
      <c r="BN480" s="38"/>
      <c r="BO480" s="57"/>
      <c r="BP480" s="59">
        <f t="shared" si="89"/>
        <v>20</v>
      </c>
      <c r="BQ480" s="64"/>
      <c r="BR480" s="64"/>
      <c r="BS480" s="39">
        <v>20</v>
      </c>
      <c r="BT480" s="39">
        <v>1</v>
      </c>
      <c r="BU480" s="39"/>
      <c r="BV480" s="60">
        <f t="shared" si="90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962</v>
      </c>
      <c r="CF480" s="54">
        <f t="shared" si="91"/>
        <v>35</v>
      </c>
      <c r="CG480" s="60"/>
      <c r="CH480" s="68"/>
      <c r="CI480" s="52"/>
      <c r="CJ480" s="52"/>
      <c r="CK480" s="60">
        <f t="shared" si="92"/>
        <v>35</v>
      </c>
      <c r="CL480" s="60"/>
      <c r="CM480" s="57"/>
      <c r="CN480" s="52"/>
      <c r="CO480" s="70"/>
      <c r="CP480" s="39"/>
      <c r="CQ480" s="39"/>
      <c r="CR480" s="54"/>
      <c r="CS480" s="60"/>
      <c r="CT480" s="51">
        <f t="shared" si="93"/>
        <v>35</v>
      </c>
      <c r="CU480" s="39">
        <v>20</v>
      </c>
      <c r="CV480" s="39"/>
      <c r="CW480" s="52"/>
      <c r="CX480" s="39"/>
      <c r="CY480" s="60">
        <f t="shared" si="94"/>
        <v>55</v>
      </c>
      <c r="CZ480" s="54"/>
      <c r="DA480" s="60"/>
      <c r="DB480" s="39"/>
      <c r="DC480" s="39">
        <v>-4</v>
      </c>
      <c r="DD480" s="38">
        <f t="shared" si="95"/>
        <v>51</v>
      </c>
      <c r="DE480" s="60"/>
      <c r="DF480" s="60"/>
      <c r="DG480" s="60"/>
      <c r="DH480" s="60"/>
    </row>
    <row r="481" s="1" customFormat="1" ht="36" spans="1:112">
      <c r="A481" s="35">
        <v>484</v>
      </c>
      <c r="B481" s="99">
        <v>102934</v>
      </c>
      <c r="C481" s="98" t="s">
        <v>170</v>
      </c>
      <c r="D481" s="49" t="s">
        <v>99</v>
      </c>
      <c r="E481" s="75">
        <v>12477</v>
      </c>
      <c r="F481" s="76" t="s">
        <v>1082</v>
      </c>
      <c r="G481" s="36"/>
      <c r="H481" s="39"/>
      <c r="I481" s="39"/>
      <c r="J481" s="39"/>
      <c r="K481" s="39"/>
      <c r="L481" s="39"/>
      <c r="M481" s="52"/>
      <c r="N481" s="39"/>
      <c r="O481" s="39"/>
      <c r="P481" s="39"/>
      <c r="Q481" s="39"/>
      <c r="R481" s="39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85"/>
        <v>6</v>
      </c>
      <c r="AH481" s="39"/>
      <c r="AI481" s="39"/>
      <c r="AJ481" s="39"/>
      <c r="AK481" s="39"/>
      <c r="AL481" s="39"/>
      <c r="AM481" s="39"/>
      <c r="AN481" s="39"/>
      <c r="AO481" s="63"/>
      <c r="AP481" s="64"/>
      <c r="AQ481" s="62">
        <f t="shared" si="86"/>
        <v>6</v>
      </c>
      <c r="AR481" s="60"/>
      <c r="AS481" s="60"/>
      <c r="AT481" s="60"/>
      <c r="AU481" s="60"/>
      <c r="AV481" s="62">
        <f t="shared" si="87"/>
        <v>6</v>
      </c>
      <c r="AW481" s="60"/>
      <c r="AX481" s="57"/>
      <c r="AY481" s="39"/>
      <c r="AZ481" s="39"/>
      <c r="BA481" s="60">
        <f t="shared" si="88"/>
        <v>6</v>
      </c>
      <c r="BB481" s="54"/>
      <c r="BC481" s="66"/>
      <c r="BD481" s="39">
        <v>20</v>
      </c>
      <c r="BE481" s="39"/>
      <c r="BF481" s="39">
        <v>1</v>
      </c>
      <c r="BG481" s="39"/>
      <c r="BH481" s="54"/>
      <c r="BI481" s="60"/>
      <c r="BJ481" s="39"/>
      <c r="BK481" s="39"/>
      <c r="BL481" s="39"/>
      <c r="BM481" s="39"/>
      <c r="BN481" s="38"/>
      <c r="BO481" s="57"/>
      <c r="BP481" s="59">
        <f t="shared" si="89"/>
        <v>27</v>
      </c>
      <c r="BQ481" s="64"/>
      <c r="BR481" s="64"/>
      <c r="BS481" s="39"/>
      <c r="BT481" s="39">
        <v>1</v>
      </c>
      <c r="BU481" s="39"/>
      <c r="BV481" s="60">
        <f t="shared" si="90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91"/>
        <v>70</v>
      </c>
      <c r="CG481" s="60">
        <v>-7.5</v>
      </c>
      <c r="CH481" s="68" t="s">
        <v>1083</v>
      </c>
      <c r="CI481" s="52"/>
      <c r="CJ481" s="52">
        <v>1</v>
      </c>
      <c r="CK481" s="60">
        <f t="shared" si="92"/>
        <v>63.5</v>
      </c>
      <c r="CL481" s="60">
        <v>-13.5</v>
      </c>
      <c r="CM481" s="57" t="s">
        <v>1084</v>
      </c>
      <c r="CN481" s="52">
        <v>2</v>
      </c>
      <c r="CO481" s="70"/>
      <c r="CP481" s="39"/>
      <c r="CQ481" s="39"/>
      <c r="CR481" s="54"/>
      <c r="CS481" s="60"/>
      <c r="CT481" s="51">
        <f t="shared" si="93"/>
        <v>52</v>
      </c>
      <c r="CU481" s="39">
        <v>20</v>
      </c>
      <c r="CV481" s="39"/>
      <c r="CW481" s="52">
        <v>10</v>
      </c>
      <c r="CX481" s="39"/>
      <c r="CY481" s="60">
        <f t="shared" si="94"/>
        <v>82</v>
      </c>
      <c r="CZ481" s="54"/>
      <c r="DA481" s="60"/>
      <c r="DB481" s="39"/>
      <c r="DC481" s="39">
        <v>3</v>
      </c>
      <c r="DD481" s="38">
        <f t="shared" si="95"/>
        <v>85</v>
      </c>
      <c r="DE481" s="60"/>
      <c r="DF481" s="60"/>
      <c r="DG481" s="60">
        <v>-10</v>
      </c>
      <c r="DH481" s="60" t="s">
        <v>192</v>
      </c>
    </row>
    <row r="482" s="1" customFormat="1" ht="24" spans="1:112">
      <c r="A482" s="35">
        <v>486</v>
      </c>
      <c r="B482" s="99">
        <v>102934</v>
      </c>
      <c r="C482" s="98" t="s">
        <v>170</v>
      </c>
      <c r="D482" s="49" t="s">
        <v>99</v>
      </c>
      <c r="E482" s="75">
        <v>12508</v>
      </c>
      <c r="F482" s="76" t="s">
        <v>1085</v>
      </c>
      <c r="G482" s="36"/>
      <c r="H482" s="39"/>
      <c r="I482" s="39"/>
      <c r="J482" s="39"/>
      <c r="K482" s="39"/>
      <c r="L482" s="39"/>
      <c r="M482" s="52"/>
      <c r="N482" s="39"/>
      <c r="O482" s="39"/>
      <c r="P482" s="39"/>
      <c r="Q482" s="39"/>
      <c r="R482" s="39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85"/>
        <v>3</v>
      </c>
      <c r="AH482" s="39"/>
      <c r="AI482" s="39"/>
      <c r="AJ482" s="39"/>
      <c r="AK482" s="39"/>
      <c r="AL482" s="39"/>
      <c r="AM482" s="39"/>
      <c r="AN482" s="39"/>
      <c r="AO482" s="63"/>
      <c r="AP482" s="64"/>
      <c r="AQ482" s="62">
        <f t="shared" si="86"/>
        <v>3</v>
      </c>
      <c r="AR482" s="60"/>
      <c r="AS482" s="60"/>
      <c r="AT482" s="60"/>
      <c r="AU482" s="60"/>
      <c r="AV482" s="62">
        <f t="shared" si="87"/>
        <v>3</v>
      </c>
      <c r="AW482" s="60"/>
      <c r="AX482" s="57"/>
      <c r="AY482" s="39"/>
      <c r="AZ482" s="39"/>
      <c r="BA482" s="60">
        <f t="shared" si="88"/>
        <v>3</v>
      </c>
      <c r="BB482" s="54"/>
      <c r="BC482" s="66"/>
      <c r="BD482" s="39"/>
      <c r="BE482" s="39"/>
      <c r="BF482" s="39">
        <v>3</v>
      </c>
      <c r="BG482" s="39"/>
      <c r="BH482" s="54"/>
      <c r="BI482" s="60"/>
      <c r="BJ482" s="39">
        <v>3</v>
      </c>
      <c r="BK482" s="39">
        <v>20</v>
      </c>
      <c r="BL482" s="39"/>
      <c r="BM482" s="39"/>
      <c r="BN482" s="38"/>
      <c r="BO482" s="57"/>
      <c r="BP482" s="59">
        <f t="shared" si="89"/>
        <v>29</v>
      </c>
      <c r="BQ482" s="64"/>
      <c r="BR482" s="64"/>
      <c r="BS482" s="39"/>
      <c r="BT482" s="39">
        <v>2</v>
      </c>
      <c r="BU482" s="39"/>
      <c r="BV482" s="60">
        <f t="shared" si="90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91"/>
        <v>31</v>
      </c>
      <c r="CG482" s="60"/>
      <c r="CH482" s="68"/>
      <c r="CI482" s="52"/>
      <c r="CJ482" s="52"/>
      <c r="CK482" s="60">
        <f t="shared" si="92"/>
        <v>31</v>
      </c>
      <c r="CL482" s="60">
        <v>-20</v>
      </c>
      <c r="CM482" s="57" t="s">
        <v>1086</v>
      </c>
      <c r="CN482" s="52"/>
      <c r="CO482" s="70"/>
      <c r="CP482" s="39"/>
      <c r="CQ482" s="39"/>
      <c r="CR482" s="54"/>
      <c r="CS482" s="60"/>
      <c r="CT482" s="51">
        <f t="shared" si="93"/>
        <v>11</v>
      </c>
      <c r="CU482" s="39">
        <v>20</v>
      </c>
      <c r="CV482" s="39"/>
      <c r="CW482" s="52"/>
      <c r="CX482" s="39"/>
      <c r="CY482" s="60">
        <f t="shared" si="94"/>
        <v>31</v>
      </c>
      <c r="CZ482" s="54"/>
      <c r="DA482" s="60"/>
      <c r="DB482" s="39"/>
      <c r="DC482" s="39"/>
      <c r="DD482" s="38">
        <f t="shared" si="95"/>
        <v>31</v>
      </c>
      <c r="DE482" s="60"/>
      <c r="DF482" s="60"/>
      <c r="DG482" s="60"/>
      <c r="DH482" s="60"/>
    </row>
    <row r="483" s="1" customFormat="1" ht="24" spans="1:112">
      <c r="A483" s="35">
        <v>487</v>
      </c>
      <c r="B483" s="49">
        <v>339</v>
      </c>
      <c r="C483" s="98" t="s">
        <v>391</v>
      </c>
      <c r="D483" s="49" t="s">
        <v>99</v>
      </c>
      <c r="E483" s="75">
        <v>12509</v>
      </c>
      <c r="F483" s="76" t="s">
        <v>1087</v>
      </c>
      <c r="G483" s="36"/>
      <c r="H483" s="39"/>
      <c r="I483" s="39"/>
      <c r="J483" s="39"/>
      <c r="K483" s="39"/>
      <c r="L483" s="39"/>
      <c r="M483" s="52"/>
      <c r="N483" s="39"/>
      <c r="O483" s="39"/>
      <c r="P483" s="39"/>
      <c r="Q483" s="39"/>
      <c r="R483" s="39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85"/>
        <v>1</v>
      </c>
      <c r="AH483" s="39"/>
      <c r="AI483" s="39"/>
      <c r="AJ483" s="39"/>
      <c r="AK483" s="39"/>
      <c r="AL483" s="39"/>
      <c r="AM483" s="39"/>
      <c r="AN483" s="39"/>
      <c r="AO483" s="63"/>
      <c r="AP483" s="64"/>
      <c r="AQ483" s="62">
        <f t="shared" si="86"/>
        <v>1</v>
      </c>
      <c r="AR483" s="60"/>
      <c r="AS483" s="60"/>
      <c r="AT483" s="60"/>
      <c r="AU483" s="60"/>
      <c r="AV483" s="62">
        <f t="shared" si="87"/>
        <v>1</v>
      </c>
      <c r="AW483" s="60"/>
      <c r="AX483" s="57"/>
      <c r="AY483" s="39"/>
      <c r="AZ483" s="39"/>
      <c r="BA483" s="60">
        <f t="shared" si="88"/>
        <v>1</v>
      </c>
      <c r="BB483" s="54"/>
      <c r="BC483" s="66"/>
      <c r="BD483" s="39"/>
      <c r="BE483" s="39"/>
      <c r="BF483" s="39">
        <v>0</v>
      </c>
      <c r="BG483" s="39"/>
      <c r="BH483" s="54"/>
      <c r="BI483" s="60"/>
      <c r="BJ483" s="39"/>
      <c r="BK483" s="39"/>
      <c r="BL483" s="39"/>
      <c r="BM483" s="39"/>
      <c r="BN483" s="38"/>
      <c r="BO483" s="57"/>
      <c r="BP483" s="59">
        <f t="shared" si="89"/>
        <v>1</v>
      </c>
      <c r="BQ483" s="64"/>
      <c r="BR483" s="64"/>
      <c r="BS483" s="39"/>
      <c r="BT483" s="39">
        <v>2</v>
      </c>
      <c r="BU483" s="39"/>
      <c r="BV483" s="60">
        <f t="shared" si="90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91"/>
        <v>6</v>
      </c>
      <c r="CG483" s="60"/>
      <c r="CH483" s="68"/>
      <c r="CI483" s="52"/>
      <c r="CJ483" s="52">
        <v>1</v>
      </c>
      <c r="CK483" s="60">
        <f t="shared" si="92"/>
        <v>7</v>
      </c>
      <c r="CL483" s="60"/>
      <c r="CM483" s="57"/>
      <c r="CN483" s="52"/>
      <c r="CO483" s="70"/>
      <c r="CP483" s="39"/>
      <c r="CQ483" s="39"/>
      <c r="CR483" s="54"/>
      <c r="CS483" s="60"/>
      <c r="CT483" s="51">
        <f t="shared" si="93"/>
        <v>7</v>
      </c>
      <c r="CU483" s="39"/>
      <c r="CV483" s="39"/>
      <c r="CW483" s="52">
        <v>10</v>
      </c>
      <c r="CX483" s="39"/>
      <c r="CY483" s="60">
        <f t="shared" si="94"/>
        <v>17</v>
      </c>
      <c r="CZ483" s="54"/>
      <c r="DA483" s="60"/>
      <c r="DB483" s="39"/>
      <c r="DC483" s="39">
        <v>6</v>
      </c>
      <c r="DD483" s="38">
        <f t="shared" si="95"/>
        <v>23</v>
      </c>
      <c r="DE483" s="60"/>
      <c r="DF483" s="60"/>
      <c r="DG483" s="60">
        <v>-23</v>
      </c>
      <c r="DH483" s="60" t="s">
        <v>395</v>
      </c>
    </row>
    <row r="484" s="1" customFormat="1" spans="1:112">
      <c r="A484" s="35">
        <v>488</v>
      </c>
      <c r="B484" s="99">
        <v>724</v>
      </c>
      <c r="C484" s="98" t="s">
        <v>685</v>
      </c>
      <c r="D484" s="49" t="s">
        <v>125</v>
      </c>
      <c r="E484" s="75">
        <v>12489</v>
      </c>
      <c r="F484" s="76" t="s">
        <v>1088</v>
      </c>
      <c r="G484" s="36"/>
      <c r="H484" s="39"/>
      <c r="I484" s="39"/>
      <c r="J484" s="39"/>
      <c r="K484" s="39"/>
      <c r="L484" s="39"/>
      <c r="M484" s="52"/>
      <c r="N484" s="39"/>
      <c r="O484" s="39"/>
      <c r="P484" s="39"/>
      <c r="Q484" s="39"/>
      <c r="R484" s="39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85"/>
        <v>5</v>
      </c>
      <c r="AH484" s="39"/>
      <c r="AI484" s="39"/>
      <c r="AJ484" s="39"/>
      <c r="AK484" s="39"/>
      <c r="AL484" s="39"/>
      <c r="AM484" s="39"/>
      <c r="AN484" s="39"/>
      <c r="AO484" s="63"/>
      <c r="AP484" s="64"/>
      <c r="AQ484" s="62">
        <f t="shared" si="86"/>
        <v>5</v>
      </c>
      <c r="AR484" s="60"/>
      <c r="AS484" s="60"/>
      <c r="AT484" s="60"/>
      <c r="AU484" s="60"/>
      <c r="AV484" s="62">
        <f t="shared" si="87"/>
        <v>5</v>
      </c>
      <c r="AW484" s="60">
        <v>-5</v>
      </c>
      <c r="AX484" s="57" t="s">
        <v>520</v>
      </c>
      <c r="AY484" s="39"/>
      <c r="AZ484" s="39"/>
      <c r="BA484" s="60">
        <f t="shared" si="88"/>
        <v>0</v>
      </c>
      <c r="BB484" s="54"/>
      <c r="BC484" s="66"/>
      <c r="BD484" s="39"/>
      <c r="BE484" s="39"/>
      <c r="BF484" s="39">
        <v>0</v>
      </c>
      <c r="BG484" s="39"/>
      <c r="BH484" s="54"/>
      <c r="BI484" s="60"/>
      <c r="BJ484" s="39"/>
      <c r="BK484" s="39"/>
      <c r="BL484" s="39"/>
      <c r="BM484" s="39"/>
      <c r="BN484" s="38"/>
      <c r="BO484" s="57"/>
      <c r="BP484" s="59">
        <f t="shared" si="89"/>
        <v>0</v>
      </c>
      <c r="BQ484" s="64"/>
      <c r="BR484" s="64"/>
      <c r="BS484" s="39">
        <v>20</v>
      </c>
      <c r="BT484" s="39"/>
      <c r="BU484" s="39"/>
      <c r="BV484" s="60">
        <f t="shared" si="90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91"/>
        <v>40</v>
      </c>
      <c r="CG484" s="60"/>
      <c r="CH484" s="68"/>
      <c r="CI484" s="52"/>
      <c r="CJ484" s="52">
        <v>0</v>
      </c>
      <c r="CK484" s="60">
        <f t="shared" si="92"/>
        <v>40</v>
      </c>
      <c r="CL484" s="60"/>
      <c r="CM484" s="57"/>
      <c r="CN484" s="52"/>
      <c r="CO484" s="70"/>
      <c r="CP484" s="39"/>
      <c r="CQ484" s="39"/>
      <c r="CR484" s="54"/>
      <c r="CS484" s="60"/>
      <c r="CT484" s="51">
        <f t="shared" si="93"/>
        <v>40</v>
      </c>
      <c r="CU484" s="39"/>
      <c r="CV484" s="39"/>
      <c r="CW484" s="52"/>
      <c r="CX484" s="39"/>
      <c r="CY484" s="60">
        <f t="shared" si="94"/>
        <v>40</v>
      </c>
      <c r="CZ484" s="54"/>
      <c r="DA484" s="60"/>
      <c r="DB484" s="39"/>
      <c r="DC484" s="39"/>
      <c r="DD484" s="38">
        <f t="shared" si="95"/>
        <v>40</v>
      </c>
      <c r="DE484" s="60"/>
      <c r="DF484" s="60"/>
      <c r="DG484" s="60"/>
      <c r="DH484" s="60"/>
    </row>
    <row r="485" s="1" customFormat="1" spans="1:112">
      <c r="A485" s="35">
        <v>491</v>
      </c>
      <c r="B485" s="78">
        <v>102479</v>
      </c>
      <c r="C485" s="79" t="s">
        <v>154</v>
      </c>
      <c r="D485" s="80" t="s">
        <v>104</v>
      </c>
      <c r="E485" s="75">
        <v>12447</v>
      </c>
      <c r="F485" s="76" t="s">
        <v>1089</v>
      </c>
      <c r="G485" s="36"/>
      <c r="H485" s="39"/>
      <c r="I485" s="39"/>
      <c r="J485" s="39"/>
      <c r="K485" s="39"/>
      <c r="L485" s="39"/>
      <c r="M485" s="52"/>
      <c r="N485" s="39"/>
      <c r="O485" s="39"/>
      <c r="P485" s="39"/>
      <c r="Q485" s="39"/>
      <c r="R485" s="39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85"/>
        <v>1</v>
      </c>
      <c r="AH485" s="39">
        <v>20</v>
      </c>
      <c r="AI485" s="39"/>
      <c r="AJ485" s="39"/>
      <c r="AK485" s="39"/>
      <c r="AL485" s="39"/>
      <c r="AM485" s="39"/>
      <c r="AN485" s="39"/>
      <c r="AO485" s="63"/>
      <c r="AP485" s="64"/>
      <c r="AQ485" s="62">
        <f t="shared" si="86"/>
        <v>21</v>
      </c>
      <c r="AR485" s="60"/>
      <c r="AS485" s="60"/>
      <c r="AT485" s="60"/>
      <c r="AU485" s="60"/>
      <c r="AV485" s="62">
        <f t="shared" si="87"/>
        <v>21</v>
      </c>
      <c r="AW485" s="60"/>
      <c r="AX485" s="57"/>
      <c r="AY485" s="39"/>
      <c r="AZ485" s="39"/>
      <c r="BA485" s="60">
        <f t="shared" si="88"/>
        <v>21</v>
      </c>
      <c r="BB485" s="54"/>
      <c r="BC485" s="66"/>
      <c r="BD485" s="39"/>
      <c r="BE485" s="39"/>
      <c r="BF485" s="39">
        <v>0</v>
      </c>
      <c r="BG485" s="39"/>
      <c r="BH485" s="54"/>
      <c r="BI485" s="60"/>
      <c r="BJ485" s="39">
        <v>-2</v>
      </c>
      <c r="BK485" s="39"/>
      <c r="BL485" s="39"/>
      <c r="BM485" s="39"/>
      <c r="BN485" s="38"/>
      <c r="BO485" s="57"/>
      <c r="BP485" s="59">
        <f t="shared" si="89"/>
        <v>19</v>
      </c>
      <c r="BQ485" s="64"/>
      <c r="BR485" s="64"/>
      <c r="BS485" s="39"/>
      <c r="BT485" s="39"/>
      <c r="BU485" s="39"/>
      <c r="BV485" s="60">
        <f t="shared" si="90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91"/>
        <v>17</v>
      </c>
      <c r="CG485" s="60"/>
      <c r="CH485" s="68"/>
      <c r="CI485" s="52"/>
      <c r="CJ485" s="52"/>
      <c r="CK485" s="60">
        <f t="shared" si="92"/>
        <v>17</v>
      </c>
      <c r="CL485" s="60"/>
      <c r="CM485" s="57"/>
      <c r="CN485" s="52">
        <v>1</v>
      </c>
      <c r="CO485" s="70"/>
      <c r="CP485" s="39"/>
      <c r="CQ485" s="39"/>
      <c r="CR485" s="54"/>
      <c r="CS485" s="60"/>
      <c r="CT485" s="51">
        <f t="shared" si="93"/>
        <v>18</v>
      </c>
      <c r="CU485" s="39"/>
      <c r="CV485" s="39"/>
      <c r="CW485" s="52"/>
      <c r="CX485" s="39">
        <v>-4</v>
      </c>
      <c r="CY485" s="60">
        <f t="shared" si="94"/>
        <v>14</v>
      </c>
      <c r="CZ485" s="54"/>
      <c r="DA485" s="60"/>
      <c r="DB485" s="39"/>
      <c r="DC485" s="39">
        <v>-6</v>
      </c>
      <c r="DD485" s="38">
        <f t="shared" si="95"/>
        <v>8</v>
      </c>
      <c r="DE485" s="60"/>
      <c r="DF485" s="60"/>
      <c r="DG485" s="60"/>
      <c r="DH485" s="60"/>
    </row>
    <row r="486" s="1" customFormat="1" spans="1:112">
      <c r="A486" s="35">
        <v>492</v>
      </c>
      <c r="B486" s="49">
        <v>582</v>
      </c>
      <c r="C486" s="98" t="s">
        <v>349</v>
      </c>
      <c r="D486" s="49" t="s">
        <v>99</v>
      </c>
      <c r="E486" s="75">
        <v>12496</v>
      </c>
      <c r="F486" s="76" t="s">
        <v>1090</v>
      </c>
      <c r="G486" s="36"/>
      <c r="H486" s="39"/>
      <c r="I486" s="39"/>
      <c r="J486" s="39"/>
      <c r="K486" s="39"/>
      <c r="L486" s="39"/>
      <c r="M486" s="52"/>
      <c r="N486" s="39"/>
      <c r="O486" s="39"/>
      <c r="P486" s="39"/>
      <c r="Q486" s="39"/>
      <c r="R486" s="39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85"/>
        <v>1</v>
      </c>
      <c r="AH486" s="39"/>
      <c r="AI486" s="39"/>
      <c r="AJ486" s="39"/>
      <c r="AK486" s="39"/>
      <c r="AL486" s="39"/>
      <c r="AM486" s="39"/>
      <c r="AN486" s="39"/>
      <c r="AO486" s="63"/>
      <c r="AP486" s="64"/>
      <c r="AQ486" s="62">
        <f t="shared" si="86"/>
        <v>1</v>
      </c>
      <c r="AR486" s="60"/>
      <c r="AS486" s="60"/>
      <c r="AT486" s="60">
        <v>20</v>
      </c>
      <c r="AU486" s="60"/>
      <c r="AV486" s="62">
        <f t="shared" si="87"/>
        <v>21</v>
      </c>
      <c r="AW486" s="60"/>
      <c r="AX486" s="57"/>
      <c r="AY486" s="39"/>
      <c r="AZ486" s="39"/>
      <c r="BA486" s="60">
        <f t="shared" si="88"/>
        <v>21</v>
      </c>
      <c r="BB486" s="54"/>
      <c r="BC486" s="66"/>
      <c r="BD486" s="39"/>
      <c r="BE486" s="39">
        <v>20</v>
      </c>
      <c r="BF486" s="39">
        <v>-4</v>
      </c>
      <c r="BG486" s="39"/>
      <c r="BH486" s="54"/>
      <c r="BI486" s="60"/>
      <c r="BJ486" s="39">
        <v>1</v>
      </c>
      <c r="BK486" s="39"/>
      <c r="BL486" s="39"/>
      <c r="BM486" s="39">
        <v>20</v>
      </c>
      <c r="BN486" s="38"/>
      <c r="BO486" s="57"/>
      <c r="BP486" s="59">
        <f t="shared" si="89"/>
        <v>58</v>
      </c>
      <c r="BQ486" s="64"/>
      <c r="BR486" s="64"/>
      <c r="BS486" s="39"/>
      <c r="BT486" s="39"/>
      <c r="BU486" s="39"/>
      <c r="BV486" s="60">
        <f t="shared" si="90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91"/>
        <v>98</v>
      </c>
      <c r="CG486" s="60"/>
      <c r="CH486" s="68"/>
      <c r="CI486" s="52"/>
      <c r="CJ486" s="52">
        <v>8</v>
      </c>
      <c r="CK486" s="60">
        <f t="shared" si="92"/>
        <v>106</v>
      </c>
      <c r="CL486" s="60"/>
      <c r="CM486" s="57"/>
      <c r="CN486" s="52"/>
      <c r="CO486" s="70"/>
      <c r="CP486" s="39"/>
      <c r="CQ486" s="39"/>
      <c r="CR486" s="54"/>
      <c r="CS486" s="60"/>
      <c r="CT486" s="51">
        <f t="shared" si="93"/>
        <v>106</v>
      </c>
      <c r="CU486" s="39"/>
      <c r="CV486" s="39"/>
      <c r="CW486" s="52">
        <v>10</v>
      </c>
      <c r="CX486" s="39">
        <v>9</v>
      </c>
      <c r="CY486" s="60">
        <f t="shared" si="94"/>
        <v>125</v>
      </c>
      <c r="CZ486" s="54"/>
      <c r="DA486" s="60"/>
      <c r="DB486" s="39"/>
      <c r="DC486" s="39"/>
      <c r="DD486" s="38">
        <f t="shared" si="95"/>
        <v>125</v>
      </c>
      <c r="DE486" s="60"/>
      <c r="DF486" s="60"/>
      <c r="DG486" s="60"/>
      <c r="DH486" s="60"/>
    </row>
    <row r="487" s="1" customFormat="1" ht="36" spans="1:112">
      <c r="A487" s="35">
        <v>493</v>
      </c>
      <c r="B487" s="99">
        <v>573</v>
      </c>
      <c r="C487" s="100" t="s">
        <v>634</v>
      </c>
      <c r="D487" s="49" t="s">
        <v>125</v>
      </c>
      <c r="E487" s="75">
        <v>12446</v>
      </c>
      <c r="F487" s="76" t="s">
        <v>1091</v>
      </c>
      <c r="G487" s="36"/>
      <c r="H487" s="39"/>
      <c r="I487" s="39"/>
      <c r="J487" s="39"/>
      <c r="K487" s="39"/>
      <c r="L487" s="39"/>
      <c r="M487" s="52"/>
      <c r="N487" s="39"/>
      <c r="O487" s="39"/>
      <c r="P487" s="39"/>
      <c r="Q487" s="39"/>
      <c r="R487" s="39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85"/>
        <v>2</v>
      </c>
      <c r="AH487" s="39"/>
      <c r="AI487" s="39"/>
      <c r="AJ487" s="39"/>
      <c r="AK487" s="39"/>
      <c r="AL487" s="39"/>
      <c r="AM487" s="39"/>
      <c r="AN487" s="39"/>
      <c r="AO487" s="63"/>
      <c r="AP487" s="64"/>
      <c r="AQ487" s="62">
        <f t="shared" si="86"/>
        <v>2</v>
      </c>
      <c r="AR487" s="60"/>
      <c r="AS487" s="60"/>
      <c r="AT487" s="60"/>
      <c r="AU487" s="60"/>
      <c r="AV487" s="62">
        <f t="shared" si="87"/>
        <v>2</v>
      </c>
      <c r="AW487" s="60"/>
      <c r="AX487" s="57"/>
      <c r="AY487" s="39"/>
      <c r="AZ487" s="39"/>
      <c r="BA487" s="60">
        <f t="shared" si="88"/>
        <v>2</v>
      </c>
      <c r="BB487" s="54"/>
      <c r="BC487" s="66"/>
      <c r="BD487" s="39">
        <v>20</v>
      </c>
      <c r="BE487" s="39"/>
      <c r="BF487" s="39">
        <v>0</v>
      </c>
      <c r="BG487" s="39"/>
      <c r="BH487" s="54"/>
      <c r="BI487" s="60"/>
      <c r="BJ487" s="39"/>
      <c r="BK487" s="39"/>
      <c r="BL487" s="39"/>
      <c r="BM487" s="39"/>
      <c r="BN487" s="38"/>
      <c r="BO487" s="57"/>
      <c r="BP487" s="59">
        <f t="shared" si="89"/>
        <v>22</v>
      </c>
      <c r="BQ487" s="64"/>
      <c r="BR487" s="64"/>
      <c r="BS487" s="39">
        <v>20</v>
      </c>
      <c r="BT487" s="39"/>
      <c r="BU487" s="39"/>
      <c r="BV487" s="60">
        <f t="shared" si="90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1092</v>
      </c>
      <c r="CF487" s="54">
        <f t="shared" si="91"/>
        <v>20</v>
      </c>
      <c r="CG487" s="60"/>
      <c r="CH487" s="68"/>
      <c r="CI487" s="52"/>
      <c r="CJ487" s="52">
        <v>-2</v>
      </c>
      <c r="CK487" s="60">
        <f t="shared" si="92"/>
        <v>18</v>
      </c>
      <c r="CL487" s="60"/>
      <c r="CM487" s="57"/>
      <c r="CN487" s="52">
        <v>-2</v>
      </c>
      <c r="CO487" s="70"/>
      <c r="CP487" s="39"/>
      <c r="CQ487" s="39"/>
      <c r="CR487" s="54">
        <v>-15</v>
      </c>
      <c r="CS487" s="60" t="s">
        <v>263</v>
      </c>
      <c r="CT487" s="51">
        <f t="shared" si="93"/>
        <v>1</v>
      </c>
      <c r="CU487" s="39"/>
      <c r="CV487" s="39"/>
      <c r="CW487" s="52"/>
      <c r="CX487" s="39">
        <v>1</v>
      </c>
      <c r="CY487" s="60">
        <f t="shared" si="94"/>
        <v>2</v>
      </c>
      <c r="CZ487" s="54"/>
      <c r="DA487" s="60"/>
      <c r="DB487" s="39">
        <v>20</v>
      </c>
      <c r="DC487" s="39">
        <v>5</v>
      </c>
      <c r="DD487" s="38">
        <f t="shared" si="95"/>
        <v>27</v>
      </c>
      <c r="DE487" s="60"/>
      <c r="DF487" s="60"/>
      <c r="DG487" s="60"/>
      <c r="DH487" s="60"/>
    </row>
    <row r="488" s="1" customFormat="1" ht="24" spans="1:112">
      <c r="A488" s="35">
        <v>494</v>
      </c>
      <c r="B488" s="49">
        <v>107658</v>
      </c>
      <c r="C488" s="103" t="s">
        <v>1093</v>
      </c>
      <c r="D488" s="49" t="s">
        <v>99</v>
      </c>
      <c r="E488" s="75">
        <v>12511</v>
      </c>
      <c r="F488" s="76" t="s">
        <v>1094</v>
      </c>
      <c r="G488" s="36"/>
      <c r="H488" s="39"/>
      <c r="I488" s="39"/>
      <c r="J488" s="39"/>
      <c r="K488" s="39"/>
      <c r="L488" s="39"/>
      <c r="M488" s="52"/>
      <c r="N488" s="39"/>
      <c r="O488" s="39"/>
      <c r="P488" s="39"/>
      <c r="Q488" s="39"/>
      <c r="R488" s="39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85"/>
        <v>3</v>
      </c>
      <c r="AH488" s="39"/>
      <c r="AI488" s="39"/>
      <c r="AJ488" s="39"/>
      <c r="AK488" s="39"/>
      <c r="AL488" s="39"/>
      <c r="AM488" s="39"/>
      <c r="AN488" s="39"/>
      <c r="AO488" s="63"/>
      <c r="AP488" s="64"/>
      <c r="AQ488" s="62">
        <f t="shared" si="86"/>
        <v>3</v>
      </c>
      <c r="AR488" s="60"/>
      <c r="AS488" s="60"/>
      <c r="AT488" s="60">
        <v>20</v>
      </c>
      <c r="AU488" s="60"/>
      <c r="AV488" s="62">
        <f t="shared" si="87"/>
        <v>23</v>
      </c>
      <c r="AW488" s="60"/>
      <c r="AX488" s="57"/>
      <c r="AY488" s="39"/>
      <c r="AZ488" s="39"/>
      <c r="BA488" s="60">
        <f t="shared" si="88"/>
        <v>23</v>
      </c>
      <c r="BB488" s="54"/>
      <c r="BC488" s="66"/>
      <c r="BD488" s="39"/>
      <c r="BE488" s="39">
        <v>20</v>
      </c>
      <c r="BF488" s="39">
        <v>4</v>
      </c>
      <c r="BG488" s="39"/>
      <c r="BH488" s="54"/>
      <c r="BI488" s="60"/>
      <c r="BJ488" s="39">
        <v>2</v>
      </c>
      <c r="BK488" s="39"/>
      <c r="BL488" s="39"/>
      <c r="BM488" s="39"/>
      <c r="BN488" s="38"/>
      <c r="BO488" s="57"/>
      <c r="BP488" s="59">
        <f t="shared" si="89"/>
        <v>49</v>
      </c>
      <c r="BQ488" s="64"/>
      <c r="BR488" s="64"/>
      <c r="BS488" s="39"/>
      <c r="BT488" s="39"/>
      <c r="BU488" s="39"/>
      <c r="BV488" s="60">
        <f t="shared" si="90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1095</v>
      </c>
      <c r="CF488" s="54">
        <f t="shared" si="91"/>
        <v>61.5</v>
      </c>
      <c r="CG488" s="60"/>
      <c r="CH488" s="68"/>
      <c r="CI488" s="52"/>
      <c r="CJ488" s="52">
        <v>5</v>
      </c>
      <c r="CK488" s="60">
        <f t="shared" si="92"/>
        <v>66.5</v>
      </c>
      <c r="CL488" s="60">
        <v>-27.5</v>
      </c>
      <c r="CM488" s="57" t="s">
        <v>1096</v>
      </c>
      <c r="CN488" s="52"/>
      <c r="CO488" s="70"/>
      <c r="CP488" s="39">
        <v>20</v>
      </c>
      <c r="CQ488" s="39"/>
      <c r="CR488" s="54"/>
      <c r="CS488" s="60"/>
      <c r="CT488" s="51">
        <f t="shared" si="93"/>
        <v>59</v>
      </c>
      <c r="CU488" s="39">
        <v>20</v>
      </c>
      <c r="CV488" s="39"/>
      <c r="CW488" s="52"/>
      <c r="CX488" s="39">
        <v>4</v>
      </c>
      <c r="CY488" s="60">
        <f t="shared" si="94"/>
        <v>83</v>
      </c>
      <c r="CZ488" s="54"/>
      <c r="DA488" s="60"/>
      <c r="DB488" s="39"/>
      <c r="DC488" s="39"/>
      <c r="DD488" s="38">
        <f t="shared" si="95"/>
        <v>83</v>
      </c>
      <c r="DE488" s="60"/>
      <c r="DF488" s="60"/>
      <c r="DG488" s="60"/>
      <c r="DH488" s="60"/>
    </row>
    <row r="489" s="1" customFormat="1" ht="24" spans="1:112">
      <c r="A489" s="35">
        <v>495</v>
      </c>
      <c r="B489" s="99">
        <v>107829</v>
      </c>
      <c r="C489" s="98" t="s">
        <v>1068</v>
      </c>
      <c r="D489" s="49" t="s">
        <v>104</v>
      </c>
      <c r="E489" s="75">
        <v>12461</v>
      </c>
      <c r="F489" s="76" t="s">
        <v>1097</v>
      </c>
      <c r="G489" s="36"/>
      <c r="H489" s="39"/>
      <c r="I489" s="39"/>
      <c r="J489" s="39"/>
      <c r="K489" s="39"/>
      <c r="L489" s="39"/>
      <c r="M489" s="52"/>
      <c r="N489" s="39"/>
      <c r="O489" s="39"/>
      <c r="P489" s="39"/>
      <c r="Q489" s="39"/>
      <c r="R489" s="39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85"/>
        <v>1</v>
      </c>
      <c r="AH489" s="39"/>
      <c r="AI489" s="39"/>
      <c r="AJ489" s="39"/>
      <c r="AK489" s="39"/>
      <c r="AL489" s="39"/>
      <c r="AM489" s="39"/>
      <c r="AN489" s="39"/>
      <c r="AO489" s="63"/>
      <c r="AP489" s="64"/>
      <c r="AQ489" s="62">
        <f t="shared" si="86"/>
        <v>1</v>
      </c>
      <c r="AR489" s="60"/>
      <c r="AS489" s="60"/>
      <c r="AT489" s="60">
        <v>20</v>
      </c>
      <c r="AU489" s="60"/>
      <c r="AV489" s="62">
        <f t="shared" si="87"/>
        <v>21</v>
      </c>
      <c r="AW489" s="60"/>
      <c r="AX489" s="57"/>
      <c r="AY489" s="39"/>
      <c r="AZ489" s="39"/>
      <c r="BA489" s="60">
        <f t="shared" si="88"/>
        <v>21</v>
      </c>
      <c r="BB489" s="54"/>
      <c r="BC489" s="66"/>
      <c r="BD489" s="39"/>
      <c r="BE489" s="39">
        <v>20</v>
      </c>
      <c r="BF489" s="39">
        <v>3</v>
      </c>
      <c r="BG489" s="39"/>
      <c r="BH489" s="54"/>
      <c r="BI489" s="60"/>
      <c r="BJ489" s="39">
        <v>-2</v>
      </c>
      <c r="BK489" s="39"/>
      <c r="BL489" s="39"/>
      <c r="BM489" s="39">
        <v>20</v>
      </c>
      <c r="BN489" s="38"/>
      <c r="BO489" s="57"/>
      <c r="BP489" s="59">
        <f t="shared" si="89"/>
        <v>62</v>
      </c>
      <c r="BQ489" s="64"/>
      <c r="BR489" s="64"/>
      <c r="BS489" s="39"/>
      <c r="BT489" s="39"/>
      <c r="BU489" s="39"/>
      <c r="BV489" s="60">
        <f t="shared" si="90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91"/>
        <v>58</v>
      </c>
      <c r="CG489" s="60"/>
      <c r="CH489" s="68"/>
      <c r="CI489" s="52"/>
      <c r="CJ489" s="52">
        <v>-2</v>
      </c>
      <c r="CK489" s="60">
        <f t="shared" si="92"/>
        <v>56</v>
      </c>
      <c r="CL489" s="60">
        <v>-11</v>
      </c>
      <c r="CM489" s="64" t="s">
        <v>231</v>
      </c>
      <c r="CN489" s="52">
        <v>6</v>
      </c>
      <c r="CO489" s="70"/>
      <c r="CP489" s="39">
        <v>20</v>
      </c>
      <c r="CQ489" s="39"/>
      <c r="CR489" s="54"/>
      <c r="CS489" s="60"/>
      <c r="CT489" s="51">
        <f t="shared" si="93"/>
        <v>71</v>
      </c>
      <c r="CU489" s="39"/>
      <c r="CV489" s="39"/>
      <c r="CW489" s="52"/>
      <c r="CX489" s="39"/>
      <c r="CY489" s="60">
        <f t="shared" si="94"/>
        <v>71</v>
      </c>
      <c r="CZ489" s="54"/>
      <c r="DA489" s="60"/>
      <c r="DB489" s="39">
        <v>20</v>
      </c>
      <c r="DC489" s="39">
        <v>-2</v>
      </c>
      <c r="DD489" s="38">
        <f t="shared" si="95"/>
        <v>89</v>
      </c>
      <c r="DE489" s="60"/>
      <c r="DF489" s="60"/>
      <c r="DG489" s="60"/>
      <c r="DH489" s="60"/>
    </row>
    <row r="490" s="1" customFormat="1" ht="24" spans="1:112">
      <c r="A490" s="35">
        <v>496</v>
      </c>
      <c r="B490" s="104">
        <v>102567</v>
      </c>
      <c r="C490" s="105" t="s">
        <v>275</v>
      </c>
      <c r="D490" s="36" t="s">
        <v>94</v>
      </c>
      <c r="E490" s="106">
        <v>12556</v>
      </c>
      <c r="F490" s="104" t="s">
        <v>1098</v>
      </c>
      <c r="G490" s="36"/>
      <c r="H490" s="39"/>
      <c r="I490" s="39"/>
      <c r="J490" s="39"/>
      <c r="K490" s="39"/>
      <c r="L490" s="39"/>
      <c r="M490" s="52"/>
      <c r="N490" s="39"/>
      <c r="O490" s="39"/>
      <c r="P490" s="39"/>
      <c r="Q490" s="39"/>
      <c r="R490" s="39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85"/>
        <v>20</v>
      </c>
      <c r="AH490" s="39">
        <v>20</v>
      </c>
      <c r="AI490" s="39"/>
      <c r="AJ490" s="39"/>
      <c r="AK490" s="39"/>
      <c r="AL490" s="39"/>
      <c r="AM490" s="39"/>
      <c r="AN490" s="39"/>
      <c r="AO490" s="63"/>
      <c r="AP490" s="64"/>
      <c r="AQ490" s="62">
        <f t="shared" si="86"/>
        <v>40</v>
      </c>
      <c r="AR490" s="60"/>
      <c r="AS490" s="60"/>
      <c r="AT490" s="60"/>
      <c r="AU490" s="60"/>
      <c r="AV490" s="62">
        <f t="shared" si="87"/>
        <v>40</v>
      </c>
      <c r="AW490" s="60"/>
      <c r="AX490" s="57"/>
      <c r="AY490" s="39"/>
      <c r="AZ490" s="39"/>
      <c r="BA490" s="60">
        <f t="shared" si="88"/>
        <v>40</v>
      </c>
      <c r="BB490" s="54"/>
      <c r="BC490" s="66"/>
      <c r="BD490" s="39"/>
      <c r="BE490" s="39"/>
      <c r="BF490" s="39">
        <v>-2</v>
      </c>
      <c r="BG490" s="39"/>
      <c r="BH490" s="54"/>
      <c r="BI490" s="60"/>
      <c r="BJ490" s="39">
        <v>2</v>
      </c>
      <c r="BK490" s="39"/>
      <c r="BL490" s="39"/>
      <c r="BM490" s="39"/>
      <c r="BN490" s="38"/>
      <c r="BO490" s="57"/>
      <c r="BP490" s="59">
        <f t="shared" si="89"/>
        <v>40</v>
      </c>
      <c r="BQ490" s="64"/>
      <c r="BR490" s="64"/>
      <c r="BS490" s="39"/>
      <c r="BT490" s="39">
        <v>7</v>
      </c>
      <c r="BU490" s="39"/>
      <c r="BV490" s="60">
        <f t="shared" si="90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1099</v>
      </c>
      <c r="CF490" s="54">
        <f t="shared" si="91"/>
        <v>17</v>
      </c>
      <c r="CG490" s="60"/>
      <c r="CH490" s="68"/>
      <c r="CI490" s="52"/>
      <c r="CJ490" s="52"/>
      <c r="CK490" s="60">
        <f t="shared" si="92"/>
        <v>17</v>
      </c>
      <c r="CL490" s="60"/>
      <c r="CM490" s="57"/>
      <c r="CN490" s="52"/>
      <c r="CO490" s="70"/>
      <c r="CP490" s="39"/>
      <c r="CQ490" s="39"/>
      <c r="CR490" s="54"/>
      <c r="CS490" s="60"/>
      <c r="CT490" s="51">
        <f t="shared" si="93"/>
        <v>17</v>
      </c>
      <c r="CU490" s="39"/>
      <c r="CV490" s="39"/>
      <c r="CW490" s="52"/>
      <c r="CX490" s="39"/>
      <c r="CY490" s="60">
        <f t="shared" si="94"/>
        <v>17</v>
      </c>
      <c r="CZ490" s="54"/>
      <c r="DA490" s="60"/>
      <c r="DB490" s="39"/>
      <c r="DC490" s="39"/>
      <c r="DD490" s="38">
        <f t="shared" si="95"/>
        <v>17</v>
      </c>
      <c r="DE490" s="60"/>
      <c r="DF490" s="60"/>
      <c r="DG490" s="60"/>
      <c r="DH490" s="60"/>
    </row>
    <row r="491" s="1" customFormat="1" ht="31" customHeight="1" spans="1:112">
      <c r="A491" s="35">
        <v>497</v>
      </c>
      <c r="B491" s="104">
        <v>105396</v>
      </c>
      <c r="C491" s="105" t="s">
        <v>320</v>
      </c>
      <c r="D491" s="49" t="s">
        <v>125</v>
      </c>
      <c r="E491" s="107">
        <v>12481</v>
      </c>
      <c r="F491" s="108" t="s">
        <v>1100</v>
      </c>
      <c r="G491" s="36"/>
      <c r="H491" s="39"/>
      <c r="I491" s="39"/>
      <c r="J491" s="39"/>
      <c r="K491" s="39"/>
      <c r="L491" s="39"/>
      <c r="M491" s="52"/>
      <c r="N491" s="39"/>
      <c r="O491" s="39"/>
      <c r="P491" s="39"/>
      <c r="Q491" s="39"/>
      <c r="R491" s="39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85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63"/>
      <c r="AP491" s="64"/>
      <c r="AQ491" s="62">
        <f t="shared" si="86"/>
        <v>20</v>
      </c>
      <c r="AR491" s="60"/>
      <c r="AS491" s="60">
        <v>20</v>
      </c>
      <c r="AT491" s="60"/>
      <c r="AU491" s="60"/>
      <c r="AV491" s="62">
        <f t="shared" si="87"/>
        <v>40</v>
      </c>
      <c r="AW491" s="60"/>
      <c r="AX491" s="57"/>
      <c r="AY491" s="39"/>
      <c r="AZ491" s="39"/>
      <c r="BA491" s="60">
        <f t="shared" si="88"/>
        <v>40</v>
      </c>
      <c r="BB491" s="54"/>
      <c r="BC491" s="66"/>
      <c r="BD491" s="39">
        <v>20</v>
      </c>
      <c r="BE491" s="39"/>
      <c r="BF491" s="39">
        <v>11</v>
      </c>
      <c r="BG491" s="39"/>
      <c r="BH491" s="54">
        <v>-15</v>
      </c>
      <c r="BI491" s="60" t="s">
        <v>478</v>
      </c>
      <c r="BJ491" s="39">
        <v>13</v>
      </c>
      <c r="BK491" s="39"/>
      <c r="BL491" s="39"/>
      <c r="BM491" s="39"/>
      <c r="BN491" s="38"/>
      <c r="BO491" s="57"/>
      <c r="BP491" s="59">
        <f t="shared" si="89"/>
        <v>69</v>
      </c>
      <c r="BQ491" s="64"/>
      <c r="BR491" s="64"/>
      <c r="BS491" s="39"/>
      <c r="BT491" s="39">
        <v>4</v>
      </c>
      <c r="BU491" s="39"/>
      <c r="BV491" s="60">
        <f t="shared" si="90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1101</v>
      </c>
      <c r="CF491" s="54">
        <f t="shared" si="91"/>
        <v>86</v>
      </c>
      <c r="CG491" s="60"/>
      <c r="CH491" s="68"/>
      <c r="CI491" s="52"/>
      <c r="CJ491" s="52">
        <v>2</v>
      </c>
      <c r="CK491" s="60">
        <f t="shared" si="92"/>
        <v>88</v>
      </c>
      <c r="CL491" s="60"/>
      <c r="CM491" s="57"/>
      <c r="CN491" s="52"/>
      <c r="CO491" s="70"/>
      <c r="CP491" s="39"/>
      <c r="CQ491" s="39"/>
      <c r="CR491" s="54"/>
      <c r="CS491" s="60"/>
      <c r="CT491" s="51">
        <f t="shared" si="93"/>
        <v>88</v>
      </c>
      <c r="CU491" s="39"/>
      <c r="CV491" s="39"/>
      <c r="CW491" s="52"/>
      <c r="CX491" s="39"/>
      <c r="CY491" s="60">
        <f t="shared" si="94"/>
        <v>88</v>
      </c>
      <c r="CZ491" s="54"/>
      <c r="DA491" s="60"/>
      <c r="DB491" s="39"/>
      <c r="DC491" s="39"/>
      <c r="DD491" s="38">
        <f t="shared" si="95"/>
        <v>88</v>
      </c>
      <c r="DE491" s="60"/>
      <c r="DF491" s="60"/>
      <c r="DG491" s="60"/>
      <c r="DH491" s="60"/>
    </row>
    <row r="492" s="1" customFormat="1" spans="1:112">
      <c r="A492" s="35">
        <v>498</v>
      </c>
      <c r="B492" s="109">
        <v>102564</v>
      </c>
      <c r="C492" s="110" t="s">
        <v>220</v>
      </c>
      <c r="D492" s="36" t="s">
        <v>94</v>
      </c>
      <c r="E492" s="75">
        <v>12534</v>
      </c>
      <c r="F492" s="111" t="s">
        <v>1102</v>
      </c>
      <c r="G492" s="36"/>
      <c r="H492" s="39"/>
      <c r="I492" s="39"/>
      <c r="J492" s="39"/>
      <c r="K492" s="39"/>
      <c r="L492" s="39"/>
      <c r="M492" s="52"/>
      <c r="N492" s="39"/>
      <c r="O492" s="39"/>
      <c r="P492" s="39"/>
      <c r="Q492" s="39"/>
      <c r="R492" s="39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85"/>
        <v>20</v>
      </c>
      <c r="AH492" s="39"/>
      <c r="AI492" s="39"/>
      <c r="AJ492" s="39"/>
      <c r="AK492" s="39"/>
      <c r="AL492" s="39"/>
      <c r="AM492" s="39"/>
      <c r="AN492" s="39"/>
      <c r="AO492" s="63"/>
      <c r="AP492" s="64"/>
      <c r="AQ492" s="62">
        <f t="shared" si="86"/>
        <v>20</v>
      </c>
      <c r="AR492" s="60"/>
      <c r="AS492" s="60"/>
      <c r="AT492" s="60"/>
      <c r="AU492" s="60"/>
      <c r="AV492" s="62">
        <f t="shared" si="87"/>
        <v>20</v>
      </c>
      <c r="AW492" s="60"/>
      <c r="AX492" s="57"/>
      <c r="AY492" s="39"/>
      <c r="AZ492" s="39"/>
      <c r="BA492" s="60">
        <f t="shared" si="88"/>
        <v>20</v>
      </c>
      <c r="BB492" s="54"/>
      <c r="BC492" s="66"/>
      <c r="BD492" s="39"/>
      <c r="BE492" s="39"/>
      <c r="BF492" s="39">
        <v>0</v>
      </c>
      <c r="BG492" s="39"/>
      <c r="BH492" s="54"/>
      <c r="BI492" s="60"/>
      <c r="BJ492" s="39"/>
      <c r="BK492" s="39"/>
      <c r="BL492" s="39"/>
      <c r="BM492" s="39"/>
      <c r="BN492" s="38"/>
      <c r="BO492" s="57"/>
      <c r="BP492" s="59">
        <f t="shared" si="89"/>
        <v>20</v>
      </c>
      <c r="BQ492" s="64"/>
      <c r="BR492" s="64"/>
      <c r="BS492" s="39"/>
      <c r="BT492" s="39">
        <v>1</v>
      </c>
      <c r="BU492" s="39"/>
      <c r="BV492" s="60">
        <f t="shared" si="90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91"/>
        <v>41</v>
      </c>
      <c r="CG492" s="60"/>
      <c r="CH492" s="68"/>
      <c r="CI492" s="52">
        <v>20</v>
      </c>
      <c r="CJ492" s="52">
        <v>3</v>
      </c>
      <c r="CK492" s="60">
        <f t="shared" si="92"/>
        <v>64</v>
      </c>
      <c r="CL492" s="60"/>
      <c r="CM492" s="57"/>
      <c r="CN492" s="52">
        <v>10</v>
      </c>
      <c r="CO492" s="70"/>
      <c r="CP492" s="39"/>
      <c r="CQ492" s="39"/>
      <c r="CR492" s="54"/>
      <c r="CS492" s="60"/>
      <c r="CT492" s="51">
        <f t="shared" si="93"/>
        <v>74</v>
      </c>
      <c r="CU492" s="39"/>
      <c r="CV492" s="39"/>
      <c r="CW492" s="52">
        <v>10</v>
      </c>
      <c r="CX492" s="39">
        <v>-2</v>
      </c>
      <c r="CY492" s="60">
        <f t="shared" si="94"/>
        <v>82</v>
      </c>
      <c r="CZ492" s="54"/>
      <c r="DA492" s="60"/>
      <c r="DB492" s="39">
        <v>20</v>
      </c>
      <c r="DC492" s="39">
        <v>-2</v>
      </c>
      <c r="DD492" s="38">
        <f t="shared" si="95"/>
        <v>100</v>
      </c>
      <c r="DE492" s="60"/>
      <c r="DF492" s="60"/>
      <c r="DG492" s="60"/>
      <c r="DH492" s="60"/>
    </row>
    <row r="493" s="1" customFormat="1" spans="1:112">
      <c r="A493" s="35">
        <v>499</v>
      </c>
      <c r="B493" s="109">
        <v>102564</v>
      </c>
      <c r="C493" s="112" t="s">
        <v>220</v>
      </c>
      <c r="D493" s="36" t="s">
        <v>94</v>
      </c>
      <c r="E493" s="104">
        <v>12566</v>
      </c>
      <c r="F493" s="104" t="s">
        <v>1103</v>
      </c>
      <c r="G493" s="36"/>
      <c r="H493" s="39"/>
      <c r="I493" s="39"/>
      <c r="J493" s="39"/>
      <c r="K493" s="39"/>
      <c r="L493" s="39"/>
      <c r="M493" s="52"/>
      <c r="N493" s="39"/>
      <c r="O493" s="39"/>
      <c r="P493" s="39"/>
      <c r="Q493" s="39"/>
      <c r="R493" s="39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85"/>
        <v>20</v>
      </c>
      <c r="AH493" s="39"/>
      <c r="AI493" s="39"/>
      <c r="AJ493" s="39"/>
      <c r="AK493" s="39"/>
      <c r="AL493" s="39"/>
      <c r="AM493" s="39"/>
      <c r="AN493" s="39"/>
      <c r="AO493" s="63"/>
      <c r="AP493" s="64"/>
      <c r="AQ493" s="62">
        <f t="shared" si="86"/>
        <v>20</v>
      </c>
      <c r="AR493" s="60"/>
      <c r="AS493" s="60">
        <v>20</v>
      </c>
      <c r="AT493" s="60"/>
      <c r="AU493" s="60"/>
      <c r="AV493" s="62">
        <f t="shared" si="87"/>
        <v>40</v>
      </c>
      <c r="AW493" s="60"/>
      <c r="AX493" s="57"/>
      <c r="AY493" s="39"/>
      <c r="AZ493" s="39"/>
      <c r="BA493" s="60">
        <f t="shared" si="88"/>
        <v>40</v>
      </c>
      <c r="BB493" s="54"/>
      <c r="BC493" s="66"/>
      <c r="BD493" s="39"/>
      <c r="BE493" s="39"/>
      <c r="BF493" s="39">
        <v>-2</v>
      </c>
      <c r="BG493" s="39"/>
      <c r="BH493" s="54"/>
      <c r="BI493" s="60"/>
      <c r="BJ493" s="39"/>
      <c r="BK493" s="39">
        <v>20</v>
      </c>
      <c r="BL493" s="39"/>
      <c r="BM493" s="39"/>
      <c r="BN493" s="38"/>
      <c r="BO493" s="57"/>
      <c r="BP493" s="59">
        <f t="shared" si="89"/>
        <v>58</v>
      </c>
      <c r="BQ493" s="64"/>
      <c r="BR493" s="64"/>
      <c r="BS493" s="39"/>
      <c r="BT493" s="39"/>
      <c r="BU493" s="39"/>
      <c r="BV493" s="60">
        <f t="shared" si="90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91"/>
        <v>118</v>
      </c>
      <c r="CG493" s="60"/>
      <c r="CH493" s="68"/>
      <c r="CI493" s="52">
        <v>20</v>
      </c>
      <c r="CJ493" s="52"/>
      <c r="CK493" s="60">
        <f t="shared" si="92"/>
        <v>138</v>
      </c>
      <c r="CL493" s="60"/>
      <c r="CM493" s="57"/>
      <c r="CN493" s="52"/>
      <c r="CO493" s="70"/>
      <c r="CP493" s="39"/>
      <c r="CQ493" s="39"/>
      <c r="CR493" s="54"/>
      <c r="CS493" s="60"/>
      <c r="CT493" s="51">
        <f t="shared" si="93"/>
        <v>138</v>
      </c>
      <c r="CU493" s="39">
        <v>20</v>
      </c>
      <c r="CV493" s="39"/>
      <c r="CW493" s="52"/>
      <c r="CX493" s="39"/>
      <c r="CY493" s="60">
        <f t="shared" si="94"/>
        <v>158</v>
      </c>
      <c r="CZ493" s="54"/>
      <c r="DA493" s="60"/>
      <c r="DB493" s="39"/>
      <c r="DC493" s="39">
        <v>-2</v>
      </c>
      <c r="DD493" s="38">
        <f t="shared" si="95"/>
        <v>156</v>
      </c>
      <c r="DE493" s="60"/>
      <c r="DF493" s="60"/>
      <c r="DG493" s="60"/>
      <c r="DH493" s="60"/>
    </row>
    <row r="494" s="1" customFormat="1" spans="1:112">
      <c r="A494" s="35">
        <v>500</v>
      </c>
      <c r="B494" s="109">
        <v>102564</v>
      </c>
      <c r="C494" s="112" t="s">
        <v>220</v>
      </c>
      <c r="D494" s="36" t="s">
        <v>94</v>
      </c>
      <c r="E494" s="107">
        <v>12410</v>
      </c>
      <c r="F494" s="108" t="s">
        <v>961</v>
      </c>
      <c r="G494" s="36"/>
      <c r="H494" s="39"/>
      <c r="I494" s="39"/>
      <c r="J494" s="39"/>
      <c r="K494" s="39"/>
      <c r="L494" s="39"/>
      <c r="M494" s="52"/>
      <c r="N494" s="39"/>
      <c r="O494" s="39"/>
      <c r="P494" s="39"/>
      <c r="Q494" s="39"/>
      <c r="R494" s="39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85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63"/>
      <c r="AP494" s="64"/>
      <c r="AQ494" s="62">
        <f t="shared" si="86"/>
        <v>20</v>
      </c>
      <c r="AR494" s="60"/>
      <c r="AS494" s="60"/>
      <c r="AT494" s="60"/>
      <c r="AU494" s="60"/>
      <c r="AV494" s="62">
        <f t="shared" si="87"/>
        <v>20</v>
      </c>
      <c r="AW494" s="60"/>
      <c r="AX494" s="57"/>
      <c r="AY494" s="39"/>
      <c r="AZ494" s="39"/>
      <c r="BA494" s="60">
        <f t="shared" si="88"/>
        <v>20</v>
      </c>
      <c r="BB494" s="54"/>
      <c r="BC494" s="66"/>
      <c r="BD494" s="39"/>
      <c r="BE494" s="39"/>
      <c r="BF494" s="39">
        <v>0</v>
      </c>
      <c r="BG494" s="39"/>
      <c r="BH494" s="54"/>
      <c r="BI494" s="60"/>
      <c r="BJ494" s="39"/>
      <c r="BK494" s="39"/>
      <c r="BL494" s="39"/>
      <c r="BM494" s="39"/>
      <c r="BN494" s="38"/>
      <c r="BO494" s="57"/>
      <c r="BP494" s="59">
        <f t="shared" si="89"/>
        <v>20</v>
      </c>
      <c r="BQ494" s="64"/>
      <c r="BR494" s="64"/>
      <c r="BS494" s="39"/>
      <c r="BT494" s="39"/>
      <c r="BU494" s="39"/>
      <c r="BV494" s="60">
        <f t="shared" si="90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91"/>
        <v>40</v>
      </c>
      <c r="CG494" s="60"/>
      <c r="CH494" s="68"/>
      <c r="CI494" s="52">
        <v>20</v>
      </c>
      <c r="CJ494" s="52"/>
      <c r="CK494" s="60">
        <f t="shared" si="92"/>
        <v>60</v>
      </c>
      <c r="CL494" s="60"/>
      <c r="CM494" s="57"/>
      <c r="CN494" s="52"/>
      <c r="CO494" s="70"/>
      <c r="CP494" s="39"/>
      <c r="CQ494" s="39"/>
      <c r="CR494" s="54"/>
      <c r="CS494" s="60"/>
      <c r="CT494" s="51">
        <f t="shared" si="93"/>
        <v>60</v>
      </c>
      <c r="CU494" s="39"/>
      <c r="CV494" s="39"/>
      <c r="CW494" s="52"/>
      <c r="CX494" s="39"/>
      <c r="CY494" s="60">
        <f t="shared" si="94"/>
        <v>60</v>
      </c>
      <c r="CZ494" s="54"/>
      <c r="DA494" s="60"/>
      <c r="DB494" s="39"/>
      <c r="DC494" s="39"/>
      <c r="DD494" s="38">
        <f t="shared" si="95"/>
        <v>60</v>
      </c>
      <c r="DE494" s="60"/>
      <c r="DF494" s="60"/>
      <c r="DG494" s="60"/>
      <c r="DH494" s="60"/>
    </row>
    <row r="495" s="1" customFormat="1" ht="36" spans="1:112">
      <c r="A495" s="35">
        <v>501</v>
      </c>
      <c r="B495" s="109">
        <v>742</v>
      </c>
      <c r="C495" s="112" t="s">
        <v>205</v>
      </c>
      <c r="D495" s="80" t="s">
        <v>104</v>
      </c>
      <c r="E495" s="107">
        <v>12462</v>
      </c>
      <c r="F495" s="108" t="s">
        <v>1104</v>
      </c>
      <c r="G495" s="36"/>
      <c r="H495" s="39"/>
      <c r="I495" s="39"/>
      <c r="J495" s="39"/>
      <c r="K495" s="39"/>
      <c r="L495" s="39"/>
      <c r="M495" s="52"/>
      <c r="N495" s="39"/>
      <c r="O495" s="39"/>
      <c r="P495" s="39"/>
      <c r="Q495" s="39"/>
      <c r="R495" s="39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85"/>
        <v>20</v>
      </c>
      <c r="AH495" s="39"/>
      <c r="AI495" s="39"/>
      <c r="AJ495" s="39"/>
      <c r="AK495" s="39"/>
      <c r="AL495" s="39"/>
      <c r="AM495" s="39"/>
      <c r="AN495" s="39"/>
      <c r="AO495" s="63"/>
      <c r="AP495" s="64"/>
      <c r="AQ495" s="62">
        <f t="shared" si="86"/>
        <v>20</v>
      </c>
      <c r="AR495" s="60"/>
      <c r="AS495" s="60">
        <v>20</v>
      </c>
      <c r="AT495" s="60"/>
      <c r="AU495" s="60"/>
      <c r="AV495" s="62">
        <f t="shared" si="87"/>
        <v>40</v>
      </c>
      <c r="AW495" s="60"/>
      <c r="AX495" s="57"/>
      <c r="AY495" s="39"/>
      <c r="AZ495" s="39"/>
      <c r="BA495" s="60">
        <f t="shared" si="88"/>
        <v>40</v>
      </c>
      <c r="BB495" s="54"/>
      <c r="BC495" s="66"/>
      <c r="BD495" s="39"/>
      <c r="BE495" s="39"/>
      <c r="BF495" s="39">
        <v>0</v>
      </c>
      <c r="BG495" s="39"/>
      <c r="BH495" s="54"/>
      <c r="BI495" s="60"/>
      <c r="BJ495" s="39"/>
      <c r="BK495" s="39"/>
      <c r="BL495" s="39"/>
      <c r="BM495" s="39">
        <v>20</v>
      </c>
      <c r="BN495" s="38"/>
      <c r="BO495" s="57"/>
      <c r="BP495" s="59">
        <f t="shared" si="89"/>
        <v>60</v>
      </c>
      <c r="BQ495" s="64"/>
      <c r="BR495" s="64"/>
      <c r="BS495" s="39"/>
      <c r="BT495" s="39"/>
      <c r="BU495" s="39"/>
      <c r="BV495" s="60">
        <f t="shared" si="90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150</v>
      </c>
      <c r="CF495" s="54">
        <f t="shared" si="91"/>
        <v>71.5</v>
      </c>
      <c r="CG495" s="60"/>
      <c r="CH495" s="68"/>
      <c r="CI495" s="52"/>
      <c r="CJ495" s="52"/>
      <c r="CK495" s="60">
        <f t="shared" si="92"/>
        <v>71.5</v>
      </c>
      <c r="CL495" s="60">
        <v>-31.5</v>
      </c>
      <c r="CM495" s="64" t="s">
        <v>1105</v>
      </c>
      <c r="CN495" s="52"/>
      <c r="CO495" s="70"/>
      <c r="CP495" s="39"/>
      <c r="CQ495" s="39"/>
      <c r="CR495" s="54"/>
      <c r="CS495" s="60"/>
      <c r="CT495" s="51">
        <f t="shared" si="93"/>
        <v>40</v>
      </c>
      <c r="CU495" s="39"/>
      <c r="CV495" s="39"/>
      <c r="CW495" s="52"/>
      <c r="CX495" s="39">
        <v>-2</v>
      </c>
      <c r="CY495" s="60">
        <f t="shared" si="94"/>
        <v>38</v>
      </c>
      <c r="CZ495" s="54"/>
      <c r="DA495" s="60"/>
      <c r="DB495" s="39"/>
      <c r="DC495" s="39">
        <v>-4</v>
      </c>
      <c r="DD495" s="38">
        <f t="shared" si="95"/>
        <v>34</v>
      </c>
      <c r="DE495" s="60"/>
      <c r="DF495" s="60"/>
      <c r="DG495" s="60"/>
      <c r="DH495" s="60"/>
    </row>
    <row r="496" s="1" customFormat="1" ht="44" customHeight="1" spans="1:112">
      <c r="A496" s="35">
        <v>502</v>
      </c>
      <c r="B496" s="104">
        <v>582</v>
      </c>
      <c r="C496" s="105" t="s">
        <v>1106</v>
      </c>
      <c r="D496" s="49" t="s">
        <v>99</v>
      </c>
      <c r="E496" s="107">
        <v>12463</v>
      </c>
      <c r="F496" s="108" t="s">
        <v>1107</v>
      </c>
      <c r="G496" s="36"/>
      <c r="H496" s="39"/>
      <c r="I496" s="39"/>
      <c r="J496" s="39"/>
      <c r="K496" s="39"/>
      <c r="L496" s="39"/>
      <c r="M496" s="52"/>
      <c r="N496" s="39"/>
      <c r="O496" s="39"/>
      <c r="P496" s="39"/>
      <c r="Q496" s="39"/>
      <c r="R496" s="39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85"/>
        <v>20</v>
      </c>
      <c r="AH496" s="39"/>
      <c r="AI496" s="39"/>
      <c r="AJ496" s="39"/>
      <c r="AK496" s="39"/>
      <c r="AL496" s="39"/>
      <c r="AM496" s="39"/>
      <c r="AN496" s="39"/>
      <c r="AO496" s="63"/>
      <c r="AP496" s="64"/>
      <c r="AQ496" s="62">
        <f t="shared" si="86"/>
        <v>20</v>
      </c>
      <c r="AR496" s="60"/>
      <c r="AS496" s="60">
        <v>20</v>
      </c>
      <c r="AT496" s="60"/>
      <c r="AU496" s="60"/>
      <c r="AV496" s="62">
        <f t="shared" si="87"/>
        <v>40</v>
      </c>
      <c r="AW496" s="60"/>
      <c r="AX496" s="57"/>
      <c r="AY496" s="39"/>
      <c r="AZ496" s="39"/>
      <c r="BA496" s="60">
        <f t="shared" si="88"/>
        <v>40</v>
      </c>
      <c r="BB496" s="54"/>
      <c r="BC496" s="66"/>
      <c r="BD496" s="39"/>
      <c r="BE496" s="39"/>
      <c r="BF496" s="39">
        <v>1</v>
      </c>
      <c r="BG496" s="39"/>
      <c r="BH496" s="54"/>
      <c r="BI496" s="60"/>
      <c r="BJ496" s="39">
        <v>1</v>
      </c>
      <c r="BK496" s="39">
        <v>20</v>
      </c>
      <c r="BL496" s="39"/>
      <c r="BM496" s="39"/>
      <c r="BN496" s="38"/>
      <c r="BO496" s="57"/>
      <c r="BP496" s="59">
        <f t="shared" si="89"/>
        <v>62</v>
      </c>
      <c r="BQ496" s="64"/>
      <c r="BR496" s="64"/>
      <c r="BS496" s="39">
        <v>20</v>
      </c>
      <c r="BT496" s="39"/>
      <c r="BU496" s="39"/>
      <c r="BV496" s="60">
        <f t="shared" si="90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1108</v>
      </c>
      <c r="CF496" s="54">
        <f t="shared" si="91"/>
        <v>57</v>
      </c>
      <c r="CG496" s="60"/>
      <c r="CH496" s="68"/>
      <c r="CI496" s="52"/>
      <c r="CJ496" s="52"/>
      <c r="CK496" s="60">
        <f t="shared" si="92"/>
        <v>57</v>
      </c>
      <c r="CL496" s="60"/>
      <c r="CM496" s="57"/>
      <c r="CN496" s="52">
        <v>2</v>
      </c>
      <c r="CO496" s="70"/>
      <c r="CP496" s="39"/>
      <c r="CQ496" s="39"/>
      <c r="CR496" s="54"/>
      <c r="CS496" s="60"/>
      <c r="CT496" s="51">
        <f t="shared" si="93"/>
        <v>59</v>
      </c>
      <c r="CU496" s="39">
        <v>20</v>
      </c>
      <c r="CV496" s="39"/>
      <c r="CW496" s="52"/>
      <c r="CX496" s="39"/>
      <c r="CY496" s="60">
        <f t="shared" si="94"/>
        <v>79</v>
      </c>
      <c r="CZ496" s="54"/>
      <c r="DA496" s="60"/>
      <c r="DB496" s="39"/>
      <c r="DC496" s="39">
        <v>7</v>
      </c>
      <c r="DD496" s="38">
        <f t="shared" si="95"/>
        <v>86</v>
      </c>
      <c r="DE496" s="60"/>
      <c r="DF496" s="60"/>
      <c r="DG496" s="60">
        <v>-14</v>
      </c>
      <c r="DH496" s="60" t="s">
        <v>1109</v>
      </c>
    </row>
    <row r="497" s="1" customFormat="1" spans="1:112">
      <c r="A497" s="35">
        <v>503</v>
      </c>
      <c r="B497" s="109">
        <v>744</v>
      </c>
      <c r="C497" s="105" t="s">
        <v>199</v>
      </c>
      <c r="D497" s="80" t="s">
        <v>104</v>
      </c>
      <c r="E497" s="107">
        <v>12510</v>
      </c>
      <c r="F497" s="108" t="s">
        <v>1110</v>
      </c>
      <c r="G497" s="36"/>
      <c r="H497" s="39"/>
      <c r="I497" s="39"/>
      <c r="J497" s="39"/>
      <c r="K497" s="39"/>
      <c r="L497" s="39"/>
      <c r="M497" s="52"/>
      <c r="N497" s="39"/>
      <c r="O497" s="39"/>
      <c r="P497" s="39"/>
      <c r="Q497" s="39"/>
      <c r="R497" s="39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85"/>
        <v>20</v>
      </c>
      <c r="AH497" s="39"/>
      <c r="AI497" s="39"/>
      <c r="AJ497" s="39"/>
      <c r="AK497" s="39"/>
      <c r="AL497" s="39"/>
      <c r="AM497" s="39"/>
      <c r="AN497" s="39"/>
      <c r="AO497" s="63"/>
      <c r="AP497" s="64"/>
      <c r="AQ497" s="62">
        <f t="shared" si="86"/>
        <v>20</v>
      </c>
      <c r="AR497" s="60"/>
      <c r="AS497" s="60">
        <v>20</v>
      </c>
      <c r="AT497" s="60"/>
      <c r="AU497" s="60"/>
      <c r="AV497" s="62">
        <f t="shared" si="87"/>
        <v>40</v>
      </c>
      <c r="AW497" s="60"/>
      <c r="AX497" s="57"/>
      <c r="AY497" s="39"/>
      <c r="AZ497" s="39"/>
      <c r="BA497" s="60">
        <f t="shared" si="88"/>
        <v>40</v>
      </c>
      <c r="BB497" s="54"/>
      <c r="BC497" s="66"/>
      <c r="BD497" s="39"/>
      <c r="BE497" s="39"/>
      <c r="BF497" s="39">
        <v>0</v>
      </c>
      <c r="BG497" s="39"/>
      <c r="BH497" s="54"/>
      <c r="BI497" s="60"/>
      <c r="BJ497" s="39"/>
      <c r="BK497" s="39">
        <v>20</v>
      </c>
      <c r="BL497" s="39"/>
      <c r="BM497" s="39"/>
      <c r="BN497" s="38"/>
      <c r="BO497" s="57"/>
      <c r="BP497" s="59">
        <f t="shared" si="89"/>
        <v>60</v>
      </c>
      <c r="BQ497" s="64"/>
      <c r="BR497" s="64"/>
      <c r="BS497" s="39">
        <v>20</v>
      </c>
      <c r="BT497" s="39"/>
      <c r="BU497" s="39"/>
      <c r="BV497" s="60">
        <f t="shared" si="90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91"/>
        <v>102</v>
      </c>
      <c r="CG497" s="60"/>
      <c r="CH497" s="68"/>
      <c r="CI497" s="52"/>
      <c r="CJ497" s="52">
        <v>2</v>
      </c>
      <c r="CK497" s="60">
        <f t="shared" si="92"/>
        <v>104</v>
      </c>
      <c r="CL497" s="60"/>
      <c r="CM497" s="57"/>
      <c r="CN497" s="52"/>
      <c r="CO497" s="70"/>
      <c r="CP497" s="39"/>
      <c r="CQ497" s="39"/>
      <c r="CR497" s="54"/>
      <c r="CS497" s="60"/>
      <c r="CT497" s="51">
        <f t="shared" si="93"/>
        <v>104</v>
      </c>
      <c r="CU497" s="39"/>
      <c r="CV497" s="39"/>
      <c r="CW497" s="52"/>
      <c r="CX497" s="39"/>
      <c r="CY497" s="60">
        <f t="shared" si="94"/>
        <v>104</v>
      </c>
      <c r="CZ497" s="54"/>
      <c r="DA497" s="60"/>
      <c r="DB497" s="39"/>
      <c r="DC497" s="39">
        <v>5</v>
      </c>
      <c r="DD497" s="38">
        <f t="shared" si="95"/>
        <v>109</v>
      </c>
      <c r="DE497" s="60"/>
      <c r="DF497" s="60"/>
      <c r="DG497" s="60"/>
      <c r="DH497" s="60"/>
    </row>
    <row r="498" s="1" customFormat="1" spans="1:112">
      <c r="A498" s="35">
        <v>504</v>
      </c>
      <c r="B498" s="109">
        <v>103639</v>
      </c>
      <c r="C498" s="105" t="s">
        <v>279</v>
      </c>
      <c r="D498" s="49" t="s">
        <v>125</v>
      </c>
      <c r="E498" s="107">
        <v>12454</v>
      </c>
      <c r="F498" s="108" t="s">
        <v>1111</v>
      </c>
      <c r="G498" s="36"/>
      <c r="H498" s="39"/>
      <c r="I498" s="39"/>
      <c r="J498" s="39"/>
      <c r="K498" s="39"/>
      <c r="L498" s="39"/>
      <c r="M498" s="52"/>
      <c r="N498" s="39"/>
      <c r="O498" s="39"/>
      <c r="P498" s="39"/>
      <c r="Q498" s="39"/>
      <c r="R498" s="39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85"/>
        <v>20</v>
      </c>
      <c r="AH498" s="39"/>
      <c r="AI498" s="39"/>
      <c r="AJ498" s="39"/>
      <c r="AK498" s="39"/>
      <c r="AL498" s="39"/>
      <c r="AM498" s="39"/>
      <c r="AN498" s="39"/>
      <c r="AO498" s="63"/>
      <c r="AP498" s="64"/>
      <c r="AQ498" s="62">
        <f t="shared" si="86"/>
        <v>20</v>
      </c>
      <c r="AR498" s="60"/>
      <c r="AS498" s="60"/>
      <c r="AT498" s="60"/>
      <c r="AU498" s="60"/>
      <c r="AV498" s="62">
        <f t="shared" si="87"/>
        <v>20</v>
      </c>
      <c r="AW498" s="60"/>
      <c r="AX498" s="57"/>
      <c r="AY498" s="39"/>
      <c r="AZ498" s="39"/>
      <c r="BA498" s="60">
        <f t="shared" si="88"/>
        <v>20</v>
      </c>
      <c r="BB498" s="54"/>
      <c r="BC498" s="66"/>
      <c r="BD498" s="39"/>
      <c r="BE498" s="39"/>
      <c r="BF498" s="39">
        <v>0</v>
      </c>
      <c r="BG498" s="39"/>
      <c r="BH498" s="54"/>
      <c r="BI498" s="60"/>
      <c r="BJ498" s="39"/>
      <c r="BK498" s="39"/>
      <c r="BL498" s="39"/>
      <c r="BM498" s="39"/>
      <c r="BN498" s="38"/>
      <c r="BO498" s="57"/>
      <c r="BP498" s="59">
        <f t="shared" si="89"/>
        <v>20</v>
      </c>
      <c r="BQ498" s="64"/>
      <c r="BR498" s="64"/>
      <c r="BS498" s="39"/>
      <c r="BT498" s="39">
        <v>3</v>
      </c>
      <c r="BU498" s="39"/>
      <c r="BV498" s="60">
        <f t="shared" si="90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91"/>
        <v>13</v>
      </c>
      <c r="CG498" s="60"/>
      <c r="CH498" s="68"/>
      <c r="CI498" s="52"/>
      <c r="CJ498" s="52">
        <v>-1</v>
      </c>
      <c r="CK498" s="60">
        <f t="shared" si="92"/>
        <v>12</v>
      </c>
      <c r="CL498" s="60"/>
      <c r="CM498" s="57"/>
      <c r="CN498" s="52"/>
      <c r="CO498" s="70"/>
      <c r="CP498" s="39">
        <v>20</v>
      </c>
      <c r="CQ498" s="39"/>
      <c r="CR498" s="54">
        <v>-15</v>
      </c>
      <c r="CS498" s="60" t="s">
        <v>263</v>
      </c>
      <c r="CT498" s="51">
        <f t="shared" si="93"/>
        <v>17</v>
      </c>
      <c r="CU498" s="39"/>
      <c r="CV498" s="39"/>
      <c r="CW498" s="52"/>
      <c r="CX498" s="39"/>
      <c r="CY498" s="60">
        <f t="shared" si="94"/>
        <v>17</v>
      </c>
      <c r="CZ498" s="54"/>
      <c r="DA498" s="60"/>
      <c r="DB498" s="39"/>
      <c r="DC498" s="39">
        <v>-5</v>
      </c>
      <c r="DD498" s="38">
        <f t="shared" si="95"/>
        <v>12</v>
      </c>
      <c r="DE498" s="60"/>
      <c r="DF498" s="60"/>
      <c r="DG498" s="60"/>
      <c r="DH498" s="60"/>
    </row>
    <row r="499" s="1" customFormat="1" spans="1:112">
      <c r="A499" s="35">
        <v>505</v>
      </c>
      <c r="B499" s="109">
        <v>365</v>
      </c>
      <c r="C499" s="112" t="s">
        <v>98</v>
      </c>
      <c r="D499" s="49" t="s">
        <v>99</v>
      </c>
      <c r="E499" s="107">
        <v>12439</v>
      </c>
      <c r="F499" s="108" t="s">
        <v>1112</v>
      </c>
      <c r="G499" s="36"/>
      <c r="H499" s="39"/>
      <c r="I499" s="39"/>
      <c r="J499" s="39"/>
      <c r="K499" s="39"/>
      <c r="L499" s="39"/>
      <c r="M499" s="52"/>
      <c r="N499" s="39"/>
      <c r="O499" s="39"/>
      <c r="P499" s="39"/>
      <c r="Q499" s="39"/>
      <c r="R499" s="39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85"/>
        <v>20</v>
      </c>
      <c r="AH499" s="39"/>
      <c r="AI499" s="39"/>
      <c r="AJ499" s="39"/>
      <c r="AK499" s="39"/>
      <c r="AL499" s="39"/>
      <c r="AM499" s="39"/>
      <c r="AN499" s="39"/>
      <c r="AO499" s="63"/>
      <c r="AP499" s="64"/>
      <c r="AQ499" s="62">
        <f t="shared" si="86"/>
        <v>20</v>
      </c>
      <c r="AR499" s="60"/>
      <c r="AS499" s="60"/>
      <c r="AT499" s="60"/>
      <c r="AU499" s="60"/>
      <c r="AV499" s="62">
        <f t="shared" si="87"/>
        <v>20</v>
      </c>
      <c r="AW499" s="60"/>
      <c r="AX499" s="57"/>
      <c r="AY499" s="39"/>
      <c r="AZ499" s="39"/>
      <c r="BA499" s="60">
        <f t="shared" si="88"/>
        <v>20</v>
      </c>
      <c r="BB499" s="54"/>
      <c r="BC499" s="66"/>
      <c r="BD499" s="39">
        <v>20</v>
      </c>
      <c r="BE499" s="39"/>
      <c r="BF499" s="39">
        <v>-2</v>
      </c>
      <c r="BG499" s="39"/>
      <c r="BH499" s="54"/>
      <c r="BI499" s="60"/>
      <c r="BJ499" s="39"/>
      <c r="BK499" s="39"/>
      <c r="BL499" s="39"/>
      <c r="BM499" s="39"/>
      <c r="BN499" s="38"/>
      <c r="BO499" s="57"/>
      <c r="BP499" s="59">
        <f t="shared" si="89"/>
        <v>38</v>
      </c>
      <c r="BQ499" s="64"/>
      <c r="BR499" s="64"/>
      <c r="BS499" s="39"/>
      <c r="BT499" s="39">
        <v>-2</v>
      </c>
      <c r="BU499" s="39"/>
      <c r="BV499" s="60">
        <f t="shared" si="90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91"/>
        <v>62</v>
      </c>
      <c r="CG499" s="60"/>
      <c r="CH499" s="68"/>
      <c r="CI499" s="52"/>
      <c r="CJ499" s="52">
        <v>-4</v>
      </c>
      <c r="CK499" s="60">
        <f t="shared" si="92"/>
        <v>58</v>
      </c>
      <c r="CL499" s="60"/>
      <c r="CM499" s="57"/>
      <c r="CN499" s="52"/>
      <c r="CO499" s="70"/>
      <c r="CP499" s="39"/>
      <c r="CQ499" s="39"/>
      <c r="CR499" s="54"/>
      <c r="CS499" s="60"/>
      <c r="CT499" s="51">
        <f t="shared" si="93"/>
        <v>58</v>
      </c>
      <c r="CU499" s="39"/>
      <c r="CV499" s="39"/>
      <c r="CW499" s="52"/>
      <c r="CX499" s="39"/>
      <c r="CY499" s="60">
        <f t="shared" si="94"/>
        <v>58</v>
      </c>
      <c r="CZ499" s="54"/>
      <c r="DA499" s="60"/>
      <c r="DB499" s="39"/>
      <c r="DC499" s="39"/>
      <c r="DD499" s="38">
        <f t="shared" si="95"/>
        <v>58</v>
      </c>
      <c r="DE499" s="60"/>
      <c r="DF499" s="60"/>
      <c r="DG499" s="60"/>
      <c r="DH499" s="60"/>
    </row>
    <row r="500" s="1" customFormat="1" ht="48" spans="1:112">
      <c r="A500" s="35">
        <v>506</v>
      </c>
      <c r="B500" s="109">
        <v>365</v>
      </c>
      <c r="C500" s="112" t="s">
        <v>98</v>
      </c>
      <c r="D500" s="49" t="s">
        <v>99</v>
      </c>
      <c r="E500" s="107">
        <v>12497</v>
      </c>
      <c r="F500" s="108" t="s">
        <v>1113</v>
      </c>
      <c r="G500" s="36"/>
      <c r="H500" s="39"/>
      <c r="I500" s="39"/>
      <c r="J500" s="39"/>
      <c r="K500" s="39"/>
      <c r="L500" s="39"/>
      <c r="M500" s="52"/>
      <c r="N500" s="39"/>
      <c r="O500" s="39"/>
      <c r="P500" s="39"/>
      <c r="Q500" s="39"/>
      <c r="R500" s="39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85"/>
        <v>20</v>
      </c>
      <c r="AH500" s="39"/>
      <c r="AI500" s="39"/>
      <c r="AJ500" s="39"/>
      <c r="AK500" s="39"/>
      <c r="AL500" s="39"/>
      <c r="AM500" s="39"/>
      <c r="AN500" s="39"/>
      <c r="AO500" s="63"/>
      <c r="AP500" s="64"/>
      <c r="AQ500" s="62">
        <f t="shared" si="86"/>
        <v>20</v>
      </c>
      <c r="AR500" s="60"/>
      <c r="AS500" s="60"/>
      <c r="AT500" s="60"/>
      <c r="AU500" s="60"/>
      <c r="AV500" s="62">
        <f t="shared" si="87"/>
        <v>20</v>
      </c>
      <c r="AW500" s="60"/>
      <c r="AX500" s="57"/>
      <c r="AY500" s="39"/>
      <c r="AZ500" s="39"/>
      <c r="BA500" s="60">
        <f t="shared" si="88"/>
        <v>20</v>
      </c>
      <c r="BB500" s="54"/>
      <c r="BC500" s="66"/>
      <c r="BD500" s="39">
        <v>20</v>
      </c>
      <c r="BE500" s="39"/>
      <c r="BF500" s="39">
        <v>1</v>
      </c>
      <c r="BG500" s="39"/>
      <c r="BH500" s="54">
        <v>-16</v>
      </c>
      <c r="BI500" s="60" t="s">
        <v>1114</v>
      </c>
      <c r="BJ500" s="39"/>
      <c r="BK500" s="39"/>
      <c r="BL500" s="39"/>
      <c r="BM500" s="39"/>
      <c r="BN500" s="38"/>
      <c r="BO500" s="57"/>
      <c r="BP500" s="59">
        <f t="shared" si="89"/>
        <v>25</v>
      </c>
      <c r="BQ500" s="64"/>
      <c r="BR500" s="64"/>
      <c r="BS500" s="39"/>
      <c r="BT500" s="39">
        <v>-2</v>
      </c>
      <c r="BU500" s="39"/>
      <c r="BV500" s="60">
        <f t="shared" si="90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91"/>
        <v>23</v>
      </c>
      <c r="CG500" s="60"/>
      <c r="CH500" s="68"/>
      <c r="CI500" s="52"/>
      <c r="CJ500" s="52">
        <v>-4</v>
      </c>
      <c r="CK500" s="60">
        <f t="shared" si="92"/>
        <v>19</v>
      </c>
      <c r="CL500" s="60"/>
      <c r="CM500" s="57"/>
      <c r="CN500" s="52"/>
      <c r="CO500" s="70"/>
      <c r="CP500" s="39"/>
      <c r="CQ500" s="39"/>
      <c r="CR500" s="54"/>
      <c r="CS500" s="60"/>
      <c r="CT500" s="51">
        <f t="shared" si="93"/>
        <v>19</v>
      </c>
      <c r="CU500" s="39"/>
      <c r="CV500" s="39"/>
      <c r="CW500" s="52">
        <v>10</v>
      </c>
      <c r="CX500" s="39"/>
      <c r="CY500" s="60">
        <f t="shared" si="94"/>
        <v>29</v>
      </c>
      <c r="CZ500" s="54"/>
      <c r="DA500" s="60"/>
      <c r="DB500" s="39"/>
      <c r="DC500" s="39">
        <v>-9</v>
      </c>
      <c r="DD500" s="38">
        <f t="shared" si="95"/>
        <v>20</v>
      </c>
      <c r="DE500" s="60"/>
      <c r="DF500" s="60"/>
      <c r="DG500" s="60"/>
      <c r="DH500" s="60"/>
    </row>
    <row r="501" s="1" customFormat="1" spans="1:112">
      <c r="A501" s="35">
        <v>507</v>
      </c>
      <c r="B501" s="104">
        <v>539</v>
      </c>
      <c r="C501" s="105" t="s">
        <v>544</v>
      </c>
      <c r="D501" s="36" t="s">
        <v>94</v>
      </c>
      <c r="E501" s="107">
        <v>12316</v>
      </c>
      <c r="F501" s="108" t="s">
        <v>1115</v>
      </c>
      <c r="G501" s="36"/>
      <c r="H501" s="39"/>
      <c r="I501" s="39"/>
      <c r="J501" s="39"/>
      <c r="K501" s="39"/>
      <c r="L501" s="39"/>
      <c r="M501" s="52"/>
      <c r="N501" s="39"/>
      <c r="O501" s="39"/>
      <c r="P501" s="39"/>
      <c r="Q501" s="39"/>
      <c r="R501" s="39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85"/>
        <v>20</v>
      </c>
      <c r="AH501" s="39"/>
      <c r="AI501" s="39"/>
      <c r="AJ501" s="39"/>
      <c r="AK501" s="39"/>
      <c r="AL501" s="39"/>
      <c r="AM501" s="39"/>
      <c r="AN501" s="39"/>
      <c r="AO501" s="63"/>
      <c r="AP501" s="64"/>
      <c r="AQ501" s="62">
        <f t="shared" si="86"/>
        <v>20</v>
      </c>
      <c r="AR501" s="60"/>
      <c r="AS501" s="60"/>
      <c r="AT501" s="60"/>
      <c r="AU501" s="60"/>
      <c r="AV501" s="62">
        <f t="shared" si="87"/>
        <v>20</v>
      </c>
      <c r="AW501" s="60"/>
      <c r="AX501" s="57"/>
      <c r="AY501" s="39"/>
      <c r="AZ501" s="39"/>
      <c r="BA501" s="60">
        <f t="shared" si="88"/>
        <v>20</v>
      </c>
      <c r="BB501" s="54"/>
      <c r="BC501" s="66"/>
      <c r="BD501" s="39"/>
      <c r="BE501" s="39"/>
      <c r="BF501" s="39">
        <v>0</v>
      </c>
      <c r="BG501" s="39"/>
      <c r="BH501" s="54"/>
      <c r="BI501" s="60"/>
      <c r="BJ501" s="39"/>
      <c r="BK501" s="39"/>
      <c r="BL501" s="39"/>
      <c r="BM501" s="39"/>
      <c r="BN501" s="38"/>
      <c r="BO501" s="57"/>
      <c r="BP501" s="59">
        <f t="shared" si="89"/>
        <v>20</v>
      </c>
      <c r="BQ501" s="64"/>
      <c r="BR501" s="64"/>
      <c r="BS501" s="39"/>
      <c r="BT501" s="39"/>
      <c r="BU501" s="39"/>
      <c r="BV501" s="60">
        <f t="shared" si="90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91"/>
        <v>20</v>
      </c>
      <c r="CG501" s="60"/>
      <c r="CH501" s="68"/>
      <c r="CI501" s="52"/>
      <c r="CJ501" s="52"/>
      <c r="CK501" s="60">
        <f t="shared" si="92"/>
        <v>20</v>
      </c>
      <c r="CL501" s="60"/>
      <c r="CM501" s="57"/>
      <c r="CN501" s="52"/>
      <c r="CO501" s="70"/>
      <c r="CP501" s="39"/>
      <c r="CQ501" s="39"/>
      <c r="CR501" s="54"/>
      <c r="CS501" s="60"/>
      <c r="CT501" s="51">
        <f t="shared" si="93"/>
        <v>20</v>
      </c>
      <c r="CU501" s="39"/>
      <c r="CV501" s="39"/>
      <c r="CW501" s="52"/>
      <c r="CX501" s="39"/>
      <c r="CY501" s="60">
        <f t="shared" si="94"/>
        <v>20</v>
      </c>
      <c r="CZ501" s="54"/>
      <c r="DA501" s="60"/>
      <c r="DB501" s="39"/>
      <c r="DC501" s="39"/>
      <c r="DD501" s="38">
        <f t="shared" si="95"/>
        <v>20</v>
      </c>
      <c r="DE501" s="60"/>
      <c r="DF501" s="60"/>
      <c r="DG501" s="60"/>
      <c r="DH501" s="60"/>
    </row>
    <row r="502" s="1" customFormat="1" ht="24" spans="1:112">
      <c r="A502" s="35">
        <v>508</v>
      </c>
      <c r="B502" s="104">
        <v>337</v>
      </c>
      <c r="C502" s="105" t="s">
        <v>103</v>
      </c>
      <c r="D502" s="80" t="s">
        <v>104</v>
      </c>
      <c r="E502" s="107">
        <v>12503</v>
      </c>
      <c r="F502" s="108" t="s">
        <v>1116</v>
      </c>
      <c r="G502" s="36"/>
      <c r="H502" s="39"/>
      <c r="I502" s="39"/>
      <c r="J502" s="39"/>
      <c r="K502" s="39"/>
      <c r="L502" s="39"/>
      <c r="M502" s="52"/>
      <c r="N502" s="39"/>
      <c r="O502" s="39"/>
      <c r="P502" s="39"/>
      <c r="Q502" s="39"/>
      <c r="R502" s="39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85"/>
        <v>50</v>
      </c>
      <c r="AH502" s="39"/>
      <c r="AI502" s="39"/>
      <c r="AJ502" s="39"/>
      <c r="AK502" s="39"/>
      <c r="AL502" s="39"/>
      <c r="AM502" s="39"/>
      <c r="AN502" s="39"/>
      <c r="AO502" s="63"/>
      <c r="AP502" s="64"/>
      <c r="AQ502" s="62">
        <f t="shared" si="86"/>
        <v>50</v>
      </c>
      <c r="AR502" s="60"/>
      <c r="AS502" s="60">
        <v>20</v>
      </c>
      <c r="AT502" s="60"/>
      <c r="AU502" s="60"/>
      <c r="AV502" s="62">
        <f t="shared" si="87"/>
        <v>70</v>
      </c>
      <c r="AW502" s="60"/>
      <c r="AX502" s="57"/>
      <c r="AY502" s="39"/>
      <c r="AZ502" s="39"/>
      <c r="BA502" s="60">
        <f t="shared" si="88"/>
        <v>70</v>
      </c>
      <c r="BB502" s="54"/>
      <c r="BC502" s="66"/>
      <c r="BD502" s="39">
        <v>20</v>
      </c>
      <c r="BE502" s="39">
        <v>20</v>
      </c>
      <c r="BF502" s="39">
        <v>0</v>
      </c>
      <c r="BG502" s="39"/>
      <c r="BH502" s="54">
        <v>-10</v>
      </c>
      <c r="BI502" s="60" t="s">
        <v>1117</v>
      </c>
      <c r="BJ502" s="39"/>
      <c r="BK502" s="39"/>
      <c r="BL502" s="39"/>
      <c r="BM502" s="39">
        <v>20</v>
      </c>
      <c r="BN502" s="38"/>
      <c r="BO502" s="57"/>
      <c r="BP502" s="59">
        <f t="shared" si="89"/>
        <v>120</v>
      </c>
      <c r="BQ502" s="64"/>
      <c r="BR502" s="64"/>
      <c r="BS502" s="39"/>
      <c r="BT502" s="39">
        <v>2</v>
      </c>
      <c r="BU502" s="39"/>
      <c r="BV502" s="60">
        <f t="shared" si="90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1118</v>
      </c>
      <c r="CF502" s="54">
        <f t="shared" si="91"/>
        <v>152.5</v>
      </c>
      <c r="CG502" s="60">
        <v>-23</v>
      </c>
      <c r="CH502" s="68" t="s">
        <v>1119</v>
      </c>
      <c r="CI502" s="52">
        <v>20</v>
      </c>
      <c r="CJ502" s="52">
        <v>2</v>
      </c>
      <c r="CK502" s="60">
        <f t="shared" si="92"/>
        <v>151.5</v>
      </c>
      <c r="CL502" s="60">
        <v>-13</v>
      </c>
      <c r="CM502" s="64" t="s">
        <v>231</v>
      </c>
      <c r="CN502" s="52">
        <v>2</v>
      </c>
      <c r="CO502" s="70"/>
      <c r="CP502" s="39">
        <v>20</v>
      </c>
      <c r="CQ502" s="39"/>
      <c r="CR502" s="54">
        <v>-27.5</v>
      </c>
      <c r="CS502" s="60" t="s">
        <v>1120</v>
      </c>
      <c r="CT502" s="51">
        <f t="shared" si="93"/>
        <v>133</v>
      </c>
      <c r="CU502" s="39"/>
      <c r="CV502" s="39"/>
      <c r="CW502" s="52"/>
      <c r="CX502" s="39">
        <v>3</v>
      </c>
      <c r="CY502" s="60">
        <f t="shared" si="94"/>
        <v>136</v>
      </c>
      <c r="CZ502" s="54"/>
      <c r="DA502" s="60"/>
      <c r="DB502" s="39"/>
      <c r="DC502" s="39">
        <v>1</v>
      </c>
      <c r="DD502" s="38">
        <f t="shared" si="95"/>
        <v>137</v>
      </c>
      <c r="DE502" s="60"/>
      <c r="DF502" s="60"/>
      <c r="DG502" s="60"/>
      <c r="DH502" s="60"/>
    </row>
    <row r="503" s="1" customFormat="1" ht="36" spans="1:112">
      <c r="A503" s="35">
        <v>509</v>
      </c>
      <c r="B503" s="35">
        <v>107728</v>
      </c>
      <c r="C503" s="43" t="s">
        <v>1121</v>
      </c>
      <c r="D503" s="36" t="s">
        <v>94</v>
      </c>
      <c r="E503" s="75">
        <v>12532</v>
      </c>
      <c r="F503" s="76" t="s">
        <v>1122</v>
      </c>
      <c r="G503" s="36"/>
      <c r="H503" s="39"/>
      <c r="I503" s="39"/>
      <c r="J503" s="39"/>
      <c r="K503" s="39"/>
      <c r="L503" s="39"/>
      <c r="M503" s="52"/>
      <c r="N503" s="39"/>
      <c r="O503" s="39"/>
      <c r="P503" s="39"/>
      <c r="Q503" s="39"/>
      <c r="R503" s="39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85"/>
        <v>30</v>
      </c>
      <c r="AH503" s="39"/>
      <c r="AI503" s="39"/>
      <c r="AJ503" s="39"/>
      <c r="AK503" s="39"/>
      <c r="AL503" s="39"/>
      <c r="AM503" s="39"/>
      <c r="AN503" s="39"/>
      <c r="AO503" s="63"/>
      <c r="AP503" s="64"/>
      <c r="AQ503" s="62">
        <f t="shared" si="86"/>
        <v>30</v>
      </c>
      <c r="AR503" s="60"/>
      <c r="AS503" s="60"/>
      <c r="AT503" s="60">
        <v>20</v>
      </c>
      <c r="AU503" s="60"/>
      <c r="AV503" s="62">
        <f t="shared" si="87"/>
        <v>50</v>
      </c>
      <c r="AW503" s="60"/>
      <c r="AX503" s="57"/>
      <c r="AY503" s="39"/>
      <c r="AZ503" s="39"/>
      <c r="BA503" s="60">
        <f t="shared" si="88"/>
        <v>50</v>
      </c>
      <c r="BB503" s="54"/>
      <c r="BC503" s="66"/>
      <c r="BD503" s="39">
        <v>20</v>
      </c>
      <c r="BE503" s="39">
        <v>20</v>
      </c>
      <c r="BF503" s="39">
        <v>0</v>
      </c>
      <c r="BG503" s="39"/>
      <c r="BH503" s="54"/>
      <c r="BI503" s="60"/>
      <c r="BJ503" s="39">
        <v>-2</v>
      </c>
      <c r="BK503" s="39">
        <v>20</v>
      </c>
      <c r="BL503" s="39"/>
      <c r="BM503" s="39"/>
      <c r="BN503" s="38"/>
      <c r="BO503" s="57"/>
      <c r="BP503" s="59">
        <f t="shared" si="89"/>
        <v>108</v>
      </c>
      <c r="BQ503" s="64"/>
      <c r="BR503" s="64"/>
      <c r="BS503" s="39">
        <v>20</v>
      </c>
      <c r="BT503" s="39"/>
      <c r="BU503" s="39"/>
      <c r="BV503" s="60">
        <f t="shared" si="90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91"/>
        <v>166</v>
      </c>
      <c r="CG503" s="60"/>
      <c r="CH503" s="68"/>
      <c r="CI503" s="52">
        <v>20</v>
      </c>
      <c r="CJ503" s="52">
        <v>-3</v>
      </c>
      <c r="CK503" s="60">
        <f t="shared" si="92"/>
        <v>183</v>
      </c>
      <c r="CL503" s="60">
        <v>-12.5</v>
      </c>
      <c r="CM503" s="57" t="s">
        <v>1123</v>
      </c>
      <c r="CN503" s="52"/>
      <c r="CO503" s="70"/>
      <c r="CP503" s="39"/>
      <c r="CQ503" s="39"/>
      <c r="CR503" s="54">
        <v>-15</v>
      </c>
      <c r="CS503" s="60" t="s">
        <v>263</v>
      </c>
      <c r="CT503" s="51">
        <f t="shared" si="93"/>
        <v>155.5</v>
      </c>
      <c r="CU503" s="39">
        <v>20</v>
      </c>
      <c r="CV503" s="39"/>
      <c r="CW503" s="52"/>
      <c r="CX503" s="39">
        <v>-2</v>
      </c>
      <c r="CY503" s="60">
        <f t="shared" si="94"/>
        <v>173.5</v>
      </c>
      <c r="CZ503" s="54">
        <v>-6</v>
      </c>
      <c r="DA503" s="60" t="s">
        <v>239</v>
      </c>
      <c r="DB503" s="39"/>
      <c r="DC503" s="39"/>
      <c r="DD503" s="38">
        <f t="shared" si="95"/>
        <v>167.5</v>
      </c>
      <c r="DE503" s="60"/>
      <c r="DF503" s="60"/>
      <c r="DG503" s="60">
        <v>-4</v>
      </c>
      <c r="DH503" s="60" t="s">
        <v>830</v>
      </c>
    </row>
    <row r="504" s="2" customFormat="1" ht="24" spans="1:112">
      <c r="A504" s="35">
        <v>510</v>
      </c>
      <c r="B504" s="40">
        <v>308</v>
      </c>
      <c r="C504" s="43" t="s">
        <v>160</v>
      </c>
      <c r="D504" s="80" t="s">
        <v>104</v>
      </c>
      <c r="E504" s="113">
        <v>12515</v>
      </c>
      <c r="F504" s="80" t="s">
        <v>1124</v>
      </c>
      <c r="G504" s="114" t="s">
        <v>89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15">
        <v>20</v>
      </c>
      <c r="AI504" s="39"/>
      <c r="AJ504" s="39"/>
      <c r="AK504" s="39"/>
      <c r="AL504" s="39"/>
      <c r="AM504" s="39"/>
      <c r="AN504" s="39"/>
      <c r="AO504" s="63"/>
      <c r="AP504" s="64"/>
      <c r="AQ504" s="62">
        <f t="shared" si="86"/>
        <v>20</v>
      </c>
      <c r="AR504" s="60"/>
      <c r="AS504" s="60"/>
      <c r="AT504" s="60"/>
      <c r="AU504" s="60"/>
      <c r="AV504" s="62">
        <f t="shared" si="87"/>
        <v>20</v>
      </c>
      <c r="AW504" s="60"/>
      <c r="AX504" s="57"/>
      <c r="AY504" s="39"/>
      <c r="AZ504" s="39"/>
      <c r="BA504" s="60">
        <f t="shared" si="88"/>
        <v>20</v>
      </c>
      <c r="BB504" s="54"/>
      <c r="BC504" s="66"/>
      <c r="BD504" s="39"/>
      <c r="BE504" s="39"/>
      <c r="BF504" s="39">
        <v>0</v>
      </c>
      <c r="BG504" s="39"/>
      <c r="BH504" s="54"/>
      <c r="BI504" s="60"/>
      <c r="BJ504" s="39"/>
      <c r="BK504" s="39"/>
      <c r="BL504" s="39"/>
      <c r="BM504" s="39"/>
      <c r="BN504" s="38"/>
      <c r="BO504" s="57"/>
      <c r="BP504" s="59">
        <f t="shared" si="89"/>
        <v>20</v>
      </c>
      <c r="BQ504" s="64"/>
      <c r="BR504" s="64"/>
      <c r="BS504" s="39"/>
      <c r="BT504" s="39">
        <v>2</v>
      </c>
      <c r="BU504" s="39"/>
      <c r="BV504" s="60">
        <f t="shared" si="90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1125</v>
      </c>
      <c r="CF504" s="54">
        <f t="shared" si="91"/>
        <v>20</v>
      </c>
      <c r="CG504" s="60"/>
      <c r="CH504" s="68"/>
      <c r="CI504" s="52"/>
      <c r="CJ504" s="52"/>
      <c r="CK504" s="60">
        <f t="shared" si="92"/>
        <v>20</v>
      </c>
      <c r="CL504" s="60"/>
      <c r="CM504" s="57"/>
      <c r="CN504" s="52"/>
      <c r="CO504" s="70"/>
      <c r="CP504" s="39"/>
      <c r="CQ504" s="39"/>
      <c r="CR504" s="54"/>
      <c r="CS504" s="60"/>
      <c r="CT504" s="51">
        <f t="shared" si="93"/>
        <v>20</v>
      </c>
      <c r="CU504" s="39"/>
      <c r="CV504" s="39"/>
      <c r="CW504" s="52"/>
      <c r="CX504" s="39"/>
      <c r="CY504" s="60">
        <f t="shared" si="94"/>
        <v>20</v>
      </c>
      <c r="CZ504" s="54"/>
      <c r="DA504" s="60"/>
      <c r="DB504" s="39"/>
      <c r="DC504" s="39"/>
      <c r="DD504" s="38">
        <f t="shared" si="95"/>
        <v>20</v>
      </c>
      <c r="DE504" s="60"/>
      <c r="DF504" s="60"/>
      <c r="DG504" s="60"/>
      <c r="DH504" s="60"/>
    </row>
    <row r="505" s="2" customFormat="1" ht="24" spans="1:112">
      <c r="A505" s="35">
        <v>511</v>
      </c>
      <c r="B505" s="40">
        <v>308</v>
      </c>
      <c r="C505" s="43" t="s">
        <v>160</v>
      </c>
      <c r="D505" s="80" t="s">
        <v>104</v>
      </c>
      <c r="E505" s="113">
        <v>12516</v>
      </c>
      <c r="F505" s="80" t="s">
        <v>1126</v>
      </c>
      <c r="G505" s="114" t="s">
        <v>89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15">
        <v>20</v>
      </c>
      <c r="AI505" s="39"/>
      <c r="AJ505" s="39"/>
      <c r="AK505" s="39"/>
      <c r="AL505" s="39"/>
      <c r="AM505" s="39"/>
      <c r="AN505" s="39"/>
      <c r="AO505" s="63"/>
      <c r="AP505" s="64"/>
      <c r="AQ505" s="62">
        <f t="shared" si="86"/>
        <v>20</v>
      </c>
      <c r="AR505" s="60"/>
      <c r="AS505" s="60"/>
      <c r="AT505" s="60"/>
      <c r="AU505" s="60"/>
      <c r="AV505" s="62">
        <f t="shared" si="87"/>
        <v>20</v>
      </c>
      <c r="AW505" s="60"/>
      <c r="AX505" s="57"/>
      <c r="AY505" s="39"/>
      <c r="AZ505" s="39"/>
      <c r="BA505" s="60">
        <f t="shared" si="88"/>
        <v>20</v>
      </c>
      <c r="BB505" s="54"/>
      <c r="BC505" s="66"/>
      <c r="BD505" s="39"/>
      <c r="BE505" s="39"/>
      <c r="BF505" s="39">
        <v>0</v>
      </c>
      <c r="BG505" s="39"/>
      <c r="BH505" s="54"/>
      <c r="BI505" s="60"/>
      <c r="BJ505" s="39"/>
      <c r="BK505" s="39"/>
      <c r="BL505" s="39"/>
      <c r="BM505" s="39"/>
      <c r="BN505" s="38"/>
      <c r="BO505" s="57"/>
      <c r="BP505" s="59">
        <f t="shared" si="89"/>
        <v>20</v>
      </c>
      <c r="BQ505" s="64"/>
      <c r="BR505" s="64"/>
      <c r="BS505" s="39"/>
      <c r="BT505" s="39"/>
      <c r="BU505" s="39"/>
      <c r="BV505" s="60">
        <f t="shared" si="90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1125</v>
      </c>
      <c r="CF505" s="54">
        <f t="shared" si="91"/>
        <v>20</v>
      </c>
      <c r="CG505" s="60"/>
      <c r="CH505" s="68"/>
      <c r="CI505" s="52"/>
      <c r="CJ505" s="52"/>
      <c r="CK505" s="60">
        <f t="shared" si="92"/>
        <v>20</v>
      </c>
      <c r="CL505" s="60"/>
      <c r="CM505" s="57"/>
      <c r="CN505" s="52"/>
      <c r="CO505" s="70"/>
      <c r="CP505" s="39"/>
      <c r="CQ505" s="39"/>
      <c r="CR505" s="54"/>
      <c r="CS505" s="60"/>
      <c r="CT505" s="51">
        <f t="shared" si="93"/>
        <v>20</v>
      </c>
      <c r="CU505" s="39"/>
      <c r="CV505" s="39"/>
      <c r="CW505" s="52"/>
      <c r="CX505" s="39">
        <v>1</v>
      </c>
      <c r="CY505" s="60">
        <f t="shared" si="94"/>
        <v>21</v>
      </c>
      <c r="CZ505" s="54"/>
      <c r="DA505" s="60"/>
      <c r="DB505" s="39"/>
      <c r="DC505" s="39">
        <v>-3</v>
      </c>
      <c r="DD505" s="38">
        <f t="shared" si="95"/>
        <v>18</v>
      </c>
      <c r="DE505" s="60"/>
      <c r="DF505" s="60"/>
      <c r="DG505" s="60"/>
      <c r="DH505" s="60"/>
    </row>
    <row r="506" s="2" customFormat="1" ht="28" customHeight="1" spans="1:112">
      <c r="A506" s="35">
        <v>512</v>
      </c>
      <c r="B506" s="40">
        <v>341</v>
      </c>
      <c r="C506" s="36" t="s">
        <v>144</v>
      </c>
      <c r="D506" s="36" t="s">
        <v>94</v>
      </c>
      <c r="E506" s="113">
        <v>12535</v>
      </c>
      <c r="F506" s="80" t="s">
        <v>1127</v>
      </c>
      <c r="G506" s="114" t="s">
        <v>89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15">
        <v>20</v>
      </c>
      <c r="AI506" s="39"/>
      <c r="AJ506" s="39"/>
      <c r="AK506" s="39"/>
      <c r="AL506" s="39"/>
      <c r="AM506" s="39"/>
      <c r="AN506" s="39"/>
      <c r="AO506" s="63"/>
      <c r="AP506" s="64"/>
      <c r="AQ506" s="62">
        <f t="shared" si="86"/>
        <v>20</v>
      </c>
      <c r="AR506" s="60"/>
      <c r="AS506" s="60"/>
      <c r="AT506" s="60">
        <v>20</v>
      </c>
      <c r="AU506" s="60"/>
      <c r="AV506" s="62">
        <f t="shared" si="87"/>
        <v>40</v>
      </c>
      <c r="AW506" s="60"/>
      <c r="AX506" s="57"/>
      <c r="AY506" s="39"/>
      <c r="AZ506" s="39"/>
      <c r="BA506" s="60">
        <f t="shared" si="88"/>
        <v>40</v>
      </c>
      <c r="BB506" s="54"/>
      <c r="BC506" s="66"/>
      <c r="BD506" s="39">
        <v>20</v>
      </c>
      <c r="BE506" s="39">
        <v>20</v>
      </c>
      <c r="BF506" s="39">
        <v>0</v>
      </c>
      <c r="BG506" s="39"/>
      <c r="BH506" s="54"/>
      <c r="BI506" s="60"/>
      <c r="BJ506" s="39"/>
      <c r="BK506" s="39"/>
      <c r="BL506" s="39"/>
      <c r="BM506" s="39"/>
      <c r="BN506" s="38"/>
      <c r="BO506" s="57"/>
      <c r="BP506" s="59">
        <f t="shared" si="89"/>
        <v>80</v>
      </c>
      <c r="BQ506" s="64"/>
      <c r="BR506" s="64"/>
      <c r="BS506" s="39"/>
      <c r="BT506" s="39"/>
      <c r="BU506" s="39"/>
      <c r="BV506" s="60">
        <f t="shared" si="90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91"/>
        <v>80</v>
      </c>
      <c r="CG506" s="60"/>
      <c r="CH506" s="68"/>
      <c r="CI506" s="52"/>
      <c r="CJ506" s="52"/>
      <c r="CK506" s="60">
        <f t="shared" si="92"/>
        <v>80</v>
      </c>
      <c r="CL506" s="60">
        <v>-31</v>
      </c>
      <c r="CM506" s="57" t="s">
        <v>1003</v>
      </c>
      <c r="CN506" s="52">
        <v>1</v>
      </c>
      <c r="CO506" s="70"/>
      <c r="CP506" s="39"/>
      <c r="CQ506" s="39"/>
      <c r="CR506" s="54"/>
      <c r="CS506" s="60"/>
      <c r="CT506" s="51">
        <f t="shared" si="93"/>
        <v>50</v>
      </c>
      <c r="CU506" s="39"/>
      <c r="CV506" s="39"/>
      <c r="CW506" s="52">
        <v>10</v>
      </c>
      <c r="CX506" s="39">
        <v>22</v>
      </c>
      <c r="CY506" s="60">
        <f t="shared" si="94"/>
        <v>82</v>
      </c>
      <c r="CZ506" s="54"/>
      <c r="DA506" s="60"/>
      <c r="DB506" s="39"/>
      <c r="DC506" s="39">
        <v>5</v>
      </c>
      <c r="DD506" s="38">
        <f t="shared" si="95"/>
        <v>87</v>
      </c>
      <c r="DE506" s="60"/>
      <c r="DF506" s="60"/>
      <c r="DG506" s="60">
        <v>-43</v>
      </c>
      <c r="DH506" s="60" t="s">
        <v>147</v>
      </c>
    </row>
    <row r="507" s="2" customFormat="1" ht="24" spans="1:112">
      <c r="A507" s="35">
        <v>513</v>
      </c>
      <c r="B507" s="40">
        <v>385</v>
      </c>
      <c r="C507" s="36" t="s">
        <v>286</v>
      </c>
      <c r="D507" s="36" t="s">
        <v>94</v>
      </c>
      <c r="E507" s="115">
        <v>12555</v>
      </c>
      <c r="F507" s="56" t="s">
        <v>1128</v>
      </c>
      <c r="G507" s="114" t="s">
        <v>1129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15">
        <v>20</v>
      </c>
      <c r="AI507" s="39"/>
      <c r="AJ507" s="39"/>
      <c r="AK507" s="39"/>
      <c r="AL507" s="39"/>
      <c r="AM507" s="39"/>
      <c r="AN507" s="39"/>
      <c r="AO507" s="63"/>
      <c r="AP507" s="64"/>
      <c r="AQ507" s="62">
        <f t="shared" si="86"/>
        <v>20</v>
      </c>
      <c r="AR507" s="60"/>
      <c r="AS507" s="60">
        <v>20</v>
      </c>
      <c r="AT507" s="60"/>
      <c r="AU507" s="60"/>
      <c r="AV507" s="62">
        <f t="shared" si="87"/>
        <v>40</v>
      </c>
      <c r="AW507" s="60"/>
      <c r="AX507" s="57"/>
      <c r="AY507" s="39"/>
      <c r="AZ507" s="39"/>
      <c r="BA507" s="60">
        <f t="shared" si="88"/>
        <v>40</v>
      </c>
      <c r="BB507" s="54"/>
      <c r="BC507" s="66"/>
      <c r="BD507" s="39">
        <v>20</v>
      </c>
      <c r="BE507" s="39">
        <v>20</v>
      </c>
      <c r="BF507" s="39">
        <v>0</v>
      </c>
      <c r="BG507" s="39"/>
      <c r="BH507" s="54"/>
      <c r="BI507" s="60"/>
      <c r="BJ507" s="39">
        <v>4</v>
      </c>
      <c r="BK507" s="39">
        <v>20</v>
      </c>
      <c r="BL507" s="39"/>
      <c r="BM507" s="39">
        <v>20</v>
      </c>
      <c r="BN507" s="38"/>
      <c r="BO507" s="57"/>
      <c r="BP507" s="59">
        <f t="shared" si="89"/>
        <v>124</v>
      </c>
      <c r="BQ507" s="64"/>
      <c r="BR507" s="64"/>
      <c r="BS507" s="39">
        <v>20</v>
      </c>
      <c r="BT507" s="39">
        <v>0</v>
      </c>
      <c r="BU507" s="39"/>
      <c r="BV507" s="60">
        <f t="shared" si="90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91"/>
        <v>190</v>
      </c>
      <c r="CG507" s="60"/>
      <c r="CH507" s="68"/>
      <c r="CI507" s="52"/>
      <c r="CJ507" s="52">
        <v>4</v>
      </c>
      <c r="CK507" s="60">
        <f t="shared" si="92"/>
        <v>194</v>
      </c>
      <c r="CL507" s="60">
        <v>-29.5</v>
      </c>
      <c r="CM507" s="57" t="s">
        <v>1130</v>
      </c>
      <c r="CN507" s="52"/>
      <c r="CO507" s="70"/>
      <c r="CP507" s="39"/>
      <c r="CQ507" s="39">
        <v>40</v>
      </c>
      <c r="CR507" s="54">
        <v>-33</v>
      </c>
      <c r="CS507" s="60" t="s">
        <v>278</v>
      </c>
      <c r="CT507" s="51">
        <f t="shared" si="93"/>
        <v>171.5</v>
      </c>
      <c r="CU507" s="39"/>
      <c r="CV507" s="39"/>
      <c r="CW507" s="52"/>
      <c r="CX507" s="39"/>
      <c r="CY507" s="60">
        <f t="shared" si="94"/>
        <v>171.5</v>
      </c>
      <c r="CZ507" s="54"/>
      <c r="DA507" s="60"/>
      <c r="DB507" s="39"/>
      <c r="DC507" s="39">
        <v>-2</v>
      </c>
      <c r="DD507" s="38">
        <f t="shared" si="95"/>
        <v>169.5</v>
      </c>
      <c r="DE507" s="60"/>
      <c r="DF507" s="60"/>
      <c r="DG507" s="60"/>
      <c r="DH507" s="60"/>
    </row>
    <row r="508" s="2" customFormat="1" ht="36" spans="1:112">
      <c r="A508" s="35">
        <v>514</v>
      </c>
      <c r="B508" s="40">
        <v>707</v>
      </c>
      <c r="C508" s="36" t="s">
        <v>167</v>
      </c>
      <c r="D508" s="49" t="s">
        <v>125</v>
      </c>
      <c r="E508" s="113">
        <v>12490</v>
      </c>
      <c r="F508" s="80" t="s">
        <v>1131</v>
      </c>
      <c r="G508" s="114" t="s">
        <v>89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15">
        <v>20</v>
      </c>
      <c r="AI508" s="39"/>
      <c r="AJ508" s="39"/>
      <c r="AK508" s="39"/>
      <c r="AL508" s="39"/>
      <c r="AM508" s="39"/>
      <c r="AN508" s="39"/>
      <c r="AO508" s="63"/>
      <c r="AP508" s="64"/>
      <c r="AQ508" s="62">
        <f t="shared" si="86"/>
        <v>20</v>
      </c>
      <c r="AR508" s="60"/>
      <c r="AS508" s="60"/>
      <c r="AT508" s="60"/>
      <c r="AU508" s="60"/>
      <c r="AV508" s="62">
        <f t="shared" si="87"/>
        <v>20</v>
      </c>
      <c r="AW508" s="60"/>
      <c r="AX508" s="57"/>
      <c r="AY508" s="39"/>
      <c r="AZ508" s="39"/>
      <c r="BA508" s="60">
        <f t="shared" si="88"/>
        <v>20</v>
      </c>
      <c r="BB508" s="54"/>
      <c r="BC508" s="66"/>
      <c r="BD508" s="39"/>
      <c r="BE508" s="39"/>
      <c r="BF508" s="39">
        <v>0</v>
      </c>
      <c r="BG508" s="39"/>
      <c r="BH508" s="54"/>
      <c r="BI508" s="60"/>
      <c r="BJ508" s="39"/>
      <c r="BK508" s="39"/>
      <c r="BL508" s="39"/>
      <c r="BM508" s="39"/>
      <c r="BN508" s="38">
        <v>-20</v>
      </c>
      <c r="BO508" s="57" t="s">
        <v>258</v>
      </c>
      <c r="BP508" s="59">
        <f t="shared" si="89"/>
        <v>0</v>
      </c>
      <c r="BQ508" s="64"/>
      <c r="BR508" s="64"/>
      <c r="BS508" s="39"/>
      <c r="BT508" s="39"/>
      <c r="BU508" s="39"/>
      <c r="BV508" s="60">
        <f t="shared" si="90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91"/>
        <v>16</v>
      </c>
      <c r="CG508" s="60"/>
      <c r="CH508" s="68"/>
      <c r="CI508" s="52"/>
      <c r="CJ508" s="52">
        <v>-4</v>
      </c>
      <c r="CK508" s="60">
        <f t="shared" si="92"/>
        <v>12</v>
      </c>
      <c r="CL508" s="60"/>
      <c r="CM508" s="57"/>
      <c r="CN508" s="52"/>
      <c r="CO508" s="70"/>
      <c r="CP508" s="39"/>
      <c r="CQ508" s="39"/>
      <c r="CR508" s="54"/>
      <c r="CS508" s="60"/>
      <c r="CT508" s="51">
        <f t="shared" si="93"/>
        <v>12</v>
      </c>
      <c r="CU508" s="39"/>
      <c r="CV508" s="39"/>
      <c r="CW508" s="52"/>
      <c r="CX508" s="39"/>
      <c r="CY508" s="60">
        <f t="shared" si="94"/>
        <v>12</v>
      </c>
      <c r="CZ508" s="54"/>
      <c r="DA508" s="60"/>
      <c r="DB508" s="39"/>
      <c r="DC508" s="39"/>
      <c r="DD508" s="38">
        <f t="shared" si="95"/>
        <v>12</v>
      </c>
      <c r="DE508" s="60"/>
      <c r="DF508" s="60"/>
      <c r="DG508" s="60"/>
      <c r="DH508" s="60"/>
    </row>
    <row r="509" s="2" customFormat="1" ht="12.75" spans="1:112">
      <c r="A509" s="35">
        <v>515</v>
      </c>
      <c r="B509" s="40">
        <v>716</v>
      </c>
      <c r="C509" s="36" t="s">
        <v>163</v>
      </c>
      <c r="D509" s="36" t="s">
        <v>94</v>
      </c>
      <c r="E509" s="113">
        <v>12412</v>
      </c>
      <c r="F509" s="80" t="s">
        <v>1132</v>
      </c>
      <c r="G509" s="41" t="s">
        <v>543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15">
        <v>20</v>
      </c>
      <c r="AI509" s="39"/>
      <c r="AJ509" s="39"/>
      <c r="AK509" s="39"/>
      <c r="AL509" s="39"/>
      <c r="AM509" s="39"/>
      <c r="AN509" s="39"/>
      <c r="AO509" s="63"/>
      <c r="AP509" s="64"/>
      <c r="AQ509" s="62">
        <f t="shared" si="86"/>
        <v>20</v>
      </c>
      <c r="AR509" s="60"/>
      <c r="AS509" s="60"/>
      <c r="AT509" s="60"/>
      <c r="AU509" s="60"/>
      <c r="AV509" s="62">
        <f t="shared" si="87"/>
        <v>20</v>
      </c>
      <c r="AW509" s="60"/>
      <c r="AX509" s="57"/>
      <c r="AY509" s="39"/>
      <c r="AZ509" s="39"/>
      <c r="BA509" s="60">
        <f t="shared" si="88"/>
        <v>20</v>
      </c>
      <c r="BB509" s="54"/>
      <c r="BC509" s="66"/>
      <c r="BD509" s="39">
        <v>20</v>
      </c>
      <c r="BE509" s="39"/>
      <c r="BF509" s="39">
        <v>0</v>
      </c>
      <c r="BG509" s="39"/>
      <c r="BH509" s="54"/>
      <c r="BI509" s="60"/>
      <c r="BJ509" s="39"/>
      <c r="BK509" s="39"/>
      <c r="BL509" s="39"/>
      <c r="BM509" s="39"/>
      <c r="BN509" s="38"/>
      <c r="BO509" s="57"/>
      <c r="BP509" s="59">
        <f t="shared" si="89"/>
        <v>40</v>
      </c>
      <c r="BQ509" s="64"/>
      <c r="BR509" s="64"/>
      <c r="BS509" s="39"/>
      <c r="BT509" s="39"/>
      <c r="BU509" s="39"/>
      <c r="BV509" s="60">
        <f t="shared" si="90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91"/>
        <v>80</v>
      </c>
      <c r="CG509" s="60"/>
      <c r="CH509" s="68"/>
      <c r="CI509" s="52"/>
      <c r="CJ509" s="52"/>
      <c r="CK509" s="60">
        <f t="shared" si="92"/>
        <v>80</v>
      </c>
      <c r="CL509" s="60"/>
      <c r="CM509" s="57"/>
      <c r="CN509" s="52">
        <v>-2</v>
      </c>
      <c r="CO509" s="70"/>
      <c r="CP509" s="39"/>
      <c r="CQ509" s="39"/>
      <c r="CR509" s="54"/>
      <c r="CS509" s="60"/>
      <c r="CT509" s="51">
        <f t="shared" si="93"/>
        <v>78</v>
      </c>
      <c r="CU509" s="39"/>
      <c r="CV509" s="39"/>
      <c r="CW509" s="52"/>
      <c r="CX509" s="39"/>
      <c r="CY509" s="60">
        <f t="shared" si="94"/>
        <v>78</v>
      </c>
      <c r="CZ509" s="54"/>
      <c r="DA509" s="60"/>
      <c r="DB509" s="39"/>
      <c r="DC509" s="39"/>
      <c r="DD509" s="38">
        <f t="shared" si="95"/>
        <v>78</v>
      </c>
      <c r="DE509" s="60"/>
      <c r="DF509" s="60"/>
      <c r="DG509" s="60">
        <v>-20</v>
      </c>
      <c r="DH509" s="60" t="s">
        <v>166</v>
      </c>
    </row>
    <row r="510" s="2" customFormat="1" ht="17" customHeight="1" spans="1:112">
      <c r="A510" s="35">
        <v>516</v>
      </c>
      <c r="B510" s="40">
        <v>737</v>
      </c>
      <c r="C510" s="74" t="s">
        <v>366</v>
      </c>
      <c r="D510" s="49" t="s">
        <v>125</v>
      </c>
      <c r="E510" s="113">
        <v>12475</v>
      </c>
      <c r="F510" s="80" t="s">
        <v>1133</v>
      </c>
      <c r="G510" s="114" t="s">
        <v>89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15">
        <v>20</v>
      </c>
      <c r="AI510" s="39"/>
      <c r="AJ510" s="39"/>
      <c r="AK510" s="39"/>
      <c r="AL510" s="39"/>
      <c r="AM510" s="39"/>
      <c r="AN510" s="39"/>
      <c r="AO510" s="63"/>
      <c r="AP510" s="64"/>
      <c r="AQ510" s="62">
        <f t="shared" si="86"/>
        <v>20</v>
      </c>
      <c r="AR510" s="60"/>
      <c r="AS510" s="60"/>
      <c r="AT510" s="60"/>
      <c r="AU510" s="60"/>
      <c r="AV510" s="62">
        <f t="shared" si="87"/>
        <v>20</v>
      </c>
      <c r="AW510" s="60">
        <v>-20</v>
      </c>
      <c r="AX510" s="57" t="s">
        <v>1134</v>
      </c>
      <c r="AY510" s="39"/>
      <c r="AZ510" s="39"/>
      <c r="BA510" s="60">
        <f t="shared" si="88"/>
        <v>0</v>
      </c>
      <c r="BB510" s="54"/>
      <c r="BC510" s="66"/>
      <c r="BD510" s="39"/>
      <c r="BE510" s="39"/>
      <c r="BF510" s="39">
        <v>-2</v>
      </c>
      <c r="BG510" s="39"/>
      <c r="BH510" s="54"/>
      <c r="BI510" s="60"/>
      <c r="BJ510" s="39">
        <v>-2</v>
      </c>
      <c r="BK510" s="39"/>
      <c r="BL510" s="39"/>
      <c r="BM510" s="39"/>
      <c r="BN510" s="38"/>
      <c r="BO510" s="57"/>
      <c r="BP510" s="59">
        <f t="shared" si="89"/>
        <v>-4</v>
      </c>
      <c r="BQ510" s="64"/>
      <c r="BR510" s="64"/>
      <c r="BS510" s="39"/>
      <c r="BT510" s="39"/>
      <c r="BU510" s="39"/>
      <c r="BV510" s="60">
        <f t="shared" si="90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798</v>
      </c>
      <c r="CF510" s="54">
        <f t="shared" si="91"/>
        <v>0</v>
      </c>
      <c r="CG510" s="60"/>
      <c r="CH510" s="68"/>
      <c r="CI510" s="52"/>
      <c r="CJ510" s="52">
        <v>-6</v>
      </c>
      <c r="CK510" s="60">
        <f t="shared" si="92"/>
        <v>-6</v>
      </c>
      <c r="CL510" s="60"/>
      <c r="CM510" s="57"/>
      <c r="CN510" s="52">
        <v>-4</v>
      </c>
      <c r="CO510" s="70"/>
      <c r="CP510" s="39"/>
      <c r="CQ510" s="39"/>
      <c r="CR510" s="54"/>
      <c r="CS510" s="60"/>
      <c r="CT510" s="51">
        <f t="shared" si="93"/>
        <v>-10</v>
      </c>
      <c r="CU510" s="39"/>
      <c r="CV510" s="39"/>
      <c r="CW510" s="52"/>
      <c r="CX510" s="39"/>
      <c r="CY510" s="60">
        <f t="shared" si="94"/>
        <v>-10</v>
      </c>
      <c r="CZ510" s="54"/>
      <c r="DA510" s="60"/>
      <c r="DB510" s="39"/>
      <c r="DC510" s="39"/>
      <c r="DD510" s="38">
        <f t="shared" si="95"/>
        <v>-10</v>
      </c>
      <c r="DE510" s="60"/>
      <c r="DF510" s="60"/>
      <c r="DG510" s="60"/>
      <c r="DH510" s="60"/>
    </row>
    <row r="511" s="2" customFormat="1" ht="27" customHeight="1" spans="1:112">
      <c r="A511" s="35">
        <v>517</v>
      </c>
      <c r="B511" s="40">
        <v>754</v>
      </c>
      <c r="C511" s="36" t="s">
        <v>382</v>
      </c>
      <c r="D511" s="36" t="s">
        <v>87</v>
      </c>
      <c r="E511" s="113">
        <v>12377</v>
      </c>
      <c r="F511" s="80" t="s">
        <v>1135</v>
      </c>
      <c r="G511" s="114" t="s">
        <v>543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15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O511" s="63"/>
      <c r="AP511" s="64"/>
      <c r="AQ511" s="62">
        <f t="shared" si="86"/>
        <v>20</v>
      </c>
      <c r="AR511" s="60"/>
      <c r="AS511" s="60"/>
      <c r="AT511" s="60"/>
      <c r="AU511" s="60"/>
      <c r="AV511" s="62">
        <f t="shared" si="87"/>
        <v>20</v>
      </c>
      <c r="AW511" s="60">
        <v>-20</v>
      </c>
      <c r="AX511" s="57" t="s">
        <v>1136</v>
      </c>
      <c r="AY511" s="39"/>
      <c r="AZ511" s="39"/>
      <c r="BA511" s="60">
        <f t="shared" si="88"/>
        <v>0</v>
      </c>
      <c r="BB511" s="54"/>
      <c r="BC511" s="66"/>
      <c r="BD511" s="39">
        <v>20</v>
      </c>
      <c r="BE511" s="39"/>
      <c r="BF511" s="39">
        <v>0</v>
      </c>
      <c r="BG511" s="39"/>
      <c r="BH511" s="54"/>
      <c r="BI511" s="60"/>
      <c r="BJ511" s="39"/>
      <c r="BK511" s="39">
        <v>20</v>
      </c>
      <c r="BL511" s="39"/>
      <c r="BM511" s="39"/>
      <c r="BN511" s="38">
        <v>-39.5</v>
      </c>
      <c r="BO511" s="57" t="s">
        <v>493</v>
      </c>
      <c r="BP511" s="59">
        <f t="shared" si="89"/>
        <v>0.5</v>
      </c>
      <c r="BQ511" s="64"/>
      <c r="BR511" s="64"/>
      <c r="BS511" s="39"/>
      <c r="BT511" s="39"/>
      <c r="BU511" s="39"/>
      <c r="BV511" s="60">
        <f t="shared" si="90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91"/>
        <v>40.5</v>
      </c>
      <c r="CG511" s="60"/>
      <c r="CH511" s="68"/>
      <c r="CI511" s="52"/>
      <c r="CJ511" s="52"/>
      <c r="CK511" s="60">
        <f t="shared" si="92"/>
        <v>40.5</v>
      </c>
      <c r="CL511" s="60"/>
      <c r="CM511" s="57"/>
      <c r="CN511" s="52">
        <v>-2</v>
      </c>
      <c r="CO511" s="70"/>
      <c r="CP511" s="39">
        <v>20</v>
      </c>
      <c r="CQ511" s="39"/>
      <c r="CR511" s="54">
        <v>-40</v>
      </c>
      <c r="CS511" s="60" t="s">
        <v>1137</v>
      </c>
      <c r="CT511" s="51">
        <f t="shared" si="93"/>
        <v>18.5</v>
      </c>
      <c r="CU511" s="39">
        <v>20</v>
      </c>
      <c r="CV511" s="39"/>
      <c r="CW511" s="52">
        <v>10</v>
      </c>
      <c r="CX511" s="39"/>
      <c r="CY511" s="60">
        <f t="shared" si="94"/>
        <v>48.5</v>
      </c>
      <c r="CZ511" s="54">
        <v>-4.5</v>
      </c>
      <c r="DA511" s="60" t="s">
        <v>239</v>
      </c>
      <c r="DB511" s="39">
        <v>20</v>
      </c>
      <c r="DC511" s="39"/>
      <c r="DD511" s="38">
        <f t="shared" si="95"/>
        <v>64</v>
      </c>
      <c r="DE511" s="60"/>
      <c r="DF511" s="60"/>
      <c r="DG511" s="60">
        <v>-38</v>
      </c>
      <c r="DH511" s="60" t="s">
        <v>386</v>
      </c>
    </row>
    <row r="512" s="2" customFormat="1" ht="18" customHeight="1" spans="1:112">
      <c r="A512" s="35">
        <v>518</v>
      </c>
      <c r="B512" s="40">
        <v>754</v>
      </c>
      <c r="C512" s="36" t="s">
        <v>382</v>
      </c>
      <c r="D512" s="36" t="s">
        <v>87</v>
      </c>
      <c r="E512" s="113">
        <v>12539</v>
      </c>
      <c r="F512" s="80" t="s">
        <v>1138</v>
      </c>
      <c r="G512" s="114" t="s">
        <v>89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15">
        <v>20</v>
      </c>
      <c r="AI512" s="39"/>
      <c r="AJ512" s="39"/>
      <c r="AK512" s="39"/>
      <c r="AL512" s="39"/>
      <c r="AM512" s="39"/>
      <c r="AN512" s="39"/>
      <c r="AO512" s="63"/>
      <c r="AP512" s="64"/>
      <c r="AQ512" s="62">
        <f t="shared" si="86"/>
        <v>20</v>
      </c>
      <c r="AR512" s="60"/>
      <c r="AS512" s="60"/>
      <c r="AT512" s="60"/>
      <c r="AU512" s="60"/>
      <c r="AV512" s="62">
        <f t="shared" si="87"/>
        <v>20</v>
      </c>
      <c r="AW512" s="60"/>
      <c r="AX512" s="57"/>
      <c r="AY512" s="39"/>
      <c r="AZ512" s="39"/>
      <c r="BA512" s="60">
        <f t="shared" si="88"/>
        <v>20</v>
      </c>
      <c r="BB512" s="54"/>
      <c r="BC512" s="66"/>
      <c r="BD512" s="39">
        <v>20</v>
      </c>
      <c r="BE512" s="39"/>
      <c r="BF512" s="39">
        <v>0</v>
      </c>
      <c r="BG512" s="39"/>
      <c r="BH512" s="54"/>
      <c r="BI512" s="60"/>
      <c r="BJ512" s="39">
        <v>-2</v>
      </c>
      <c r="BK512" s="39"/>
      <c r="BL512" s="39"/>
      <c r="BM512" s="39"/>
      <c r="BN512" s="38"/>
      <c r="BO512" s="57"/>
      <c r="BP512" s="59">
        <f t="shared" si="89"/>
        <v>38</v>
      </c>
      <c r="BQ512" s="64"/>
      <c r="BR512" s="64"/>
      <c r="BS512" s="39"/>
      <c r="BT512" s="39">
        <v>-2</v>
      </c>
      <c r="BU512" s="39"/>
      <c r="BV512" s="60">
        <f t="shared" si="90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91"/>
        <v>72</v>
      </c>
      <c r="CG512" s="60"/>
      <c r="CH512" s="68"/>
      <c r="CI512" s="52">
        <v>20</v>
      </c>
      <c r="CJ512" s="52">
        <v>-4</v>
      </c>
      <c r="CK512" s="60">
        <f t="shared" si="92"/>
        <v>88</v>
      </c>
      <c r="CL512" s="60"/>
      <c r="CM512" s="57"/>
      <c r="CN512" s="52"/>
      <c r="CO512" s="70"/>
      <c r="CP512" s="39">
        <v>20</v>
      </c>
      <c r="CQ512" s="39"/>
      <c r="CR512" s="54"/>
      <c r="CS512" s="60"/>
      <c r="CT512" s="51">
        <f t="shared" si="93"/>
        <v>108</v>
      </c>
      <c r="CU512" s="39">
        <v>20</v>
      </c>
      <c r="CV512" s="39"/>
      <c r="CW512" s="52"/>
      <c r="CX512" s="39"/>
      <c r="CY512" s="60">
        <f t="shared" si="94"/>
        <v>128</v>
      </c>
      <c r="CZ512" s="54"/>
      <c r="DA512" s="60"/>
      <c r="DB512" s="39"/>
      <c r="DC512" s="39">
        <v>-6</v>
      </c>
      <c r="DD512" s="38">
        <f t="shared" si="95"/>
        <v>122</v>
      </c>
      <c r="DE512" s="60"/>
      <c r="DF512" s="60"/>
      <c r="DG512" s="60"/>
      <c r="DH512" s="60"/>
    </row>
    <row r="513" s="2" customFormat="1" ht="18" customHeight="1" spans="1:112">
      <c r="A513" s="35">
        <v>519</v>
      </c>
      <c r="B513" s="35">
        <v>101453</v>
      </c>
      <c r="C513" s="36" t="s">
        <v>369</v>
      </c>
      <c r="D513" s="36" t="s">
        <v>87</v>
      </c>
      <c r="E513" s="113">
        <v>12372</v>
      </c>
      <c r="F513" s="80" t="s">
        <v>1139</v>
      </c>
      <c r="G513" s="114" t="s">
        <v>1129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15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O513" s="63"/>
      <c r="AP513" s="64"/>
      <c r="AQ513" s="62">
        <f t="shared" si="86"/>
        <v>30</v>
      </c>
      <c r="AR513" s="60"/>
      <c r="AS513" s="60"/>
      <c r="AT513" s="60"/>
      <c r="AU513" s="60"/>
      <c r="AV513" s="62">
        <f t="shared" si="87"/>
        <v>30</v>
      </c>
      <c r="AW513" s="60"/>
      <c r="AX513" s="57"/>
      <c r="AY513" s="39"/>
      <c r="AZ513" s="39"/>
      <c r="BA513" s="60">
        <f t="shared" si="88"/>
        <v>30</v>
      </c>
      <c r="BB513" s="54"/>
      <c r="BC513" s="66"/>
      <c r="BD513" s="39"/>
      <c r="BE513" s="39"/>
      <c r="BF513" s="39">
        <v>0</v>
      </c>
      <c r="BG513" s="39"/>
      <c r="BH513" s="54"/>
      <c r="BI513" s="60"/>
      <c r="BJ513" s="39"/>
      <c r="BK513" s="39"/>
      <c r="BL513" s="39"/>
      <c r="BM513" s="39"/>
      <c r="BN513" s="38"/>
      <c r="BO513" s="57"/>
      <c r="BP513" s="59">
        <f t="shared" si="89"/>
        <v>30</v>
      </c>
      <c r="BQ513" s="64"/>
      <c r="BR513" s="64"/>
      <c r="BS513" s="39"/>
      <c r="BT513" s="39"/>
      <c r="BU513" s="39"/>
      <c r="BV513" s="60">
        <f t="shared" si="90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91"/>
        <v>30</v>
      </c>
      <c r="CG513" s="60"/>
      <c r="CH513" s="68"/>
      <c r="CI513" s="52"/>
      <c r="CJ513" s="52"/>
      <c r="CK513" s="60">
        <f t="shared" si="92"/>
        <v>30</v>
      </c>
      <c r="CL513" s="60"/>
      <c r="CM513" s="57"/>
      <c r="CN513" s="52"/>
      <c r="CO513" s="70"/>
      <c r="CP513" s="39"/>
      <c r="CQ513" s="39"/>
      <c r="CR513" s="54"/>
      <c r="CS513" s="60"/>
      <c r="CT513" s="51">
        <f t="shared" si="93"/>
        <v>30</v>
      </c>
      <c r="CU513" s="39"/>
      <c r="CV513" s="39"/>
      <c r="CW513" s="52"/>
      <c r="CX513" s="39"/>
      <c r="CY513" s="60">
        <f t="shared" si="94"/>
        <v>30</v>
      </c>
      <c r="CZ513" s="54"/>
      <c r="DA513" s="60"/>
      <c r="DB513" s="39"/>
      <c r="DC513" s="39"/>
      <c r="DD513" s="38">
        <f t="shared" si="95"/>
        <v>30</v>
      </c>
      <c r="DE513" s="60"/>
      <c r="DF513" s="60"/>
      <c r="DG513" s="60"/>
      <c r="DH513" s="60"/>
    </row>
    <row r="514" s="2" customFormat="1" ht="18" customHeight="1" spans="1:112">
      <c r="A514" s="35">
        <v>520</v>
      </c>
      <c r="B514" s="35">
        <v>104429</v>
      </c>
      <c r="C514" s="36" t="s">
        <v>850</v>
      </c>
      <c r="D514" s="49" t="s">
        <v>99</v>
      </c>
      <c r="E514" s="113">
        <v>12441</v>
      </c>
      <c r="F514" s="80" t="s">
        <v>1140</v>
      </c>
      <c r="G514" s="114" t="s">
        <v>89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15">
        <v>20</v>
      </c>
      <c r="AI514" s="39"/>
      <c r="AJ514" s="39"/>
      <c r="AK514" s="39"/>
      <c r="AL514" s="39"/>
      <c r="AM514" s="39"/>
      <c r="AN514" s="39"/>
      <c r="AO514" s="63"/>
      <c r="AP514" s="64"/>
      <c r="AQ514" s="62">
        <f t="shared" si="86"/>
        <v>20</v>
      </c>
      <c r="AR514" s="60"/>
      <c r="AS514" s="60"/>
      <c r="AT514" s="60"/>
      <c r="AU514" s="60"/>
      <c r="AV514" s="62">
        <f t="shared" si="87"/>
        <v>20</v>
      </c>
      <c r="AW514" s="60"/>
      <c r="AX514" s="57"/>
      <c r="AY514" s="39"/>
      <c r="AZ514" s="39"/>
      <c r="BA514" s="60">
        <f t="shared" si="88"/>
        <v>20</v>
      </c>
      <c r="BB514" s="54"/>
      <c r="BC514" s="66"/>
      <c r="BD514" s="39"/>
      <c r="BE514" s="39"/>
      <c r="BF514" s="39">
        <v>0</v>
      </c>
      <c r="BG514" s="39"/>
      <c r="BH514" s="54"/>
      <c r="BI514" s="60"/>
      <c r="BJ514" s="39"/>
      <c r="BK514" s="39"/>
      <c r="BL514" s="39"/>
      <c r="BM514" s="39"/>
      <c r="BN514" s="38"/>
      <c r="BO514" s="57"/>
      <c r="BP514" s="59">
        <f t="shared" si="89"/>
        <v>20</v>
      </c>
      <c r="BQ514" s="64"/>
      <c r="BR514" s="64"/>
      <c r="BS514" s="39"/>
      <c r="BT514" s="39">
        <v>-2</v>
      </c>
      <c r="BU514" s="39"/>
      <c r="BV514" s="60">
        <f t="shared" si="90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91"/>
        <v>59</v>
      </c>
      <c r="CG514" s="60"/>
      <c r="CH514" s="68"/>
      <c r="CI514" s="52"/>
      <c r="CJ514" s="52">
        <v>1</v>
      </c>
      <c r="CK514" s="60">
        <f t="shared" si="92"/>
        <v>60</v>
      </c>
      <c r="CL514" s="60"/>
      <c r="CM514" s="57"/>
      <c r="CN514" s="52"/>
      <c r="CO514" s="70"/>
      <c r="CP514" s="39"/>
      <c r="CQ514" s="39"/>
      <c r="CR514" s="54"/>
      <c r="CS514" s="60"/>
      <c r="CT514" s="51">
        <f t="shared" si="93"/>
        <v>60</v>
      </c>
      <c r="CU514" s="39"/>
      <c r="CV514" s="39"/>
      <c r="CW514" s="52"/>
      <c r="CX514" s="39"/>
      <c r="CY514" s="60">
        <f t="shared" si="94"/>
        <v>60</v>
      </c>
      <c r="CZ514" s="54"/>
      <c r="DA514" s="60"/>
      <c r="DB514" s="39"/>
      <c r="DC514" s="39"/>
      <c r="DD514" s="38">
        <f t="shared" si="95"/>
        <v>60</v>
      </c>
      <c r="DE514" s="60"/>
      <c r="DF514" s="60"/>
      <c r="DG514" s="60"/>
      <c r="DH514" s="60"/>
    </row>
    <row r="515" s="2" customFormat="1" ht="60" spans="1:112">
      <c r="A515" s="35">
        <v>521</v>
      </c>
      <c r="B515" s="116">
        <v>105751</v>
      </c>
      <c r="C515" s="43" t="s">
        <v>226</v>
      </c>
      <c r="D515" s="49" t="s">
        <v>125</v>
      </c>
      <c r="E515" s="113">
        <v>12396</v>
      </c>
      <c r="F515" s="80" t="s">
        <v>1141</v>
      </c>
      <c r="G515" s="114" t="s">
        <v>89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15">
        <v>20</v>
      </c>
      <c r="AI515" s="39"/>
      <c r="AJ515" s="39"/>
      <c r="AK515" s="39"/>
      <c r="AL515" s="39"/>
      <c r="AM515" s="39"/>
      <c r="AN515" s="39"/>
      <c r="AO515" s="63"/>
      <c r="AP515" s="64"/>
      <c r="AQ515" s="62">
        <f t="shared" si="86"/>
        <v>20</v>
      </c>
      <c r="AR515" s="60"/>
      <c r="AS515" s="60"/>
      <c r="AT515" s="60">
        <v>20</v>
      </c>
      <c r="AU515" s="60"/>
      <c r="AV515" s="62">
        <f t="shared" si="87"/>
        <v>40</v>
      </c>
      <c r="AW515" s="60"/>
      <c r="AX515" s="57"/>
      <c r="AY515" s="39"/>
      <c r="AZ515" s="39"/>
      <c r="BA515" s="60">
        <f t="shared" si="88"/>
        <v>40</v>
      </c>
      <c r="BB515" s="54"/>
      <c r="BC515" s="66"/>
      <c r="BD515" s="39"/>
      <c r="BE515" s="39">
        <v>20</v>
      </c>
      <c r="BF515" s="39">
        <v>0</v>
      </c>
      <c r="BG515" s="39"/>
      <c r="BH515" s="54"/>
      <c r="BI515" s="60"/>
      <c r="BJ515" s="39"/>
      <c r="BK515" s="39">
        <v>20</v>
      </c>
      <c r="BL515" s="39"/>
      <c r="BM515" s="39"/>
      <c r="BN515" s="38">
        <v>-53.5</v>
      </c>
      <c r="BO515" s="57" t="s">
        <v>1142</v>
      </c>
      <c r="BP515" s="59">
        <f t="shared" si="89"/>
        <v>26.5</v>
      </c>
      <c r="BQ515" s="64"/>
      <c r="BR515" s="64"/>
      <c r="BS515" s="39">
        <v>20</v>
      </c>
      <c r="BT515" s="39">
        <v>2</v>
      </c>
      <c r="BU515" s="39"/>
      <c r="BV515" s="60">
        <f t="shared" si="90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169</v>
      </c>
      <c r="CF515" s="54">
        <f t="shared" si="91"/>
        <v>20.5</v>
      </c>
      <c r="CG515" s="60"/>
      <c r="CH515" s="68"/>
      <c r="CI515" s="52"/>
      <c r="CJ515" s="52">
        <v>2</v>
      </c>
      <c r="CK515" s="60">
        <f t="shared" si="92"/>
        <v>22.5</v>
      </c>
      <c r="CL515" s="60"/>
      <c r="CM515" s="57"/>
      <c r="CN515" s="52">
        <v>2</v>
      </c>
      <c r="CO515" s="70"/>
      <c r="CP515" s="39"/>
      <c r="CQ515" s="39"/>
      <c r="CR515" s="54"/>
      <c r="CS515" s="60"/>
      <c r="CT515" s="51">
        <f t="shared" si="93"/>
        <v>24.5</v>
      </c>
      <c r="CU515" s="39"/>
      <c r="CV515" s="39"/>
      <c r="CW515" s="52"/>
      <c r="CX515" s="39"/>
      <c r="CY515" s="60">
        <f t="shared" si="94"/>
        <v>24.5</v>
      </c>
      <c r="CZ515" s="54"/>
      <c r="DA515" s="60"/>
      <c r="DB515" s="39"/>
      <c r="DC515" s="39"/>
      <c r="DD515" s="38">
        <f t="shared" si="95"/>
        <v>24.5</v>
      </c>
      <c r="DE515" s="60"/>
      <c r="DF515" s="60"/>
      <c r="DG515" s="60"/>
      <c r="DH515" s="60"/>
    </row>
    <row r="516" s="2" customFormat="1" ht="36" spans="1:112">
      <c r="A516" s="35">
        <v>522</v>
      </c>
      <c r="B516" s="116">
        <v>105751</v>
      </c>
      <c r="C516" s="43" t="s">
        <v>226</v>
      </c>
      <c r="D516" s="49" t="s">
        <v>125</v>
      </c>
      <c r="E516" s="113">
        <v>12395</v>
      </c>
      <c r="F516" s="80" t="s">
        <v>1143</v>
      </c>
      <c r="G516" s="114" t="s">
        <v>89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15">
        <v>20</v>
      </c>
      <c r="AI516" s="39"/>
      <c r="AJ516" s="39"/>
      <c r="AK516" s="39"/>
      <c r="AL516" s="39"/>
      <c r="AM516" s="39"/>
      <c r="AN516" s="39"/>
      <c r="AO516" s="63"/>
      <c r="AP516" s="64"/>
      <c r="AQ516" s="62">
        <f t="shared" ref="AQ516:AQ525" si="96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97">AQ516+AR516+AS516+AT516+AU516</f>
        <v>40</v>
      </c>
      <c r="AW516" s="60"/>
      <c r="AX516" s="57"/>
      <c r="AY516" s="39"/>
      <c r="AZ516" s="39"/>
      <c r="BA516" s="60">
        <f t="shared" ref="BA516:BA534" si="98">AV516+AW516+AY516+AZ516</f>
        <v>40</v>
      </c>
      <c r="BB516" s="54"/>
      <c r="BC516" s="66"/>
      <c r="BD516" s="39"/>
      <c r="BE516" s="39">
        <v>20</v>
      </c>
      <c r="BF516" s="39">
        <v>2</v>
      </c>
      <c r="BG516" s="39"/>
      <c r="BH516" s="54"/>
      <c r="BI516" s="60"/>
      <c r="BJ516" s="39"/>
      <c r="BK516" s="39">
        <v>20</v>
      </c>
      <c r="BL516" s="39"/>
      <c r="BM516" s="39"/>
      <c r="BN516" s="38">
        <v>-49</v>
      </c>
      <c r="BO516" s="57" t="s">
        <v>1144</v>
      </c>
      <c r="BP516" s="59">
        <f t="shared" ref="BP516:BP560" si="99">BA516+BB516+BD516+BE516+BF516+BG516+BH516+BJ516+BK516+BL516+BM516+BN516</f>
        <v>33</v>
      </c>
      <c r="BQ516" s="64"/>
      <c r="BR516" s="64"/>
      <c r="BS516" s="39">
        <v>20</v>
      </c>
      <c r="BT516" s="39">
        <v>9</v>
      </c>
      <c r="BU516" s="39"/>
      <c r="BV516" s="60">
        <f t="shared" ref="BV516:BV575" si="100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1145</v>
      </c>
      <c r="CF516" s="54">
        <f t="shared" ref="CF516:CF579" si="101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02">CF516+CG516+CI516+CJ516</f>
        <v>80</v>
      </c>
      <c r="CL516" s="60"/>
      <c r="CM516" s="57"/>
      <c r="CN516" s="52">
        <v>5</v>
      </c>
      <c r="CO516" s="70"/>
      <c r="CP516" s="39"/>
      <c r="CQ516" s="39"/>
      <c r="CR516" s="54"/>
      <c r="CS516" s="60"/>
      <c r="CT516" s="51">
        <f t="shared" ref="CT516:CT579" si="103">CK516+CL516+CN516+CO516+CP516+CQ516+CR516</f>
        <v>85</v>
      </c>
      <c r="CU516" s="39"/>
      <c r="CV516" s="39"/>
      <c r="CW516" s="52"/>
      <c r="CX516" s="39"/>
      <c r="CY516" s="60">
        <f t="shared" ref="CY516:CY579" si="104">CT516+CU516+CV516+CW516+CX516</f>
        <v>85</v>
      </c>
      <c r="CZ516" s="54"/>
      <c r="DA516" s="60"/>
      <c r="DB516" s="39"/>
      <c r="DC516" s="39"/>
      <c r="DD516" s="38">
        <f t="shared" ref="DD516:DD579" si="105">CY516+CZ516+DB516+DC516</f>
        <v>85</v>
      </c>
      <c r="DE516" s="60"/>
      <c r="DF516" s="60"/>
      <c r="DG516" s="60"/>
      <c r="DH516" s="60"/>
    </row>
    <row r="517" s="2" customFormat="1" ht="24" spans="1:112">
      <c r="A517" s="35">
        <v>523</v>
      </c>
      <c r="B517" s="115">
        <v>105910</v>
      </c>
      <c r="C517" s="36" t="s">
        <v>432</v>
      </c>
      <c r="D517" s="49" t="s">
        <v>125</v>
      </c>
      <c r="E517" s="113">
        <v>12442</v>
      </c>
      <c r="F517" s="80" t="s">
        <v>1146</v>
      </c>
      <c r="G517" s="114" t="s">
        <v>89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15">
        <v>20</v>
      </c>
      <c r="AI517" s="39"/>
      <c r="AJ517" s="39"/>
      <c r="AK517" s="39"/>
      <c r="AL517" s="39"/>
      <c r="AM517" s="39"/>
      <c r="AN517" s="39"/>
      <c r="AO517" s="63"/>
      <c r="AP517" s="64"/>
      <c r="AQ517" s="62">
        <f t="shared" si="96"/>
        <v>20</v>
      </c>
      <c r="AR517" s="60"/>
      <c r="AS517" s="60">
        <v>20</v>
      </c>
      <c r="AT517" s="60">
        <v>20</v>
      </c>
      <c r="AU517" s="60"/>
      <c r="AV517" s="62">
        <f t="shared" si="97"/>
        <v>60</v>
      </c>
      <c r="AW517" s="60"/>
      <c r="AX517" s="57"/>
      <c r="AY517" s="39"/>
      <c r="AZ517" s="39"/>
      <c r="BA517" s="60">
        <f t="shared" si="98"/>
        <v>60</v>
      </c>
      <c r="BB517" s="54"/>
      <c r="BC517" s="66"/>
      <c r="BD517" s="39"/>
      <c r="BE517" s="39">
        <v>20</v>
      </c>
      <c r="BF517" s="39">
        <v>0</v>
      </c>
      <c r="BG517" s="39"/>
      <c r="BH517" s="54">
        <v>-37.5</v>
      </c>
      <c r="BI517" s="60" t="s">
        <v>478</v>
      </c>
      <c r="BJ517" s="39">
        <v>-2</v>
      </c>
      <c r="BK517" s="39"/>
      <c r="BL517" s="39"/>
      <c r="BM517" s="39"/>
      <c r="BN517" s="38"/>
      <c r="BO517" s="57"/>
      <c r="BP517" s="59">
        <f t="shared" si="99"/>
        <v>40.5</v>
      </c>
      <c r="BQ517" s="64"/>
      <c r="BR517" s="64"/>
      <c r="BS517" s="39">
        <v>20</v>
      </c>
      <c r="BT517" s="39">
        <v>-2</v>
      </c>
      <c r="BU517" s="39"/>
      <c r="BV517" s="60">
        <f t="shared" si="100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01"/>
        <v>138.5</v>
      </c>
      <c r="CG517" s="60"/>
      <c r="CH517" s="68"/>
      <c r="CI517" s="52"/>
      <c r="CJ517" s="52">
        <v>-2</v>
      </c>
      <c r="CK517" s="60">
        <f t="shared" si="102"/>
        <v>136.5</v>
      </c>
      <c r="CL517" s="60"/>
      <c r="CM517" s="57"/>
      <c r="CN517" s="52">
        <v>-6</v>
      </c>
      <c r="CO517" s="70"/>
      <c r="CP517" s="39"/>
      <c r="CQ517" s="39"/>
      <c r="CR517" s="54"/>
      <c r="CS517" s="60"/>
      <c r="CT517" s="51">
        <f t="shared" si="103"/>
        <v>130.5</v>
      </c>
      <c r="CU517" s="39"/>
      <c r="CV517" s="39"/>
      <c r="CW517" s="52"/>
      <c r="CX517" s="39"/>
      <c r="CY517" s="60">
        <f t="shared" si="104"/>
        <v>130.5</v>
      </c>
      <c r="CZ517" s="54"/>
      <c r="DA517" s="60"/>
      <c r="DB517" s="39"/>
      <c r="DC517" s="39"/>
      <c r="DD517" s="38">
        <f t="shared" si="105"/>
        <v>130.5</v>
      </c>
      <c r="DE517" s="60"/>
      <c r="DF517" s="60"/>
      <c r="DG517" s="60"/>
      <c r="DH517" s="60"/>
    </row>
    <row r="518" s="2" customFormat="1" ht="36" spans="1:112">
      <c r="A518" s="35">
        <v>524</v>
      </c>
      <c r="B518" s="115">
        <v>105910</v>
      </c>
      <c r="C518" s="36" t="s">
        <v>432</v>
      </c>
      <c r="D518" s="49" t="s">
        <v>125</v>
      </c>
      <c r="E518" s="113">
        <v>12485</v>
      </c>
      <c r="F518" s="80" t="s">
        <v>1147</v>
      </c>
      <c r="G518" s="114" t="s">
        <v>89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15">
        <v>20</v>
      </c>
      <c r="AI518" s="39"/>
      <c r="AJ518" s="39"/>
      <c r="AK518" s="39"/>
      <c r="AL518" s="39"/>
      <c r="AM518" s="39"/>
      <c r="AN518" s="39"/>
      <c r="AO518" s="63"/>
      <c r="AP518" s="64"/>
      <c r="AQ518" s="62">
        <f t="shared" si="96"/>
        <v>20</v>
      </c>
      <c r="AR518" s="60"/>
      <c r="AS518" s="60">
        <v>20</v>
      </c>
      <c r="AT518" s="60">
        <v>20</v>
      </c>
      <c r="AU518" s="60"/>
      <c r="AV518" s="62">
        <f t="shared" si="97"/>
        <v>60</v>
      </c>
      <c r="AW518" s="60"/>
      <c r="AX518" s="57"/>
      <c r="AY518" s="39"/>
      <c r="AZ518" s="39"/>
      <c r="BA518" s="60">
        <f t="shared" si="98"/>
        <v>60</v>
      </c>
      <c r="BB518" s="54"/>
      <c r="BC518" s="66"/>
      <c r="BD518" s="39"/>
      <c r="BE518" s="39">
        <v>20</v>
      </c>
      <c r="BF518" s="39">
        <v>0</v>
      </c>
      <c r="BG518" s="39"/>
      <c r="BH518" s="54">
        <v>-35</v>
      </c>
      <c r="BI518" s="60" t="s">
        <v>478</v>
      </c>
      <c r="BJ518" s="39">
        <v>2</v>
      </c>
      <c r="BK518" s="39"/>
      <c r="BL518" s="39"/>
      <c r="BM518" s="39"/>
      <c r="BN518" s="38">
        <v>-47</v>
      </c>
      <c r="BO518" s="57" t="s">
        <v>258</v>
      </c>
      <c r="BP518" s="59">
        <f t="shared" si="99"/>
        <v>0</v>
      </c>
      <c r="BQ518" s="64"/>
      <c r="BR518" s="64"/>
      <c r="BS518" s="39">
        <v>20</v>
      </c>
      <c r="BT518" s="39"/>
      <c r="BU518" s="39"/>
      <c r="BV518" s="60">
        <f t="shared" si="100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01"/>
        <v>86</v>
      </c>
      <c r="CG518" s="60"/>
      <c r="CH518" s="68"/>
      <c r="CI518" s="52">
        <v>20</v>
      </c>
      <c r="CJ518" s="52"/>
      <c r="CK518" s="60">
        <f t="shared" si="102"/>
        <v>106</v>
      </c>
      <c r="CL518" s="60"/>
      <c r="CM518" s="57"/>
      <c r="CN518" s="52"/>
      <c r="CO518" s="70"/>
      <c r="CP518" s="39"/>
      <c r="CQ518" s="39"/>
      <c r="CR518" s="54"/>
      <c r="CS518" s="60"/>
      <c r="CT518" s="51">
        <f t="shared" si="103"/>
        <v>106</v>
      </c>
      <c r="CU518" s="39"/>
      <c r="CV518" s="39"/>
      <c r="CW518" s="52"/>
      <c r="CX518" s="39"/>
      <c r="CY518" s="60">
        <f t="shared" si="104"/>
        <v>106</v>
      </c>
      <c r="CZ518" s="54"/>
      <c r="DA518" s="60"/>
      <c r="DB518" s="39"/>
      <c r="DC518" s="39"/>
      <c r="DD518" s="38">
        <f t="shared" si="105"/>
        <v>106</v>
      </c>
      <c r="DE518" s="60"/>
      <c r="DF518" s="60"/>
      <c r="DG518" s="60"/>
      <c r="DH518" s="60"/>
    </row>
    <row r="519" s="1" customFormat="1" spans="1:112">
      <c r="A519" s="35">
        <v>525</v>
      </c>
      <c r="B519" s="37">
        <v>515</v>
      </c>
      <c r="C519" s="44" t="s">
        <v>1148</v>
      </c>
      <c r="D519" s="36" t="s">
        <v>104</v>
      </c>
      <c r="E519" s="37">
        <v>12445</v>
      </c>
      <c r="F519" s="117" t="s">
        <v>1149</v>
      </c>
      <c r="G519" s="44" t="s">
        <v>89</v>
      </c>
      <c r="H519" s="39"/>
      <c r="I519" s="39"/>
      <c r="J519" s="39"/>
      <c r="K519" s="39"/>
      <c r="L519" s="39"/>
      <c r="M519" s="52"/>
      <c r="N519" s="39"/>
      <c r="O519" s="39"/>
      <c r="P519" s="39"/>
      <c r="Q519" s="39"/>
      <c r="R519" s="39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9"/>
      <c r="AJ519" s="39"/>
      <c r="AK519" s="39"/>
      <c r="AL519" s="38">
        <v>10</v>
      </c>
      <c r="AM519" s="39">
        <v>0</v>
      </c>
      <c r="AN519" s="39">
        <v>0</v>
      </c>
      <c r="AO519" s="54"/>
      <c r="AP519" s="64"/>
      <c r="AQ519" s="62">
        <f t="shared" si="96"/>
        <v>10</v>
      </c>
      <c r="AR519" s="60"/>
      <c r="AS519" s="60"/>
      <c r="AT519" s="60"/>
      <c r="AU519" s="60"/>
      <c r="AV519" s="62">
        <f t="shared" si="97"/>
        <v>10</v>
      </c>
      <c r="AW519" s="60"/>
      <c r="AX519" s="57"/>
      <c r="AY519" s="39"/>
      <c r="AZ519" s="39"/>
      <c r="BA519" s="60">
        <f t="shared" si="98"/>
        <v>10</v>
      </c>
      <c r="BB519" s="54"/>
      <c r="BC519" s="66"/>
      <c r="BD519" s="39">
        <v>20</v>
      </c>
      <c r="BE519" s="39"/>
      <c r="BF519" s="39">
        <v>-6</v>
      </c>
      <c r="BG519" s="39"/>
      <c r="BH519" s="54"/>
      <c r="BI519" s="60"/>
      <c r="BJ519" s="39">
        <v>-2</v>
      </c>
      <c r="BK519" s="39"/>
      <c r="BL519" s="39"/>
      <c r="BM519" s="39"/>
      <c r="BN519" s="38"/>
      <c r="BO519" s="57"/>
      <c r="BP519" s="59">
        <f t="shared" si="99"/>
        <v>22</v>
      </c>
      <c r="BQ519" s="64"/>
      <c r="BR519" s="64"/>
      <c r="BS519" s="39"/>
      <c r="BT519" s="39"/>
      <c r="BU519" s="39"/>
      <c r="BV519" s="60">
        <f t="shared" si="100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01"/>
        <v>22</v>
      </c>
      <c r="CG519" s="60"/>
      <c r="CH519" s="68"/>
      <c r="CI519" s="52"/>
      <c r="CJ519" s="52"/>
      <c r="CK519" s="60">
        <f t="shared" si="102"/>
        <v>22</v>
      </c>
      <c r="CL519" s="60"/>
      <c r="CM519" s="57"/>
      <c r="CN519" s="52"/>
      <c r="CO519" s="70"/>
      <c r="CP519" s="39"/>
      <c r="CQ519" s="39"/>
      <c r="CR519" s="54"/>
      <c r="CS519" s="60"/>
      <c r="CT519" s="51">
        <f t="shared" si="103"/>
        <v>22</v>
      </c>
      <c r="CU519" s="39"/>
      <c r="CV519" s="39"/>
      <c r="CW519" s="52"/>
      <c r="CX519" s="39"/>
      <c r="CY519" s="60">
        <f t="shared" si="104"/>
        <v>22</v>
      </c>
      <c r="CZ519" s="54"/>
      <c r="DA519" s="60"/>
      <c r="DB519" s="39"/>
      <c r="DC519" s="39"/>
      <c r="DD519" s="38">
        <f t="shared" si="105"/>
        <v>22</v>
      </c>
      <c r="DE519" s="60"/>
      <c r="DF519" s="60"/>
      <c r="DG519" s="60"/>
      <c r="DH519" s="60"/>
    </row>
    <row r="520" s="1" customFormat="1" spans="1:112">
      <c r="A520" s="35">
        <v>526</v>
      </c>
      <c r="B520" s="37">
        <v>515</v>
      </c>
      <c r="C520" s="44" t="s">
        <v>1148</v>
      </c>
      <c r="D520" s="36" t="s">
        <v>104</v>
      </c>
      <c r="E520" s="37">
        <v>12483</v>
      </c>
      <c r="F520" s="117" t="s">
        <v>1087</v>
      </c>
      <c r="G520" s="44" t="s">
        <v>89</v>
      </c>
      <c r="H520" s="39"/>
      <c r="I520" s="39"/>
      <c r="J520" s="39"/>
      <c r="K520" s="39"/>
      <c r="L520" s="39"/>
      <c r="M520" s="52"/>
      <c r="N520" s="39"/>
      <c r="O520" s="39"/>
      <c r="P520" s="39"/>
      <c r="Q520" s="39"/>
      <c r="R520" s="39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9"/>
      <c r="AJ520" s="39"/>
      <c r="AK520" s="39"/>
      <c r="AL520" s="38">
        <v>10</v>
      </c>
      <c r="AM520" s="39">
        <v>0</v>
      </c>
      <c r="AN520" s="39">
        <v>0</v>
      </c>
      <c r="AO520" s="54"/>
      <c r="AP520" s="64"/>
      <c r="AQ520" s="62">
        <f t="shared" si="96"/>
        <v>10</v>
      </c>
      <c r="AR520" s="60"/>
      <c r="AS520" s="60"/>
      <c r="AT520" s="60"/>
      <c r="AU520" s="60"/>
      <c r="AV520" s="62">
        <f t="shared" si="97"/>
        <v>10</v>
      </c>
      <c r="AW520" s="60"/>
      <c r="AX520" s="57"/>
      <c r="AY520" s="39"/>
      <c r="AZ520" s="39"/>
      <c r="BA520" s="60">
        <f t="shared" si="98"/>
        <v>10</v>
      </c>
      <c r="BB520" s="54"/>
      <c r="BC520" s="66"/>
      <c r="BD520" s="39">
        <v>20</v>
      </c>
      <c r="BE520" s="39"/>
      <c r="BF520" s="39">
        <v>1</v>
      </c>
      <c r="BG520" s="39"/>
      <c r="BH520" s="54"/>
      <c r="BI520" s="60"/>
      <c r="BJ520" s="39"/>
      <c r="BK520" s="39"/>
      <c r="BL520" s="39"/>
      <c r="BM520" s="39"/>
      <c r="BN520" s="38"/>
      <c r="BO520" s="57"/>
      <c r="BP520" s="59">
        <f t="shared" si="99"/>
        <v>31</v>
      </c>
      <c r="BQ520" s="64"/>
      <c r="BR520" s="64"/>
      <c r="BS520" s="39"/>
      <c r="BT520" s="39">
        <v>-2</v>
      </c>
      <c r="BU520" s="39"/>
      <c r="BV520" s="60">
        <f t="shared" si="100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01"/>
        <v>25</v>
      </c>
      <c r="CG520" s="60"/>
      <c r="CH520" s="68"/>
      <c r="CI520" s="52"/>
      <c r="CJ520" s="52"/>
      <c r="CK520" s="60">
        <f t="shared" si="102"/>
        <v>25</v>
      </c>
      <c r="CL520" s="60"/>
      <c r="CM520" s="57"/>
      <c r="CN520" s="52"/>
      <c r="CO520" s="70"/>
      <c r="CP520" s="39"/>
      <c r="CQ520" s="39"/>
      <c r="CR520" s="54"/>
      <c r="CS520" s="60"/>
      <c r="CT520" s="51">
        <f t="shared" si="103"/>
        <v>25</v>
      </c>
      <c r="CU520" s="39"/>
      <c r="CV520" s="39"/>
      <c r="CW520" s="52"/>
      <c r="CX520" s="39"/>
      <c r="CY520" s="60">
        <f t="shared" si="104"/>
        <v>25</v>
      </c>
      <c r="CZ520" s="54"/>
      <c r="DA520" s="60"/>
      <c r="DB520" s="39"/>
      <c r="DC520" s="39"/>
      <c r="DD520" s="38">
        <f t="shared" si="105"/>
        <v>25</v>
      </c>
      <c r="DE520" s="60"/>
      <c r="DF520" s="60"/>
      <c r="DG520" s="60"/>
      <c r="DH520" s="60"/>
    </row>
    <row r="521" s="1" customFormat="1" spans="1:112">
      <c r="A521" s="35">
        <v>527</v>
      </c>
      <c r="B521" s="37">
        <v>102934</v>
      </c>
      <c r="C521" s="44" t="s">
        <v>1150</v>
      </c>
      <c r="D521" s="36" t="s">
        <v>99</v>
      </c>
      <c r="E521" s="37">
        <v>12332</v>
      </c>
      <c r="F521" s="117" t="s">
        <v>1151</v>
      </c>
      <c r="G521" s="44" t="s">
        <v>96</v>
      </c>
      <c r="H521" s="39"/>
      <c r="I521" s="39"/>
      <c r="J521" s="39"/>
      <c r="K521" s="39"/>
      <c r="L521" s="39"/>
      <c r="M521" s="52"/>
      <c r="N521" s="39"/>
      <c r="O521" s="39"/>
      <c r="P521" s="39"/>
      <c r="Q521" s="39"/>
      <c r="R521" s="39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9"/>
      <c r="AJ521" s="39"/>
      <c r="AK521" s="39"/>
      <c r="AL521" s="38">
        <v>10</v>
      </c>
      <c r="AM521" s="39">
        <v>20</v>
      </c>
      <c r="AN521" s="39">
        <v>20</v>
      </c>
      <c r="AO521" s="54"/>
      <c r="AP521" s="64"/>
      <c r="AQ521" s="62">
        <f t="shared" si="96"/>
        <v>50</v>
      </c>
      <c r="AR521" s="60"/>
      <c r="AS521" s="60"/>
      <c r="AT521" s="60"/>
      <c r="AU521" s="60"/>
      <c r="AV521" s="62">
        <f t="shared" si="97"/>
        <v>50</v>
      </c>
      <c r="AW521" s="60"/>
      <c r="AX521" s="57"/>
      <c r="AY521" s="39"/>
      <c r="AZ521" s="39"/>
      <c r="BA521" s="60">
        <f t="shared" si="98"/>
        <v>50</v>
      </c>
      <c r="BB521" s="54"/>
      <c r="BC521" s="66"/>
      <c r="BD521" s="39">
        <v>20</v>
      </c>
      <c r="BE521" s="39"/>
      <c r="BF521" s="39">
        <v>-4</v>
      </c>
      <c r="BG521" s="39"/>
      <c r="BH521" s="54"/>
      <c r="BI521" s="60"/>
      <c r="BJ521" s="39"/>
      <c r="BK521" s="39"/>
      <c r="BL521" s="39"/>
      <c r="BM521" s="39"/>
      <c r="BN521" s="38"/>
      <c r="BO521" s="57"/>
      <c r="BP521" s="59">
        <f t="shared" si="99"/>
        <v>66</v>
      </c>
      <c r="BQ521" s="64"/>
      <c r="BR521" s="64"/>
      <c r="BS521" s="39"/>
      <c r="BT521" s="39">
        <v>-2</v>
      </c>
      <c r="BU521" s="39"/>
      <c r="BV521" s="60">
        <f t="shared" si="100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01"/>
        <v>100</v>
      </c>
      <c r="CG521" s="60"/>
      <c r="CH521" s="68"/>
      <c r="CI521" s="52"/>
      <c r="CJ521" s="52"/>
      <c r="CK521" s="60">
        <f t="shared" si="102"/>
        <v>100</v>
      </c>
      <c r="CL521" s="60"/>
      <c r="CM521" s="57"/>
      <c r="CN521" s="52"/>
      <c r="CO521" s="70"/>
      <c r="CP521" s="39"/>
      <c r="CQ521" s="39"/>
      <c r="CR521" s="54"/>
      <c r="CS521" s="60"/>
      <c r="CT521" s="51">
        <f t="shared" si="103"/>
        <v>100</v>
      </c>
      <c r="CU521" s="39">
        <v>20</v>
      </c>
      <c r="CV521" s="39"/>
      <c r="CW521" s="52"/>
      <c r="CX521" s="39"/>
      <c r="CY521" s="60">
        <f t="shared" si="104"/>
        <v>120</v>
      </c>
      <c r="CZ521" s="54"/>
      <c r="DA521" s="60"/>
      <c r="DB521" s="39"/>
      <c r="DC521" s="39"/>
      <c r="DD521" s="38">
        <f t="shared" si="105"/>
        <v>120</v>
      </c>
      <c r="DE521" s="60"/>
      <c r="DF521" s="60"/>
      <c r="DG521" s="60"/>
      <c r="DH521" s="60"/>
    </row>
    <row r="522" s="1" customFormat="1" spans="1:112">
      <c r="A522" s="35">
        <v>528</v>
      </c>
      <c r="B522" s="37">
        <v>339</v>
      </c>
      <c r="C522" s="44" t="s">
        <v>152</v>
      </c>
      <c r="D522" s="36" t="s">
        <v>99</v>
      </c>
      <c r="E522" s="37">
        <v>12348</v>
      </c>
      <c r="F522" s="117" t="s">
        <v>1152</v>
      </c>
      <c r="G522" s="44" t="s">
        <v>1153</v>
      </c>
      <c r="H522" s="39"/>
      <c r="I522" s="39"/>
      <c r="J522" s="39"/>
      <c r="K522" s="39"/>
      <c r="L522" s="39"/>
      <c r="M522" s="52"/>
      <c r="N522" s="39"/>
      <c r="O522" s="39"/>
      <c r="P522" s="39"/>
      <c r="Q522" s="39"/>
      <c r="R522" s="39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9"/>
      <c r="AJ522" s="39"/>
      <c r="AK522" s="39"/>
      <c r="AL522" s="38">
        <v>10</v>
      </c>
      <c r="AM522" s="39">
        <v>0</v>
      </c>
      <c r="AN522" s="39">
        <v>0</v>
      </c>
      <c r="AO522" s="54"/>
      <c r="AP522" s="64"/>
      <c r="AQ522" s="62">
        <f t="shared" si="96"/>
        <v>10</v>
      </c>
      <c r="AR522" s="60"/>
      <c r="AS522" s="60"/>
      <c r="AT522" s="60"/>
      <c r="AU522" s="60"/>
      <c r="AV522" s="62">
        <f t="shared" si="97"/>
        <v>10</v>
      </c>
      <c r="AW522" s="60"/>
      <c r="AX522" s="57"/>
      <c r="AY522" s="39"/>
      <c r="AZ522" s="39"/>
      <c r="BA522" s="60">
        <f t="shared" si="98"/>
        <v>10</v>
      </c>
      <c r="BB522" s="54"/>
      <c r="BC522" s="66"/>
      <c r="BD522" s="39"/>
      <c r="BE522" s="39"/>
      <c r="BF522" s="39">
        <v>0</v>
      </c>
      <c r="BG522" s="39"/>
      <c r="BH522" s="54"/>
      <c r="BI522" s="60"/>
      <c r="BJ522" s="39"/>
      <c r="BK522" s="39"/>
      <c r="BL522" s="39"/>
      <c r="BM522" s="39"/>
      <c r="BN522" s="38"/>
      <c r="BO522" s="57"/>
      <c r="BP522" s="59">
        <f t="shared" si="99"/>
        <v>10</v>
      </c>
      <c r="BQ522" s="64"/>
      <c r="BR522" s="64"/>
      <c r="BS522" s="39"/>
      <c r="BT522" s="39"/>
      <c r="BU522" s="39"/>
      <c r="BV522" s="60">
        <f t="shared" si="100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01"/>
        <v>10</v>
      </c>
      <c r="CG522" s="60"/>
      <c r="CH522" s="68"/>
      <c r="CI522" s="52"/>
      <c r="CJ522" s="52"/>
      <c r="CK522" s="60">
        <f t="shared" si="102"/>
        <v>10</v>
      </c>
      <c r="CL522" s="60"/>
      <c r="CM522" s="57"/>
      <c r="CN522" s="52"/>
      <c r="CO522" s="70"/>
      <c r="CP522" s="39"/>
      <c r="CQ522" s="39"/>
      <c r="CR522" s="54"/>
      <c r="CS522" s="60"/>
      <c r="CT522" s="51">
        <f t="shared" si="103"/>
        <v>10</v>
      </c>
      <c r="CU522" s="39"/>
      <c r="CV522" s="39"/>
      <c r="CW522" s="52"/>
      <c r="CX522" s="39"/>
      <c r="CY522" s="60">
        <f t="shared" si="104"/>
        <v>10</v>
      </c>
      <c r="CZ522" s="54"/>
      <c r="DA522" s="60"/>
      <c r="DB522" s="39"/>
      <c r="DC522" s="39"/>
      <c r="DD522" s="38">
        <f t="shared" si="105"/>
        <v>10</v>
      </c>
      <c r="DE522" s="60"/>
      <c r="DF522" s="60"/>
      <c r="DG522" s="60"/>
      <c r="DH522" s="60"/>
    </row>
    <row r="523" s="1" customFormat="1" spans="1:112">
      <c r="A523" s="35">
        <v>529</v>
      </c>
      <c r="B523" s="37">
        <v>514</v>
      </c>
      <c r="C523" s="44" t="s">
        <v>1154</v>
      </c>
      <c r="D523" s="36" t="s">
        <v>94</v>
      </c>
      <c r="E523" s="37">
        <v>12338</v>
      </c>
      <c r="F523" s="117" t="s">
        <v>1155</v>
      </c>
      <c r="G523" s="44" t="s">
        <v>1156</v>
      </c>
      <c r="H523" s="39"/>
      <c r="I523" s="39"/>
      <c r="J523" s="39"/>
      <c r="K523" s="39"/>
      <c r="L523" s="39"/>
      <c r="M523" s="52"/>
      <c r="N523" s="39"/>
      <c r="O523" s="39"/>
      <c r="P523" s="39"/>
      <c r="Q523" s="39"/>
      <c r="R523" s="39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9"/>
      <c r="AJ523" s="39"/>
      <c r="AK523" s="39"/>
      <c r="AL523" s="38">
        <v>10</v>
      </c>
      <c r="AM523" s="39">
        <v>0</v>
      </c>
      <c r="AN523" s="39">
        <v>0</v>
      </c>
      <c r="AO523" s="54"/>
      <c r="AP523" s="64"/>
      <c r="AQ523" s="62">
        <f t="shared" si="96"/>
        <v>10</v>
      </c>
      <c r="AR523" s="60"/>
      <c r="AS523" s="60"/>
      <c r="AT523" s="60"/>
      <c r="AU523" s="60"/>
      <c r="AV523" s="62">
        <f t="shared" si="97"/>
        <v>10</v>
      </c>
      <c r="AW523" s="60"/>
      <c r="AX523" s="57"/>
      <c r="AY523" s="39"/>
      <c r="AZ523" s="39"/>
      <c r="BA523" s="60">
        <f t="shared" si="98"/>
        <v>10</v>
      </c>
      <c r="BB523" s="54"/>
      <c r="BC523" s="66"/>
      <c r="BD523" s="39"/>
      <c r="BE523" s="39"/>
      <c r="BF523" s="39">
        <v>0</v>
      </c>
      <c r="BG523" s="39"/>
      <c r="BH523" s="54"/>
      <c r="BI523" s="60"/>
      <c r="BJ523" s="39"/>
      <c r="BK523" s="39"/>
      <c r="BL523" s="39"/>
      <c r="BM523" s="39"/>
      <c r="BN523" s="38"/>
      <c r="BO523" s="57"/>
      <c r="BP523" s="59">
        <f t="shared" si="99"/>
        <v>10</v>
      </c>
      <c r="BQ523" s="64"/>
      <c r="BR523" s="64"/>
      <c r="BS523" s="39"/>
      <c r="BT523" s="39"/>
      <c r="BU523" s="39"/>
      <c r="BV523" s="60">
        <f t="shared" si="100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01"/>
        <v>70</v>
      </c>
      <c r="CG523" s="60"/>
      <c r="CH523" s="68"/>
      <c r="CI523" s="52"/>
      <c r="CJ523" s="52"/>
      <c r="CK523" s="60">
        <f t="shared" si="102"/>
        <v>70</v>
      </c>
      <c r="CL523" s="60"/>
      <c r="CM523" s="57"/>
      <c r="CN523" s="52"/>
      <c r="CO523" s="70"/>
      <c r="CP523" s="39"/>
      <c r="CQ523" s="39"/>
      <c r="CR523" s="54"/>
      <c r="CS523" s="60"/>
      <c r="CT523" s="51">
        <f t="shared" si="103"/>
        <v>70</v>
      </c>
      <c r="CU523" s="39"/>
      <c r="CV523" s="39"/>
      <c r="CW523" s="52"/>
      <c r="CX523" s="39"/>
      <c r="CY523" s="60">
        <f t="shared" si="104"/>
        <v>70</v>
      </c>
      <c r="CZ523" s="54"/>
      <c r="DA523" s="60"/>
      <c r="DB523" s="39"/>
      <c r="DC523" s="39"/>
      <c r="DD523" s="38">
        <f t="shared" si="105"/>
        <v>70</v>
      </c>
      <c r="DE523" s="60"/>
      <c r="DF523" s="60"/>
      <c r="DG523" s="60"/>
      <c r="DH523" s="60"/>
    </row>
    <row r="524" s="1" customFormat="1" spans="1:112">
      <c r="A524" s="35">
        <v>530</v>
      </c>
      <c r="B524" s="37">
        <v>571</v>
      </c>
      <c r="C524" s="44" t="s">
        <v>1157</v>
      </c>
      <c r="D524" s="49" t="s">
        <v>125</v>
      </c>
      <c r="E524" s="37">
        <v>995987</v>
      </c>
      <c r="F524" s="117" t="s">
        <v>1158</v>
      </c>
      <c r="G524" s="36"/>
      <c r="H524" s="39"/>
      <c r="I524" s="39"/>
      <c r="J524" s="39"/>
      <c r="K524" s="39"/>
      <c r="L524" s="39"/>
      <c r="M524" s="52"/>
      <c r="N524" s="39"/>
      <c r="O524" s="39"/>
      <c r="P524" s="39"/>
      <c r="Q524" s="39"/>
      <c r="R524" s="39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9"/>
      <c r="AJ524" s="39"/>
      <c r="AK524" s="39"/>
      <c r="AL524" s="39"/>
      <c r="AM524" s="38">
        <v>20</v>
      </c>
      <c r="AN524" s="39">
        <v>0</v>
      </c>
      <c r="AO524" s="54"/>
      <c r="AP524" s="64"/>
      <c r="AQ524" s="62">
        <f t="shared" si="96"/>
        <v>20</v>
      </c>
      <c r="AR524" s="60"/>
      <c r="AS524" s="60"/>
      <c r="AT524" s="60"/>
      <c r="AU524" s="60"/>
      <c r="AV524" s="62">
        <f t="shared" si="97"/>
        <v>20</v>
      </c>
      <c r="AW524" s="60"/>
      <c r="AX524" s="57"/>
      <c r="AY524" s="39"/>
      <c r="AZ524" s="39"/>
      <c r="BA524" s="60">
        <f t="shared" si="98"/>
        <v>20</v>
      </c>
      <c r="BB524" s="54"/>
      <c r="BC524" s="66"/>
      <c r="BD524" s="39"/>
      <c r="BE524" s="39"/>
      <c r="BF524" s="39">
        <v>0</v>
      </c>
      <c r="BG524" s="39"/>
      <c r="BH524" s="54"/>
      <c r="BI524" s="60"/>
      <c r="BJ524" s="39"/>
      <c r="BK524" s="39">
        <v>20</v>
      </c>
      <c r="BL524" s="39"/>
      <c r="BM524" s="39"/>
      <c r="BN524" s="38"/>
      <c r="BO524" s="57"/>
      <c r="BP524" s="59">
        <f t="shared" si="99"/>
        <v>40</v>
      </c>
      <c r="BQ524" s="64"/>
      <c r="BR524" s="64"/>
      <c r="BS524" s="39"/>
      <c r="BT524" s="39"/>
      <c r="BU524" s="39"/>
      <c r="BV524" s="60">
        <f t="shared" si="100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01"/>
        <v>40</v>
      </c>
      <c r="CG524" s="60"/>
      <c r="CH524" s="68"/>
      <c r="CI524" s="52"/>
      <c r="CJ524" s="52"/>
      <c r="CK524" s="60">
        <f t="shared" si="102"/>
        <v>40</v>
      </c>
      <c r="CL524" s="60"/>
      <c r="CM524" s="57"/>
      <c r="CN524" s="52"/>
      <c r="CO524" s="70"/>
      <c r="CP524" s="39"/>
      <c r="CQ524" s="39"/>
      <c r="CR524" s="54"/>
      <c r="CS524" s="60"/>
      <c r="CT524" s="51">
        <f t="shared" si="103"/>
        <v>40</v>
      </c>
      <c r="CU524" s="39">
        <v>20</v>
      </c>
      <c r="CV524" s="39"/>
      <c r="CW524" s="52"/>
      <c r="CX524" s="39"/>
      <c r="CY524" s="60">
        <f t="shared" si="104"/>
        <v>60</v>
      </c>
      <c r="CZ524" s="54"/>
      <c r="DA524" s="60"/>
      <c r="DB524" s="39"/>
      <c r="DC524" s="39"/>
      <c r="DD524" s="38">
        <f t="shared" si="105"/>
        <v>60</v>
      </c>
      <c r="DE524" s="60"/>
      <c r="DF524" s="60"/>
      <c r="DG524" s="60"/>
      <c r="DH524" s="60"/>
    </row>
    <row r="525" s="1" customFormat="1" spans="1:112">
      <c r="A525" s="35">
        <v>531</v>
      </c>
      <c r="B525" s="37">
        <v>106568</v>
      </c>
      <c r="C525" s="44" t="s">
        <v>1159</v>
      </c>
      <c r="D525" s="49" t="s">
        <v>125</v>
      </c>
      <c r="E525" s="37">
        <v>999107</v>
      </c>
      <c r="F525" s="117" t="s">
        <v>283</v>
      </c>
      <c r="G525" s="36"/>
      <c r="H525" s="39"/>
      <c r="I525" s="39"/>
      <c r="J525" s="39"/>
      <c r="K525" s="39"/>
      <c r="L525" s="39"/>
      <c r="M525" s="52"/>
      <c r="N525" s="39"/>
      <c r="O525" s="39"/>
      <c r="P525" s="39"/>
      <c r="Q525" s="39"/>
      <c r="R525" s="39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9"/>
      <c r="AJ525" s="39"/>
      <c r="AK525" s="39"/>
      <c r="AL525" s="39"/>
      <c r="AM525" s="38">
        <v>20</v>
      </c>
      <c r="AN525" s="39">
        <v>0</v>
      </c>
      <c r="AO525" s="54"/>
      <c r="AP525" s="64"/>
      <c r="AQ525" s="62">
        <f t="shared" si="96"/>
        <v>20</v>
      </c>
      <c r="AR525" s="60"/>
      <c r="AS525" s="60"/>
      <c r="AT525" s="60"/>
      <c r="AU525" s="60"/>
      <c r="AV525" s="62">
        <f t="shared" si="97"/>
        <v>20</v>
      </c>
      <c r="AW525" s="60">
        <v>-20</v>
      </c>
      <c r="AX525" s="57" t="s">
        <v>284</v>
      </c>
      <c r="AY525" s="39"/>
      <c r="AZ525" s="39"/>
      <c r="BA525" s="60">
        <f t="shared" si="98"/>
        <v>0</v>
      </c>
      <c r="BB525" s="54"/>
      <c r="BC525" s="66"/>
      <c r="BD525" s="39"/>
      <c r="BE525" s="39"/>
      <c r="BF525" s="39">
        <v>0</v>
      </c>
      <c r="BG525" s="39"/>
      <c r="BH525" s="54"/>
      <c r="BI525" s="60"/>
      <c r="BJ525" s="39"/>
      <c r="BK525" s="39"/>
      <c r="BL525" s="39"/>
      <c r="BM525" s="39"/>
      <c r="BN525" s="38"/>
      <c r="BO525" s="57"/>
      <c r="BP525" s="59">
        <f t="shared" si="99"/>
        <v>0</v>
      </c>
      <c r="BQ525" s="64"/>
      <c r="BR525" s="64"/>
      <c r="BS525" s="39"/>
      <c r="BT525" s="39"/>
      <c r="BU525" s="39"/>
      <c r="BV525" s="60">
        <f t="shared" si="100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01"/>
        <v>0</v>
      </c>
      <c r="CG525" s="60"/>
      <c r="CH525" s="68"/>
      <c r="CI525" s="52"/>
      <c r="CJ525" s="52"/>
      <c r="CK525" s="60">
        <f t="shared" si="102"/>
        <v>0</v>
      </c>
      <c r="CL525" s="60"/>
      <c r="CM525" s="57"/>
      <c r="CN525" s="52"/>
      <c r="CO525" s="70"/>
      <c r="CP525" s="39"/>
      <c r="CQ525" s="39"/>
      <c r="CR525" s="54"/>
      <c r="CS525" s="60"/>
      <c r="CT525" s="51">
        <f t="shared" si="103"/>
        <v>0</v>
      </c>
      <c r="CU525" s="39"/>
      <c r="CV525" s="39"/>
      <c r="CW525" s="52"/>
      <c r="CX525" s="39"/>
      <c r="CY525" s="60">
        <f t="shared" si="104"/>
        <v>0</v>
      </c>
      <c r="CZ525" s="54"/>
      <c r="DA525" s="60"/>
      <c r="DB525" s="39"/>
      <c r="DC525" s="39"/>
      <c r="DD525" s="38">
        <f t="shared" si="105"/>
        <v>0</v>
      </c>
      <c r="DE525" s="60"/>
      <c r="DF525" s="60"/>
      <c r="DG525" s="60"/>
      <c r="DH525" s="60"/>
    </row>
    <row r="526" s="1" customFormat="1" ht="24" spans="1:112">
      <c r="A526" s="35">
        <v>532</v>
      </c>
      <c r="B526" s="35">
        <v>347</v>
      </c>
      <c r="C526" s="43" t="s">
        <v>352</v>
      </c>
      <c r="D526" s="35" t="s">
        <v>99</v>
      </c>
      <c r="E526" s="75">
        <v>12500</v>
      </c>
      <c r="F526" s="76" t="s">
        <v>1160</v>
      </c>
      <c r="G526" s="44" t="s">
        <v>89</v>
      </c>
      <c r="H526" s="39"/>
      <c r="I526" s="39"/>
      <c r="J526" s="39"/>
      <c r="K526" s="39"/>
      <c r="L526" s="39"/>
      <c r="M526" s="52"/>
      <c r="N526" s="39"/>
      <c r="O526" s="39"/>
      <c r="P526" s="39"/>
      <c r="Q526" s="39"/>
      <c r="R526" s="39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9"/>
      <c r="AJ526" s="39"/>
      <c r="AK526" s="39"/>
      <c r="AL526" s="39"/>
      <c r="AM526" s="39"/>
      <c r="AN526" s="39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97"/>
        <v>20</v>
      </c>
      <c r="AW526" s="60"/>
      <c r="AX526" s="64"/>
      <c r="AY526" s="39"/>
      <c r="AZ526" s="39"/>
      <c r="BA526" s="60">
        <f t="shared" si="98"/>
        <v>20</v>
      </c>
      <c r="BB526" s="54"/>
      <c r="BC526" s="66"/>
      <c r="BD526" s="39"/>
      <c r="BE526" s="39"/>
      <c r="BF526" s="39">
        <v>2</v>
      </c>
      <c r="BG526" s="39"/>
      <c r="BH526" s="54">
        <v>-20</v>
      </c>
      <c r="BI526" s="60" t="s">
        <v>354</v>
      </c>
      <c r="BJ526" s="39"/>
      <c r="BK526" s="39">
        <v>20</v>
      </c>
      <c r="BL526" s="39"/>
      <c r="BM526" s="39"/>
      <c r="BN526" s="38"/>
      <c r="BO526" s="57"/>
      <c r="BP526" s="59">
        <f t="shared" si="99"/>
        <v>22</v>
      </c>
      <c r="BQ526" s="64"/>
      <c r="BR526" s="64"/>
      <c r="BS526" s="39">
        <v>20</v>
      </c>
      <c r="BT526" s="39"/>
      <c r="BU526" s="39"/>
      <c r="BV526" s="60">
        <f t="shared" si="100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01"/>
        <v>60</v>
      </c>
      <c r="CG526" s="60"/>
      <c r="CH526" s="68"/>
      <c r="CI526" s="52"/>
      <c r="CJ526" s="52"/>
      <c r="CK526" s="60">
        <f t="shared" si="102"/>
        <v>60</v>
      </c>
      <c r="CL526" s="60">
        <v>-56.5</v>
      </c>
      <c r="CM526" s="57" t="s">
        <v>1161</v>
      </c>
      <c r="CN526" s="52"/>
      <c r="CO526" s="70"/>
      <c r="CP526" s="39"/>
      <c r="CQ526" s="39"/>
      <c r="CR526" s="54"/>
      <c r="CS526" s="60"/>
      <c r="CT526" s="51">
        <f t="shared" si="103"/>
        <v>3.5</v>
      </c>
      <c r="CU526" s="39">
        <v>20</v>
      </c>
      <c r="CV526" s="39"/>
      <c r="CW526" s="52"/>
      <c r="CX526" s="39"/>
      <c r="CY526" s="60">
        <f t="shared" si="104"/>
        <v>23.5</v>
      </c>
      <c r="CZ526" s="54"/>
      <c r="DA526" s="60"/>
      <c r="DB526" s="39"/>
      <c r="DC526" s="39"/>
      <c r="DD526" s="38">
        <f t="shared" si="105"/>
        <v>23.5</v>
      </c>
      <c r="DE526" s="60"/>
      <c r="DF526" s="60"/>
      <c r="DG526" s="60"/>
      <c r="DH526" s="60"/>
    </row>
    <row r="527" s="1" customFormat="1" ht="24" spans="1:112">
      <c r="A527" s="35">
        <v>533</v>
      </c>
      <c r="B527" s="40">
        <v>571</v>
      </c>
      <c r="C527" s="36" t="s">
        <v>630</v>
      </c>
      <c r="D527" s="35" t="s">
        <v>125</v>
      </c>
      <c r="E527" s="75">
        <v>12476</v>
      </c>
      <c r="F527" s="76" t="s">
        <v>1162</v>
      </c>
      <c r="G527" s="36"/>
      <c r="H527" s="39"/>
      <c r="I527" s="39"/>
      <c r="J527" s="39"/>
      <c r="K527" s="39"/>
      <c r="L527" s="39"/>
      <c r="M527" s="52"/>
      <c r="N527" s="39"/>
      <c r="O527" s="39"/>
      <c r="P527" s="39"/>
      <c r="Q527" s="39"/>
      <c r="R527" s="39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9"/>
      <c r="AJ527" s="39"/>
      <c r="AK527" s="39"/>
      <c r="AL527" s="39"/>
      <c r="AM527" s="39"/>
      <c r="AN527" s="39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97"/>
        <v>20</v>
      </c>
      <c r="AW527" s="60"/>
      <c r="AX527" s="64"/>
      <c r="AY527" s="39"/>
      <c r="AZ527" s="39"/>
      <c r="BA527" s="60">
        <f t="shared" si="98"/>
        <v>20</v>
      </c>
      <c r="BB527" s="54"/>
      <c r="BC527" s="66"/>
      <c r="BD527" s="39">
        <v>20</v>
      </c>
      <c r="BE527" s="39"/>
      <c r="BF527" s="39">
        <v>0</v>
      </c>
      <c r="BG527" s="39"/>
      <c r="BH527" s="54"/>
      <c r="BI527" s="60"/>
      <c r="BJ527" s="39"/>
      <c r="BK527" s="39">
        <v>20</v>
      </c>
      <c r="BL527" s="39"/>
      <c r="BM527" s="39"/>
      <c r="BN527" s="38"/>
      <c r="BO527" s="57"/>
      <c r="BP527" s="59">
        <f t="shared" si="99"/>
        <v>60</v>
      </c>
      <c r="BQ527" s="64"/>
      <c r="BR527" s="64"/>
      <c r="BS527" s="39"/>
      <c r="BT527" s="39"/>
      <c r="BU527" s="39"/>
      <c r="BV527" s="60">
        <f t="shared" si="100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01"/>
        <v>78</v>
      </c>
      <c r="CG527" s="60"/>
      <c r="CH527" s="68"/>
      <c r="CI527" s="52"/>
      <c r="CJ527" s="52">
        <v>1</v>
      </c>
      <c r="CK527" s="60">
        <f t="shared" si="102"/>
        <v>79</v>
      </c>
      <c r="CL527" s="60">
        <v>-15</v>
      </c>
      <c r="CM527" s="57" t="s">
        <v>1163</v>
      </c>
      <c r="CN527" s="52"/>
      <c r="CO527" s="70"/>
      <c r="CP527" s="39"/>
      <c r="CQ527" s="39"/>
      <c r="CR527" s="54"/>
      <c r="CS527" s="60"/>
      <c r="CT527" s="51">
        <f t="shared" si="103"/>
        <v>64</v>
      </c>
      <c r="CU527" s="39"/>
      <c r="CV527" s="39"/>
      <c r="CW527" s="52"/>
      <c r="CX527" s="39">
        <v>-2</v>
      </c>
      <c r="CY527" s="60">
        <f t="shared" si="104"/>
        <v>62</v>
      </c>
      <c r="CZ527" s="54">
        <v>-12</v>
      </c>
      <c r="DA527" s="60" t="s">
        <v>849</v>
      </c>
      <c r="DB527" s="39"/>
      <c r="DC527" s="39"/>
      <c r="DD527" s="38">
        <f t="shared" si="105"/>
        <v>50</v>
      </c>
      <c r="DE527" s="60"/>
      <c r="DF527" s="60"/>
      <c r="DG527" s="60"/>
      <c r="DH527" s="60"/>
    </row>
    <row r="528" s="1" customFormat="1" spans="1:112">
      <c r="A528" s="35">
        <v>534</v>
      </c>
      <c r="B528" s="40">
        <v>307</v>
      </c>
      <c r="C528" s="36" t="s">
        <v>232</v>
      </c>
      <c r="D528" s="35" t="s">
        <v>213</v>
      </c>
      <c r="E528" s="113">
        <v>12518</v>
      </c>
      <c r="F528" s="80" t="s">
        <v>1164</v>
      </c>
      <c r="G528" s="36" t="s">
        <v>1129</v>
      </c>
      <c r="H528" s="39"/>
      <c r="I528" s="39"/>
      <c r="J528" s="39"/>
      <c r="K528" s="39"/>
      <c r="L528" s="39"/>
      <c r="M528" s="52"/>
      <c r="N528" s="39"/>
      <c r="O528" s="39"/>
      <c r="P528" s="39"/>
      <c r="Q528" s="39"/>
      <c r="R528" s="39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9"/>
      <c r="AJ528" s="39"/>
      <c r="AK528" s="39"/>
      <c r="AL528" s="39"/>
      <c r="AM528" s="39"/>
      <c r="AN528" s="39"/>
      <c r="AO528" s="54"/>
      <c r="AP528" s="60"/>
      <c r="AQ528" s="62"/>
      <c r="AR528" s="60"/>
      <c r="AS528" s="60"/>
      <c r="AT528" s="120">
        <v>20</v>
      </c>
      <c r="AU528" s="120"/>
      <c r="AV528" s="62">
        <f t="shared" si="97"/>
        <v>20</v>
      </c>
      <c r="AW528" s="60"/>
      <c r="AX528" s="64"/>
      <c r="AY528" s="39"/>
      <c r="AZ528" s="39"/>
      <c r="BA528" s="60">
        <f t="shared" si="98"/>
        <v>20</v>
      </c>
      <c r="BB528" s="54"/>
      <c r="BC528" s="66"/>
      <c r="BD528" s="39"/>
      <c r="BE528" s="39">
        <v>20</v>
      </c>
      <c r="BF528" s="39">
        <v>0</v>
      </c>
      <c r="BG528" s="39"/>
      <c r="BH528" s="54"/>
      <c r="BI528" s="60"/>
      <c r="BJ528" s="39"/>
      <c r="BK528" s="39"/>
      <c r="BL528" s="39"/>
      <c r="BM528" s="39"/>
      <c r="BN528" s="38"/>
      <c r="BO528" s="57"/>
      <c r="BP528" s="59">
        <f t="shared" si="99"/>
        <v>40</v>
      </c>
      <c r="BQ528" s="64"/>
      <c r="BR528" s="64"/>
      <c r="BS528" s="39"/>
      <c r="BT528" s="39"/>
      <c r="BU528" s="39"/>
      <c r="BV528" s="60">
        <f t="shared" si="100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01"/>
        <v>60</v>
      </c>
      <c r="CG528" s="60"/>
      <c r="CH528" s="68"/>
      <c r="CI528" s="52">
        <v>20</v>
      </c>
      <c r="CJ528" s="52"/>
      <c r="CK528" s="60">
        <f t="shared" si="102"/>
        <v>80</v>
      </c>
      <c r="CL528" s="60"/>
      <c r="CM528" s="57"/>
      <c r="CN528" s="52"/>
      <c r="CO528" s="70"/>
      <c r="CP528" s="39"/>
      <c r="CQ528" s="39"/>
      <c r="CR528" s="54"/>
      <c r="CS528" s="60"/>
      <c r="CT528" s="51">
        <f t="shared" si="103"/>
        <v>80</v>
      </c>
      <c r="CU528" s="39">
        <v>20</v>
      </c>
      <c r="CV528" s="39"/>
      <c r="CW528" s="52"/>
      <c r="CX528" s="39"/>
      <c r="CY528" s="60">
        <f t="shared" si="104"/>
        <v>100</v>
      </c>
      <c r="CZ528" s="54"/>
      <c r="DA528" s="60"/>
      <c r="DB528" s="39"/>
      <c r="DC528" s="39"/>
      <c r="DD528" s="38">
        <f t="shared" si="105"/>
        <v>100</v>
      </c>
      <c r="DE528" s="60"/>
      <c r="DF528" s="60"/>
      <c r="DG528" s="60"/>
      <c r="DH528" s="60"/>
    </row>
    <row r="529" s="1" customFormat="1" spans="1:112">
      <c r="A529" s="35">
        <v>535</v>
      </c>
      <c r="B529" s="40">
        <v>307</v>
      </c>
      <c r="C529" s="36" t="s">
        <v>232</v>
      </c>
      <c r="D529" s="35" t="s">
        <v>213</v>
      </c>
      <c r="E529" s="116">
        <v>12623</v>
      </c>
      <c r="F529" s="35" t="s">
        <v>1165</v>
      </c>
      <c r="G529" s="36" t="s">
        <v>96</v>
      </c>
      <c r="H529" s="39"/>
      <c r="I529" s="39"/>
      <c r="J529" s="39"/>
      <c r="K529" s="39"/>
      <c r="L529" s="39"/>
      <c r="M529" s="52"/>
      <c r="N529" s="39"/>
      <c r="O529" s="39"/>
      <c r="P529" s="39"/>
      <c r="Q529" s="39"/>
      <c r="R529" s="39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9"/>
      <c r="AJ529" s="39"/>
      <c r="AK529" s="39"/>
      <c r="AL529" s="39"/>
      <c r="AM529" s="39"/>
      <c r="AN529" s="39"/>
      <c r="AO529" s="54"/>
      <c r="AP529" s="60"/>
      <c r="AQ529" s="62"/>
      <c r="AR529" s="60"/>
      <c r="AS529" s="60"/>
      <c r="AT529" s="120">
        <v>20</v>
      </c>
      <c r="AU529" s="120"/>
      <c r="AV529" s="62">
        <f t="shared" si="97"/>
        <v>20</v>
      </c>
      <c r="AW529" s="60"/>
      <c r="AX529" s="64"/>
      <c r="AY529" s="39"/>
      <c r="AZ529" s="39"/>
      <c r="BA529" s="60">
        <f t="shared" si="98"/>
        <v>20</v>
      </c>
      <c r="BB529" s="54"/>
      <c r="BC529" s="66"/>
      <c r="BD529" s="39"/>
      <c r="BE529" s="39">
        <v>20</v>
      </c>
      <c r="BF529" s="39">
        <v>0</v>
      </c>
      <c r="BG529" s="39"/>
      <c r="BH529" s="54"/>
      <c r="BI529" s="60"/>
      <c r="BJ529" s="39"/>
      <c r="BK529" s="39"/>
      <c r="BL529" s="39"/>
      <c r="BM529" s="39"/>
      <c r="BN529" s="38"/>
      <c r="BO529" s="57"/>
      <c r="BP529" s="59">
        <f t="shared" si="99"/>
        <v>40</v>
      </c>
      <c r="BQ529" s="64"/>
      <c r="BR529" s="64"/>
      <c r="BS529" s="39"/>
      <c r="BT529" s="39"/>
      <c r="BU529" s="39"/>
      <c r="BV529" s="60">
        <f t="shared" si="100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01"/>
        <v>60</v>
      </c>
      <c r="CG529" s="60"/>
      <c r="CH529" s="68"/>
      <c r="CI529" s="52">
        <v>20</v>
      </c>
      <c r="CJ529" s="52"/>
      <c r="CK529" s="60">
        <f t="shared" si="102"/>
        <v>80</v>
      </c>
      <c r="CL529" s="60"/>
      <c r="CM529" s="57"/>
      <c r="CN529" s="52"/>
      <c r="CO529" s="70"/>
      <c r="CP529" s="39"/>
      <c r="CQ529" s="39"/>
      <c r="CR529" s="54"/>
      <c r="CS529" s="60"/>
      <c r="CT529" s="51">
        <f t="shared" si="103"/>
        <v>80</v>
      </c>
      <c r="CU529" s="39">
        <v>20</v>
      </c>
      <c r="CV529" s="39"/>
      <c r="CW529" s="52"/>
      <c r="CX529" s="39"/>
      <c r="CY529" s="60">
        <f t="shared" si="104"/>
        <v>100</v>
      </c>
      <c r="CZ529" s="54"/>
      <c r="DA529" s="60"/>
      <c r="DB529" s="39"/>
      <c r="DC529" s="39"/>
      <c r="DD529" s="38">
        <f t="shared" si="105"/>
        <v>100</v>
      </c>
      <c r="DE529" s="60"/>
      <c r="DF529" s="60"/>
      <c r="DG529" s="60"/>
      <c r="DH529" s="60"/>
    </row>
    <row r="530" s="1" customFormat="1" ht="24" spans="1:112">
      <c r="A530" s="35">
        <v>536</v>
      </c>
      <c r="B530" s="40">
        <v>307</v>
      </c>
      <c r="C530" s="36" t="s">
        <v>232</v>
      </c>
      <c r="D530" s="35" t="s">
        <v>213</v>
      </c>
      <c r="E530" s="113">
        <v>12469</v>
      </c>
      <c r="F530" s="80" t="s">
        <v>1166</v>
      </c>
      <c r="G530" s="36" t="s">
        <v>89</v>
      </c>
      <c r="H530" s="39"/>
      <c r="I530" s="39"/>
      <c r="J530" s="39"/>
      <c r="K530" s="39"/>
      <c r="L530" s="39"/>
      <c r="M530" s="52"/>
      <c r="N530" s="39"/>
      <c r="O530" s="39"/>
      <c r="P530" s="39"/>
      <c r="Q530" s="39"/>
      <c r="R530" s="39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9"/>
      <c r="AJ530" s="39"/>
      <c r="AK530" s="39"/>
      <c r="AL530" s="39"/>
      <c r="AM530" s="39"/>
      <c r="AN530" s="39"/>
      <c r="AO530" s="54"/>
      <c r="AP530" s="60"/>
      <c r="AQ530" s="62"/>
      <c r="AR530" s="60"/>
      <c r="AS530" s="60"/>
      <c r="AT530" s="120">
        <v>20</v>
      </c>
      <c r="AU530" s="120"/>
      <c r="AV530" s="62">
        <f t="shared" si="97"/>
        <v>20</v>
      </c>
      <c r="AW530" s="60"/>
      <c r="AX530" s="64"/>
      <c r="AY530" s="39"/>
      <c r="AZ530" s="39"/>
      <c r="BA530" s="60">
        <f t="shared" si="98"/>
        <v>20</v>
      </c>
      <c r="BB530" s="54"/>
      <c r="BC530" s="66"/>
      <c r="BD530" s="39"/>
      <c r="BE530" s="39">
        <v>20</v>
      </c>
      <c r="BF530" s="39">
        <v>0</v>
      </c>
      <c r="BG530" s="39"/>
      <c r="BH530" s="54">
        <v>-20</v>
      </c>
      <c r="BI530" s="60" t="s">
        <v>354</v>
      </c>
      <c r="BJ530" s="39"/>
      <c r="BK530" s="39"/>
      <c r="BL530" s="39"/>
      <c r="BM530" s="39"/>
      <c r="BN530" s="38"/>
      <c r="BO530" s="57"/>
      <c r="BP530" s="59">
        <f t="shared" si="99"/>
        <v>20</v>
      </c>
      <c r="BQ530" s="64"/>
      <c r="BR530" s="64"/>
      <c r="BS530" s="39"/>
      <c r="BT530" s="39"/>
      <c r="BU530" s="39"/>
      <c r="BV530" s="60">
        <f t="shared" si="100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01"/>
        <v>40</v>
      </c>
      <c r="CG530" s="60"/>
      <c r="CH530" s="68"/>
      <c r="CI530" s="52">
        <v>20</v>
      </c>
      <c r="CJ530" s="52"/>
      <c r="CK530" s="60">
        <f t="shared" si="102"/>
        <v>60</v>
      </c>
      <c r="CL530" s="60"/>
      <c r="CM530" s="57"/>
      <c r="CN530" s="52"/>
      <c r="CO530" s="70"/>
      <c r="CP530" s="39"/>
      <c r="CQ530" s="39"/>
      <c r="CR530" s="54"/>
      <c r="CS530" s="60"/>
      <c r="CT530" s="51">
        <f t="shared" si="103"/>
        <v>60</v>
      </c>
      <c r="CU530" s="39">
        <v>20</v>
      </c>
      <c r="CV530" s="39"/>
      <c r="CW530" s="52"/>
      <c r="CX530" s="39"/>
      <c r="CY530" s="60">
        <f t="shared" si="104"/>
        <v>80</v>
      </c>
      <c r="CZ530" s="54"/>
      <c r="DA530" s="60"/>
      <c r="DB530" s="39"/>
      <c r="DC530" s="39"/>
      <c r="DD530" s="38">
        <f t="shared" si="105"/>
        <v>80</v>
      </c>
      <c r="DE530" s="60"/>
      <c r="DF530" s="60"/>
      <c r="DG530" s="60"/>
      <c r="DH530" s="60"/>
    </row>
    <row r="531" s="1" customFormat="1" ht="48" spans="1:112">
      <c r="A531" s="35">
        <v>537</v>
      </c>
      <c r="B531" s="116">
        <v>105751</v>
      </c>
      <c r="C531" s="43" t="s">
        <v>226</v>
      </c>
      <c r="D531" s="35" t="s">
        <v>125</v>
      </c>
      <c r="E531" s="113">
        <v>11622</v>
      </c>
      <c r="F531" s="80" t="s">
        <v>1167</v>
      </c>
      <c r="G531" s="36" t="s">
        <v>101</v>
      </c>
      <c r="H531" s="39"/>
      <c r="I531" s="39"/>
      <c r="J531" s="39"/>
      <c r="K531" s="39"/>
      <c r="L531" s="39"/>
      <c r="M531" s="52"/>
      <c r="N531" s="39"/>
      <c r="O531" s="39"/>
      <c r="P531" s="39"/>
      <c r="Q531" s="39"/>
      <c r="R531" s="39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9"/>
      <c r="AJ531" s="39"/>
      <c r="AK531" s="39"/>
      <c r="AL531" s="39"/>
      <c r="AM531" s="39"/>
      <c r="AN531" s="39"/>
      <c r="AO531" s="54"/>
      <c r="AP531" s="60"/>
      <c r="AQ531" s="62"/>
      <c r="AR531" s="60"/>
      <c r="AS531" s="60"/>
      <c r="AT531" s="120">
        <v>20</v>
      </c>
      <c r="AU531" s="120"/>
      <c r="AV531" s="62">
        <f t="shared" si="97"/>
        <v>20</v>
      </c>
      <c r="AW531" s="60"/>
      <c r="AX531" s="64"/>
      <c r="AY531" s="39"/>
      <c r="AZ531" s="39"/>
      <c r="BA531" s="60">
        <f t="shared" si="98"/>
        <v>20</v>
      </c>
      <c r="BB531" s="54"/>
      <c r="BC531" s="66"/>
      <c r="BD531" s="39"/>
      <c r="BE531" s="39">
        <v>20</v>
      </c>
      <c r="BF531" s="39">
        <v>0</v>
      </c>
      <c r="BG531" s="39"/>
      <c r="BH531" s="54"/>
      <c r="BI531" s="60"/>
      <c r="BJ531" s="39">
        <v>-2</v>
      </c>
      <c r="BK531" s="39"/>
      <c r="BL531" s="39"/>
      <c r="BM531" s="39"/>
      <c r="BN531" s="38"/>
      <c r="BO531" s="57"/>
      <c r="BP531" s="59">
        <f t="shared" si="99"/>
        <v>38</v>
      </c>
      <c r="BQ531" s="64"/>
      <c r="BR531" s="64"/>
      <c r="BS531" s="39"/>
      <c r="BT531" s="39">
        <v>8</v>
      </c>
      <c r="BU531" s="39"/>
      <c r="BV531" s="60">
        <f t="shared" si="100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1168</v>
      </c>
      <c r="CF531" s="54">
        <f t="shared" si="101"/>
        <v>39</v>
      </c>
      <c r="CG531" s="60"/>
      <c r="CH531" s="68"/>
      <c r="CI531" s="52"/>
      <c r="CJ531" s="52">
        <v>-1</v>
      </c>
      <c r="CK531" s="60">
        <f t="shared" si="102"/>
        <v>38</v>
      </c>
      <c r="CL531" s="60">
        <v>-15</v>
      </c>
      <c r="CM531" s="57" t="s">
        <v>231</v>
      </c>
      <c r="CN531" s="52">
        <v>28</v>
      </c>
      <c r="CO531" s="70"/>
      <c r="CP531" s="39"/>
      <c r="CQ531" s="39"/>
      <c r="CR531" s="54">
        <v>-6</v>
      </c>
      <c r="CS531" s="60" t="s">
        <v>304</v>
      </c>
      <c r="CT531" s="51">
        <f t="shared" si="103"/>
        <v>45</v>
      </c>
      <c r="CU531" s="39">
        <v>20</v>
      </c>
      <c r="CV531" s="39"/>
      <c r="CW531" s="52">
        <v>10</v>
      </c>
      <c r="CX531" s="39"/>
      <c r="CY531" s="60">
        <f t="shared" si="104"/>
        <v>75</v>
      </c>
      <c r="CZ531" s="54">
        <v>-66.5</v>
      </c>
      <c r="DA531" s="60" t="s">
        <v>1169</v>
      </c>
      <c r="DB531" s="39"/>
      <c r="DC531" s="39"/>
      <c r="DD531" s="38">
        <f t="shared" si="105"/>
        <v>8.5</v>
      </c>
      <c r="DE531" s="60"/>
      <c r="DF531" s="60"/>
      <c r="DG531" s="60"/>
      <c r="DH531" s="60"/>
    </row>
    <row r="532" s="1" customFormat="1" ht="24" spans="1:112">
      <c r="A532" s="35">
        <v>538</v>
      </c>
      <c r="B532" s="35">
        <v>107658</v>
      </c>
      <c r="C532" s="43" t="s">
        <v>1093</v>
      </c>
      <c r="D532" s="35" t="s">
        <v>99</v>
      </c>
      <c r="E532" s="113">
        <v>12468</v>
      </c>
      <c r="F532" s="80" t="s">
        <v>1170</v>
      </c>
      <c r="G532" s="36" t="s">
        <v>89</v>
      </c>
      <c r="H532" s="39"/>
      <c r="I532" s="39"/>
      <c r="J532" s="39"/>
      <c r="K532" s="39"/>
      <c r="L532" s="39"/>
      <c r="M532" s="52"/>
      <c r="N532" s="39"/>
      <c r="O532" s="39"/>
      <c r="P532" s="39"/>
      <c r="Q532" s="39"/>
      <c r="R532" s="39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9"/>
      <c r="AJ532" s="39"/>
      <c r="AK532" s="39"/>
      <c r="AL532" s="39"/>
      <c r="AM532" s="39"/>
      <c r="AN532" s="39"/>
      <c r="AO532" s="54"/>
      <c r="AP532" s="60"/>
      <c r="AQ532" s="62"/>
      <c r="AR532" s="60"/>
      <c r="AS532" s="60"/>
      <c r="AT532" s="120">
        <v>20</v>
      </c>
      <c r="AU532" s="120"/>
      <c r="AV532" s="62">
        <f t="shared" si="97"/>
        <v>20</v>
      </c>
      <c r="AW532" s="60"/>
      <c r="AX532" s="64"/>
      <c r="AY532" s="39"/>
      <c r="AZ532" s="39"/>
      <c r="BA532" s="60">
        <f t="shared" si="98"/>
        <v>20</v>
      </c>
      <c r="BB532" s="54"/>
      <c r="BC532" s="66"/>
      <c r="BD532" s="39"/>
      <c r="BE532" s="39">
        <v>20</v>
      </c>
      <c r="BF532" s="39">
        <v>0</v>
      </c>
      <c r="BG532" s="39"/>
      <c r="BH532" s="54"/>
      <c r="BI532" s="60"/>
      <c r="BJ532" s="39"/>
      <c r="BK532" s="39"/>
      <c r="BL532" s="39"/>
      <c r="BM532" s="39"/>
      <c r="BN532" s="38"/>
      <c r="BO532" s="57"/>
      <c r="BP532" s="59">
        <f t="shared" si="99"/>
        <v>40</v>
      </c>
      <c r="BQ532" s="64"/>
      <c r="BR532" s="64"/>
      <c r="BS532" s="39"/>
      <c r="BT532" s="39"/>
      <c r="BU532" s="39"/>
      <c r="BV532" s="60">
        <f t="shared" si="100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01"/>
        <v>49.5</v>
      </c>
      <c r="CG532" s="60"/>
      <c r="CH532" s="68"/>
      <c r="CI532" s="52"/>
      <c r="CJ532" s="52">
        <v>5</v>
      </c>
      <c r="CK532" s="60">
        <f t="shared" si="102"/>
        <v>54.5</v>
      </c>
      <c r="CL532" s="60">
        <v>-15</v>
      </c>
      <c r="CM532" s="57" t="s">
        <v>536</v>
      </c>
      <c r="CN532" s="52">
        <v>25</v>
      </c>
      <c r="CO532" s="70"/>
      <c r="CP532" s="39">
        <v>20</v>
      </c>
      <c r="CQ532" s="39"/>
      <c r="CR532" s="54"/>
      <c r="CS532" s="60"/>
      <c r="CT532" s="51">
        <f t="shared" si="103"/>
        <v>84.5</v>
      </c>
      <c r="CU532" s="39">
        <v>20</v>
      </c>
      <c r="CV532" s="39"/>
      <c r="CW532" s="52"/>
      <c r="CX532" s="39">
        <v>2</v>
      </c>
      <c r="CY532" s="60">
        <f t="shared" si="104"/>
        <v>106.5</v>
      </c>
      <c r="CZ532" s="54"/>
      <c r="DA532" s="60"/>
      <c r="DB532" s="39">
        <v>20</v>
      </c>
      <c r="DC532" s="39"/>
      <c r="DD532" s="38">
        <f t="shared" si="105"/>
        <v>126.5</v>
      </c>
      <c r="DE532" s="60"/>
      <c r="DF532" s="60"/>
      <c r="DG532" s="60"/>
      <c r="DH532" s="60"/>
    </row>
    <row r="533" s="1" customFormat="1" spans="1:112">
      <c r="A533" s="35">
        <v>539</v>
      </c>
      <c r="B533" s="35">
        <v>108277</v>
      </c>
      <c r="C533" s="36" t="s">
        <v>1171</v>
      </c>
      <c r="D533" s="35" t="s">
        <v>99</v>
      </c>
      <c r="E533" s="116">
        <v>10586</v>
      </c>
      <c r="F533" s="35" t="s">
        <v>1172</v>
      </c>
      <c r="G533" s="36" t="s">
        <v>96</v>
      </c>
      <c r="H533" s="39"/>
      <c r="I533" s="39"/>
      <c r="J533" s="39"/>
      <c r="K533" s="39"/>
      <c r="L533" s="39"/>
      <c r="M533" s="52"/>
      <c r="N533" s="39"/>
      <c r="O533" s="39"/>
      <c r="P533" s="39"/>
      <c r="Q533" s="39"/>
      <c r="R533" s="39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9"/>
      <c r="AJ533" s="39"/>
      <c r="AK533" s="39"/>
      <c r="AL533" s="39"/>
      <c r="AM533" s="39"/>
      <c r="AN533" s="39"/>
      <c r="AO533" s="54"/>
      <c r="AP533" s="60"/>
      <c r="AQ533" s="62"/>
      <c r="AR533" s="60"/>
      <c r="AS533" s="60"/>
      <c r="AT533" s="120">
        <v>20</v>
      </c>
      <c r="AU533" s="120"/>
      <c r="AV533" s="62">
        <f t="shared" si="97"/>
        <v>20</v>
      </c>
      <c r="AW533" s="60"/>
      <c r="AX533" s="64"/>
      <c r="AY533" s="39"/>
      <c r="AZ533" s="39"/>
      <c r="BA533" s="60">
        <f t="shared" si="98"/>
        <v>20</v>
      </c>
      <c r="BB533" s="54"/>
      <c r="BC533" s="66"/>
      <c r="BD533" s="39"/>
      <c r="BE533" s="39">
        <v>20</v>
      </c>
      <c r="BF533" s="39">
        <v>0</v>
      </c>
      <c r="BG533" s="39"/>
      <c r="BH533" s="54"/>
      <c r="BI533" s="60"/>
      <c r="BJ533" s="39"/>
      <c r="BK533" s="39"/>
      <c r="BL533" s="39"/>
      <c r="BM533" s="39">
        <v>20</v>
      </c>
      <c r="BN533" s="38"/>
      <c r="BO533" s="57"/>
      <c r="BP533" s="59">
        <f t="shared" si="99"/>
        <v>60</v>
      </c>
      <c r="BQ533" s="64"/>
      <c r="BR533" s="64"/>
      <c r="BS533" s="39"/>
      <c r="BT533" s="39">
        <v>-4</v>
      </c>
      <c r="BU533" s="39"/>
      <c r="BV533" s="60">
        <f t="shared" si="100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01"/>
        <v>94</v>
      </c>
      <c r="CG533" s="60"/>
      <c r="CH533" s="68"/>
      <c r="CI533" s="52"/>
      <c r="CJ533" s="52"/>
      <c r="CK533" s="60">
        <f t="shared" si="102"/>
        <v>94</v>
      </c>
      <c r="CL533" s="60"/>
      <c r="CM533" s="57"/>
      <c r="CN533" s="52"/>
      <c r="CO533" s="70"/>
      <c r="CP533" s="39"/>
      <c r="CQ533" s="39"/>
      <c r="CR533" s="54"/>
      <c r="CS533" s="60"/>
      <c r="CT533" s="51">
        <f t="shared" si="103"/>
        <v>94</v>
      </c>
      <c r="CU533" s="39"/>
      <c r="CV533" s="39"/>
      <c r="CW533" s="52"/>
      <c r="CX533" s="39"/>
      <c r="CY533" s="60">
        <f t="shared" si="104"/>
        <v>94</v>
      </c>
      <c r="CZ533" s="54"/>
      <c r="DA533" s="60"/>
      <c r="DB533" s="39"/>
      <c r="DC533" s="39"/>
      <c r="DD533" s="38">
        <f t="shared" si="105"/>
        <v>94</v>
      </c>
      <c r="DE533" s="60"/>
      <c r="DF533" s="60"/>
      <c r="DG533" s="60"/>
      <c r="DH533" s="60"/>
    </row>
    <row r="534" s="1" customFormat="1" spans="1:112">
      <c r="A534" s="35">
        <v>540</v>
      </c>
      <c r="B534" s="35">
        <v>108277</v>
      </c>
      <c r="C534" s="36" t="s">
        <v>1171</v>
      </c>
      <c r="D534" s="35" t="s">
        <v>99</v>
      </c>
      <c r="E534" s="113">
        <v>12119</v>
      </c>
      <c r="F534" s="80" t="s">
        <v>1173</v>
      </c>
      <c r="G534" s="41" t="s">
        <v>543</v>
      </c>
      <c r="H534" s="39"/>
      <c r="I534" s="39"/>
      <c r="J534" s="39"/>
      <c r="K534" s="39"/>
      <c r="L534" s="39"/>
      <c r="M534" s="52"/>
      <c r="N534" s="39"/>
      <c r="O534" s="39"/>
      <c r="P534" s="39"/>
      <c r="Q534" s="39"/>
      <c r="R534" s="39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9"/>
      <c r="AJ534" s="39"/>
      <c r="AK534" s="39"/>
      <c r="AL534" s="39"/>
      <c r="AM534" s="39"/>
      <c r="AN534" s="39"/>
      <c r="AO534" s="54"/>
      <c r="AP534" s="60"/>
      <c r="AQ534" s="62"/>
      <c r="AR534" s="60"/>
      <c r="AS534" s="60"/>
      <c r="AT534" s="120">
        <v>20</v>
      </c>
      <c r="AU534" s="120"/>
      <c r="AV534" s="62">
        <f t="shared" si="97"/>
        <v>20</v>
      </c>
      <c r="AW534" s="60"/>
      <c r="AX534" s="64"/>
      <c r="AY534" s="39"/>
      <c r="AZ534" s="39"/>
      <c r="BA534" s="60">
        <f t="shared" si="98"/>
        <v>20</v>
      </c>
      <c r="BB534" s="54"/>
      <c r="BC534" s="66"/>
      <c r="BD534" s="39"/>
      <c r="BE534" s="39">
        <v>20</v>
      </c>
      <c r="BF534" s="39">
        <v>0</v>
      </c>
      <c r="BG534" s="39"/>
      <c r="BH534" s="54"/>
      <c r="BI534" s="60"/>
      <c r="BJ534" s="39"/>
      <c r="BK534" s="39"/>
      <c r="BL534" s="39"/>
      <c r="BM534" s="39"/>
      <c r="BN534" s="38"/>
      <c r="BO534" s="57"/>
      <c r="BP534" s="59">
        <f t="shared" si="99"/>
        <v>40</v>
      </c>
      <c r="BQ534" s="64"/>
      <c r="BR534" s="64"/>
      <c r="BS534" s="39"/>
      <c r="BT534" s="39"/>
      <c r="BU534" s="39"/>
      <c r="BV534" s="60">
        <f t="shared" si="100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01"/>
        <v>40</v>
      </c>
      <c r="CG534" s="60"/>
      <c r="CH534" s="68"/>
      <c r="CI534" s="52"/>
      <c r="CJ534" s="52"/>
      <c r="CK534" s="60">
        <f t="shared" si="102"/>
        <v>40</v>
      </c>
      <c r="CL534" s="60"/>
      <c r="CM534" s="57"/>
      <c r="CN534" s="52"/>
      <c r="CO534" s="70"/>
      <c r="CP534" s="39"/>
      <c r="CQ534" s="39"/>
      <c r="CR534" s="54"/>
      <c r="CS534" s="60"/>
      <c r="CT534" s="51">
        <f t="shared" si="103"/>
        <v>40</v>
      </c>
      <c r="CU534" s="39"/>
      <c r="CV534" s="39"/>
      <c r="CW534" s="52"/>
      <c r="CX534" s="39"/>
      <c r="CY534" s="60">
        <f t="shared" si="104"/>
        <v>40</v>
      </c>
      <c r="CZ534" s="54"/>
      <c r="DA534" s="60"/>
      <c r="DB534" s="39"/>
      <c r="DC534" s="39"/>
      <c r="DD534" s="38">
        <f t="shared" si="105"/>
        <v>40</v>
      </c>
      <c r="DE534" s="60"/>
      <c r="DF534" s="60"/>
      <c r="DG534" s="60"/>
      <c r="DH534" s="60"/>
    </row>
    <row r="535" s="1" customFormat="1" ht="36" spans="1:112">
      <c r="A535" s="35">
        <v>541</v>
      </c>
      <c r="B535" s="40">
        <v>104430</v>
      </c>
      <c r="C535" s="43" t="s">
        <v>176</v>
      </c>
      <c r="D535" s="35" t="s">
        <v>125</v>
      </c>
      <c r="E535" s="75">
        <v>12397</v>
      </c>
      <c r="F535" s="35" t="s">
        <v>1174</v>
      </c>
      <c r="G535" s="36" t="s">
        <v>89</v>
      </c>
      <c r="H535" s="39"/>
      <c r="I535" s="39"/>
      <c r="J535" s="39"/>
      <c r="K535" s="39"/>
      <c r="L535" s="39"/>
      <c r="M535" s="52"/>
      <c r="N535" s="39"/>
      <c r="O535" s="39"/>
      <c r="P535" s="39"/>
      <c r="Q535" s="39"/>
      <c r="R535" s="39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9"/>
      <c r="AJ535" s="39"/>
      <c r="AK535" s="39"/>
      <c r="AL535" s="39"/>
      <c r="AM535" s="39"/>
      <c r="AN535" s="39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9"/>
      <c r="AZ535" s="39"/>
      <c r="BA535" s="60"/>
      <c r="BB535" s="54"/>
      <c r="BC535" s="66"/>
      <c r="BD535" s="39">
        <v>20</v>
      </c>
      <c r="BE535" s="39"/>
      <c r="BF535" s="39">
        <v>1</v>
      </c>
      <c r="BG535" s="39"/>
      <c r="BH535" s="54"/>
      <c r="BI535" s="60"/>
      <c r="BJ535" s="39">
        <v>4</v>
      </c>
      <c r="BK535" s="39"/>
      <c r="BL535" s="39"/>
      <c r="BM535" s="39"/>
      <c r="BN535" s="38"/>
      <c r="BO535" s="57"/>
      <c r="BP535" s="59">
        <f t="shared" si="99"/>
        <v>25</v>
      </c>
      <c r="BQ535" s="64"/>
      <c r="BR535" s="64"/>
      <c r="BS535" s="39"/>
      <c r="BT535" s="39">
        <v>2</v>
      </c>
      <c r="BU535" s="39"/>
      <c r="BV535" s="60">
        <f t="shared" si="100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222</v>
      </c>
      <c r="CF535" s="54">
        <f t="shared" si="101"/>
        <v>20</v>
      </c>
      <c r="CG535" s="60">
        <v>-20</v>
      </c>
      <c r="CH535" s="68" t="s">
        <v>1175</v>
      </c>
      <c r="CI535" s="52"/>
      <c r="CJ535" s="52">
        <v>3</v>
      </c>
      <c r="CK535" s="60">
        <f t="shared" si="102"/>
        <v>3</v>
      </c>
      <c r="CL535" s="60"/>
      <c r="CM535" s="57"/>
      <c r="CN535" s="52">
        <v>-1</v>
      </c>
      <c r="CO535" s="70"/>
      <c r="CP535" s="39"/>
      <c r="CQ535" s="39"/>
      <c r="CR535" s="54"/>
      <c r="CS535" s="60"/>
      <c r="CT535" s="51">
        <f t="shared" si="103"/>
        <v>2</v>
      </c>
      <c r="CU535" s="39"/>
      <c r="CV535" s="39"/>
      <c r="CW535" s="52"/>
      <c r="CX535" s="39"/>
      <c r="CY535" s="60">
        <f t="shared" si="104"/>
        <v>2</v>
      </c>
      <c r="CZ535" s="54"/>
      <c r="DA535" s="60"/>
      <c r="DB535" s="39"/>
      <c r="DC535" s="39"/>
      <c r="DD535" s="38">
        <f t="shared" si="105"/>
        <v>2</v>
      </c>
      <c r="DE535" s="60"/>
      <c r="DF535" s="60"/>
      <c r="DG535" s="60"/>
      <c r="DH535" s="60"/>
    </row>
    <row r="536" s="1" customFormat="1" ht="24" spans="1:112">
      <c r="A536" s="35">
        <v>542</v>
      </c>
      <c r="B536" s="40">
        <v>359</v>
      </c>
      <c r="C536" s="43" t="s">
        <v>135</v>
      </c>
      <c r="D536" s="35" t="s">
        <v>99</v>
      </c>
      <c r="E536" s="75">
        <v>12482</v>
      </c>
      <c r="F536" s="35" t="s">
        <v>1176</v>
      </c>
      <c r="G536" s="36" t="s">
        <v>89</v>
      </c>
      <c r="H536" s="39"/>
      <c r="I536" s="39"/>
      <c r="J536" s="39"/>
      <c r="K536" s="39"/>
      <c r="L536" s="39"/>
      <c r="M536" s="52"/>
      <c r="N536" s="39"/>
      <c r="O536" s="39"/>
      <c r="P536" s="39"/>
      <c r="Q536" s="39"/>
      <c r="R536" s="39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9"/>
      <c r="AJ536" s="39"/>
      <c r="AK536" s="39"/>
      <c r="AL536" s="39"/>
      <c r="AM536" s="39"/>
      <c r="AN536" s="39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9"/>
      <c r="AZ536" s="39"/>
      <c r="BA536" s="60"/>
      <c r="BB536" s="54"/>
      <c r="BC536" s="66"/>
      <c r="BD536" s="39">
        <v>20</v>
      </c>
      <c r="BE536" s="39"/>
      <c r="BF536" s="39">
        <v>0</v>
      </c>
      <c r="BG536" s="39"/>
      <c r="BH536" s="54">
        <v>-20</v>
      </c>
      <c r="BI536" s="60" t="s">
        <v>629</v>
      </c>
      <c r="BJ536" s="39">
        <v>2</v>
      </c>
      <c r="BK536" s="39"/>
      <c r="BL536" s="39"/>
      <c r="BM536" s="39"/>
      <c r="BN536" s="38"/>
      <c r="BO536" s="57"/>
      <c r="BP536" s="59">
        <f t="shared" si="99"/>
        <v>2</v>
      </c>
      <c r="BQ536" s="64"/>
      <c r="BR536" s="64"/>
      <c r="BS536" s="39"/>
      <c r="BT536" s="39"/>
      <c r="BU536" s="39"/>
      <c r="BV536" s="60">
        <f t="shared" si="100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01"/>
        <v>2</v>
      </c>
      <c r="CG536" s="60"/>
      <c r="CH536" s="68"/>
      <c r="CI536" s="52"/>
      <c r="CJ536" s="52"/>
      <c r="CK536" s="60">
        <f t="shared" si="102"/>
        <v>2</v>
      </c>
      <c r="CL536" s="60"/>
      <c r="CM536" s="57"/>
      <c r="CN536" s="52">
        <v>-4</v>
      </c>
      <c r="CO536" s="70"/>
      <c r="CP536" s="39">
        <v>20</v>
      </c>
      <c r="CQ536" s="39"/>
      <c r="CR536" s="54"/>
      <c r="CS536" s="60"/>
      <c r="CT536" s="51">
        <f t="shared" si="103"/>
        <v>18</v>
      </c>
      <c r="CU536" s="39"/>
      <c r="CV536" s="39"/>
      <c r="CW536" s="52"/>
      <c r="CX536" s="39"/>
      <c r="CY536" s="60">
        <f t="shared" si="104"/>
        <v>18</v>
      </c>
      <c r="CZ536" s="54"/>
      <c r="DA536" s="60"/>
      <c r="DB536" s="39">
        <v>20</v>
      </c>
      <c r="DC536" s="39">
        <v>-4</v>
      </c>
      <c r="DD536" s="38">
        <f t="shared" si="105"/>
        <v>34</v>
      </c>
      <c r="DE536" s="60"/>
      <c r="DF536" s="60"/>
      <c r="DG536" s="60"/>
      <c r="DH536" s="60"/>
    </row>
    <row r="537" s="1" customFormat="1" ht="18" customHeight="1" spans="1:112">
      <c r="A537" s="35">
        <v>543</v>
      </c>
      <c r="B537" s="40">
        <v>399</v>
      </c>
      <c r="C537" s="36" t="s">
        <v>267</v>
      </c>
      <c r="D537" s="35" t="s">
        <v>125</v>
      </c>
      <c r="E537" s="37">
        <v>5407</v>
      </c>
      <c r="F537" s="35" t="s">
        <v>1177</v>
      </c>
      <c r="G537" s="36" t="s">
        <v>610</v>
      </c>
      <c r="H537" s="39"/>
      <c r="I537" s="39"/>
      <c r="J537" s="39"/>
      <c r="K537" s="39"/>
      <c r="L537" s="39"/>
      <c r="M537" s="52"/>
      <c r="N537" s="39"/>
      <c r="O537" s="39"/>
      <c r="P537" s="39"/>
      <c r="Q537" s="39"/>
      <c r="R537" s="39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9"/>
      <c r="AJ537" s="39"/>
      <c r="AK537" s="39"/>
      <c r="AL537" s="39"/>
      <c r="AM537" s="39"/>
      <c r="AN537" s="39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9"/>
      <c r="AZ537" s="39"/>
      <c r="BA537" s="60"/>
      <c r="BB537" s="54"/>
      <c r="BC537" s="66"/>
      <c r="BD537" s="39">
        <v>20</v>
      </c>
      <c r="BE537" s="39"/>
      <c r="BF537" s="39">
        <v>6</v>
      </c>
      <c r="BG537" s="39"/>
      <c r="BH537" s="54"/>
      <c r="BI537" s="60"/>
      <c r="BJ537" s="39">
        <v>28</v>
      </c>
      <c r="BK537" s="39"/>
      <c r="BL537" s="39"/>
      <c r="BM537" s="39"/>
      <c r="BN537" s="38"/>
      <c r="BO537" s="57"/>
      <c r="BP537" s="59">
        <f t="shared" si="99"/>
        <v>54</v>
      </c>
      <c r="BQ537" s="64"/>
      <c r="BR537" s="64"/>
      <c r="BS537" s="39">
        <v>20</v>
      </c>
      <c r="BT537" s="39"/>
      <c r="BU537" s="39"/>
      <c r="BV537" s="60">
        <f t="shared" si="100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01"/>
        <v>77</v>
      </c>
      <c r="CG537" s="60"/>
      <c r="CH537" s="68"/>
      <c r="CI537" s="52"/>
      <c r="CJ537" s="52">
        <v>28</v>
      </c>
      <c r="CK537" s="60">
        <f t="shared" si="102"/>
        <v>105</v>
      </c>
      <c r="CL537" s="60"/>
      <c r="CM537" s="57"/>
      <c r="CN537" s="52"/>
      <c r="CO537" s="70"/>
      <c r="CP537" s="39"/>
      <c r="CQ537" s="39"/>
      <c r="CR537" s="54">
        <v>-18</v>
      </c>
      <c r="CS537" s="60" t="s">
        <v>304</v>
      </c>
      <c r="CT537" s="51">
        <f t="shared" si="103"/>
        <v>87</v>
      </c>
      <c r="CU537" s="39"/>
      <c r="CV537" s="39"/>
      <c r="CW537" s="52"/>
      <c r="CX537" s="39"/>
      <c r="CY537" s="60">
        <f t="shared" si="104"/>
        <v>87</v>
      </c>
      <c r="CZ537" s="54"/>
      <c r="DA537" s="60"/>
      <c r="DB537" s="39"/>
      <c r="DC537" s="39">
        <v>1</v>
      </c>
      <c r="DD537" s="38">
        <f t="shared" si="105"/>
        <v>88</v>
      </c>
      <c r="DE537" s="60"/>
      <c r="DF537" s="60"/>
      <c r="DG537" s="60"/>
      <c r="DH537" s="60"/>
    </row>
    <row r="538" s="1" customFormat="1" ht="24" spans="1:112">
      <c r="A538" s="35">
        <v>544</v>
      </c>
      <c r="B538" s="40">
        <v>399</v>
      </c>
      <c r="C538" s="36" t="s">
        <v>267</v>
      </c>
      <c r="D538" s="35" t="s">
        <v>125</v>
      </c>
      <c r="E538" s="75">
        <v>12440</v>
      </c>
      <c r="F538" s="35" t="s">
        <v>1178</v>
      </c>
      <c r="G538" s="36" t="s">
        <v>89</v>
      </c>
      <c r="H538" s="39"/>
      <c r="I538" s="39"/>
      <c r="J538" s="39"/>
      <c r="K538" s="39"/>
      <c r="L538" s="39"/>
      <c r="M538" s="52"/>
      <c r="N538" s="39"/>
      <c r="O538" s="39"/>
      <c r="P538" s="39"/>
      <c r="Q538" s="39"/>
      <c r="R538" s="39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9"/>
      <c r="AJ538" s="39"/>
      <c r="AK538" s="39"/>
      <c r="AL538" s="39"/>
      <c r="AM538" s="39"/>
      <c r="AN538" s="39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9"/>
      <c r="AZ538" s="39"/>
      <c r="BA538" s="60"/>
      <c r="BB538" s="54"/>
      <c r="BC538" s="66"/>
      <c r="BD538" s="39">
        <v>20</v>
      </c>
      <c r="BE538" s="39"/>
      <c r="BF538" s="39">
        <v>0</v>
      </c>
      <c r="BG538" s="39"/>
      <c r="BH538" s="54"/>
      <c r="BI538" s="60"/>
      <c r="BJ538" s="39"/>
      <c r="BK538" s="39"/>
      <c r="BL538" s="39"/>
      <c r="BM538" s="39"/>
      <c r="BN538" s="38"/>
      <c r="BO538" s="57"/>
      <c r="BP538" s="59">
        <f t="shared" si="99"/>
        <v>20</v>
      </c>
      <c r="BQ538" s="64"/>
      <c r="BR538" s="64"/>
      <c r="BS538" s="39">
        <v>20</v>
      </c>
      <c r="BT538" s="39"/>
      <c r="BU538" s="39"/>
      <c r="BV538" s="60">
        <f t="shared" si="100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01"/>
        <v>38</v>
      </c>
      <c r="CG538" s="60"/>
      <c r="CH538" s="68"/>
      <c r="CI538" s="52"/>
      <c r="CJ538" s="52">
        <v>0</v>
      </c>
      <c r="CK538" s="60">
        <f t="shared" si="102"/>
        <v>38</v>
      </c>
      <c r="CL538" s="60"/>
      <c r="CM538" s="57"/>
      <c r="CN538" s="52">
        <v>-2</v>
      </c>
      <c r="CO538" s="70"/>
      <c r="CP538" s="39"/>
      <c r="CQ538" s="39"/>
      <c r="CR538" s="54"/>
      <c r="CS538" s="60"/>
      <c r="CT538" s="51">
        <f t="shared" si="103"/>
        <v>36</v>
      </c>
      <c r="CU538" s="39"/>
      <c r="CV538" s="39"/>
      <c r="CW538" s="52"/>
      <c r="CX538" s="39"/>
      <c r="CY538" s="60">
        <f t="shared" si="104"/>
        <v>36</v>
      </c>
      <c r="CZ538" s="54">
        <v>-13</v>
      </c>
      <c r="DA538" s="60" t="s">
        <v>849</v>
      </c>
      <c r="DB538" s="39"/>
      <c r="DC538" s="39">
        <v>-4</v>
      </c>
      <c r="DD538" s="38">
        <f t="shared" si="105"/>
        <v>19</v>
      </c>
      <c r="DE538" s="60"/>
      <c r="DF538" s="60"/>
      <c r="DG538" s="60">
        <v>-19</v>
      </c>
      <c r="DH538" s="60" t="s">
        <v>1179</v>
      </c>
    </row>
    <row r="539" s="1" customFormat="1" spans="1:112">
      <c r="A539" s="35">
        <v>545</v>
      </c>
      <c r="B539" s="35">
        <v>545</v>
      </c>
      <c r="C539" s="36" t="s">
        <v>987</v>
      </c>
      <c r="D539" s="35" t="s">
        <v>125</v>
      </c>
      <c r="E539" s="37">
        <v>12669</v>
      </c>
      <c r="F539" s="35" t="s">
        <v>1180</v>
      </c>
      <c r="G539" s="36" t="s">
        <v>543</v>
      </c>
      <c r="H539" s="39"/>
      <c r="I539" s="39"/>
      <c r="J539" s="39"/>
      <c r="K539" s="39"/>
      <c r="L539" s="39"/>
      <c r="M539" s="52"/>
      <c r="N539" s="39"/>
      <c r="O539" s="39"/>
      <c r="P539" s="39"/>
      <c r="Q539" s="39"/>
      <c r="R539" s="39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9"/>
      <c r="AJ539" s="39"/>
      <c r="AK539" s="39"/>
      <c r="AL539" s="39"/>
      <c r="AM539" s="39"/>
      <c r="AN539" s="39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9"/>
      <c r="AZ539" s="39"/>
      <c r="BA539" s="60"/>
      <c r="BB539" s="54"/>
      <c r="BC539" s="66"/>
      <c r="BD539" s="39">
        <v>20</v>
      </c>
      <c r="BE539" s="39"/>
      <c r="BF539" s="39">
        <v>0</v>
      </c>
      <c r="BG539" s="39"/>
      <c r="BH539" s="54"/>
      <c r="BI539" s="60"/>
      <c r="BJ539" s="39"/>
      <c r="BK539" s="39">
        <v>20</v>
      </c>
      <c r="BL539" s="39"/>
      <c r="BM539" s="39"/>
      <c r="BN539" s="38"/>
      <c r="BO539" s="57"/>
      <c r="BP539" s="59">
        <f t="shared" si="99"/>
        <v>40</v>
      </c>
      <c r="BQ539" s="64"/>
      <c r="BR539" s="64"/>
      <c r="BS539" s="39"/>
      <c r="BT539" s="39">
        <v>3</v>
      </c>
      <c r="BU539" s="39"/>
      <c r="BV539" s="60">
        <f t="shared" si="100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01"/>
        <v>42</v>
      </c>
      <c r="CG539" s="60"/>
      <c r="CH539" s="68"/>
      <c r="CI539" s="52"/>
      <c r="CJ539" s="52"/>
      <c r="CK539" s="60">
        <f t="shared" si="102"/>
        <v>42</v>
      </c>
      <c r="CL539" s="60"/>
      <c r="CM539" s="57"/>
      <c r="CN539" s="52">
        <v>-2</v>
      </c>
      <c r="CO539" s="70"/>
      <c r="CP539" s="39"/>
      <c r="CQ539" s="39"/>
      <c r="CR539" s="54"/>
      <c r="CS539" s="60"/>
      <c r="CT539" s="51">
        <f t="shared" si="103"/>
        <v>40</v>
      </c>
      <c r="CU539" s="39">
        <v>20</v>
      </c>
      <c r="CV539" s="39"/>
      <c r="CW539" s="52"/>
      <c r="CX539" s="39">
        <v>15</v>
      </c>
      <c r="CY539" s="60">
        <f t="shared" si="104"/>
        <v>75</v>
      </c>
      <c r="CZ539" s="54"/>
      <c r="DA539" s="60"/>
      <c r="DB539" s="39"/>
      <c r="DC539" s="39">
        <v>4</v>
      </c>
      <c r="DD539" s="38">
        <f t="shared" si="105"/>
        <v>79</v>
      </c>
      <c r="DE539" s="60"/>
      <c r="DF539" s="60"/>
      <c r="DG539" s="60"/>
      <c r="DH539" s="60"/>
    </row>
    <row r="540" s="1" customFormat="1" ht="24" spans="1:112">
      <c r="A540" s="35">
        <v>546</v>
      </c>
      <c r="B540" s="35">
        <v>337</v>
      </c>
      <c r="C540" s="36" t="s">
        <v>103</v>
      </c>
      <c r="D540" s="35" t="s">
        <v>104</v>
      </c>
      <c r="E540" s="37">
        <v>12700</v>
      </c>
      <c r="F540" s="35" t="s">
        <v>1181</v>
      </c>
      <c r="G540" s="36" t="s">
        <v>476</v>
      </c>
      <c r="H540" s="39"/>
      <c r="I540" s="39"/>
      <c r="J540" s="39"/>
      <c r="K540" s="39"/>
      <c r="L540" s="39"/>
      <c r="M540" s="52"/>
      <c r="N540" s="39"/>
      <c r="O540" s="39"/>
      <c r="P540" s="39"/>
      <c r="Q540" s="39"/>
      <c r="R540" s="39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9"/>
      <c r="AJ540" s="39"/>
      <c r="AK540" s="39"/>
      <c r="AL540" s="39"/>
      <c r="AM540" s="39"/>
      <c r="AN540" s="39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9"/>
      <c r="AZ540" s="39"/>
      <c r="BA540" s="60"/>
      <c r="BB540" s="54"/>
      <c r="BC540" s="66"/>
      <c r="BD540" s="39">
        <v>20</v>
      </c>
      <c r="BE540" s="39">
        <v>20</v>
      </c>
      <c r="BF540" s="39">
        <v>0</v>
      </c>
      <c r="BG540" s="39"/>
      <c r="BH540" s="54"/>
      <c r="BI540" s="60"/>
      <c r="BJ540" s="39"/>
      <c r="BK540" s="39"/>
      <c r="BL540" s="39"/>
      <c r="BM540" s="39">
        <v>20</v>
      </c>
      <c r="BN540" s="38"/>
      <c r="BO540" s="57"/>
      <c r="BP540" s="59">
        <f t="shared" si="99"/>
        <v>60</v>
      </c>
      <c r="BQ540" s="64"/>
      <c r="BR540" s="64"/>
      <c r="BS540" s="39"/>
      <c r="BT540" s="39"/>
      <c r="BU540" s="39"/>
      <c r="BV540" s="60">
        <f t="shared" si="100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1182</v>
      </c>
      <c r="CF540" s="54">
        <f t="shared" si="101"/>
        <v>92</v>
      </c>
      <c r="CG540" s="60">
        <v>-9.5</v>
      </c>
      <c r="CH540" s="68" t="s">
        <v>1183</v>
      </c>
      <c r="CI540" s="52">
        <v>20</v>
      </c>
      <c r="CJ540" s="52"/>
      <c r="CK540" s="60">
        <f t="shared" si="102"/>
        <v>102.5</v>
      </c>
      <c r="CL540" s="60"/>
      <c r="CM540" s="64"/>
      <c r="CN540" s="52">
        <v>-4</v>
      </c>
      <c r="CO540" s="70"/>
      <c r="CP540" s="39">
        <v>20</v>
      </c>
      <c r="CQ540" s="39"/>
      <c r="CR540" s="54"/>
      <c r="CS540" s="60"/>
      <c r="CT540" s="51">
        <f t="shared" si="103"/>
        <v>118.5</v>
      </c>
      <c r="CU540" s="39"/>
      <c r="CV540" s="39"/>
      <c r="CW540" s="52"/>
      <c r="CX540" s="39"/>
      <c r="CY540" s="60">
        <f t="shared" si="104"/>
        <v>118.5</v>
      </c>
      <c r="CZ540" s="54"/>
      <c r="DA540" s="60"/>
      <c r="DB540" s="39"/>
      <c r="DC540" s="39"/>
      <c r="DD540" s="38">
        <f t="shared" si="105"/>
        <v>118.5</v>
      </c>
      <c r="DE540" s="60"/>
      <c r="DF540" s="60"/>
      <c r="DG540" s="60"/>
      <c r="DH540" s="60"/>
    </row>
    <row r="541" s="1" customFormat="1" ht="24" spans="1:112">
      <c r="A541" s="35">
        <v>547</v>
      </c>
      <c r="B541" s="40">
        <v>102478</v>
      </c>
      <c r="C541" s="36" t="s">
        <v>714</v>
      </c>
      <c r="D541" s="35" t="s">
        <v>104</v>
      </c>
      <c r="E541" s="113">
        <v>12536</v>
      </c>
      <c r="F541" s="35" t="s">
        <v>1184</v>
      </c>
      <c r="G541" s="36"/>
      <c r="H541" s="39"/>
      <c r="I541" s="39"/>
      <c r="J541" s="39"/>
      <c r="K541" s="39"/>
      <c r="L541" s="39"/>
      <c r="M541" s="52"/>
      <c r="N541" s="39"/>
      <c r="O541" s="39"/>
      <c r="P541" s="39"/>
      <c r="Q541" s="39"/>
      <c r="R541" s="39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9"/>
      <c r="AJ541" s="39"/>
      <c r="AK541" s="39"/>
      <c r="AL541" s="39"/>
      <c r="AM541" s="39"/>
      <c r="AN541" s="39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9"/>
      <c r="AZ541" s="39"/>
      <c r="BA541" s="60"/>
      <c r="BB541" s="54"/>
      <c r="BC541" s="66"/>
      <c r="BD541" s="39"/>
      <c r="BE541" s="39">
        <v>20</v>
      </c>
      <c r="BF541" s="39">
        <v>3</v>
      </c>
      <c r="BG541" s="39"/>
      <c r="BH541" s="54"/>
      <c r="BI541" s="60"/>
      <c r="BJ541" s="39">
        <v>-2</v>
      </c>
      <c r="BK541" s="39"/>
      <c r="BL541" s="39"/>
      <c r="BM541" s="39">
        <v>20</v>
      </c>
      <c r="BN541" s="38">
        <v>-20</v>
      </c>
      <c r="BO541" s="39" t="s">
        <v>129</v>
      </c>
      <c r="BP541" s="59">
        <f t="shared" si="99"/>
        <v>21</v>
      </c>
      <c r="BQ541" s="64"/>
      <c r="BR541" s="64"/>
      <c r="BS541" s="39">
        <v>20</v>
      </c>
      <c r="BT541" s="39">
        <v>17</v>
      </c>
      <c r="BU541" s="39">
        <v>10</v>
      </c>
      <c r="BV541" s="60">
        <f t="shared" si="100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01"/>
        <v>150</v>
      </c>
      <c r="CG541" s="60"/>
      <c r="CH541" s="68"/>
      <c r="CI541" s="52"/>
      <c r="CJ541" s="52">
        <v>4</v>
      </c>
      <c r="CK541" s="60">
        <f t="shared" si="102"/>
        <v>154</v>
      </c>
      <c r="CL541" s="60"/>
      <c r="CM541" s="57"/>
      <c r="CN541" s="52">
        <v>10</v>
      </c>
      <c r="CO541" s="70"/>
      <c r="CP541" s="39"/>
      <c r="CQ541" s="39"/>
      <c r="CR541" s="54"/>
      <c r="CS541" s="60"/>
      <c r="CT541" s="51">
        <f t="shared" si="103"/>
        <v>164</v>
      </c>
      <c r="CU541" s="39"/>
      <c r="CV541" s="39"/>
      <c r="CW541" s="52"/>
      <c r="CX541" s="39"/>
      <c r="CY541" s="60">
        <f t="shared" si="104"/>
        <v>164</v>
      </c>
      <c r="CZ541" s="54"/>
      <c r="DA541" s="60"/>
      <c r="DB541" s="39"/>
      <c r="DC541" s="39">
        <v>-2</v>
      </c>
      <c r="DD541" s="38">
        <f t="shared" si="105"/>
        <v>162</v>
      </c>
      <c r="DE541" s="60"/>
      <c r="DF541" s="60"/>
      <c r="DG541" s="60"/>
      <c r="DH541" s="60"/>
    </row>
    <row r="542" s="1" customFormat="1" ht="24" spans="1:112">
      <c r="A542" s="35">
        <v>548</v>
      </c>
      <c r="B542" s="35">
        <v>747</v>
      </c>
      <c r="C542" s="46" t="s">
        <v>1185</v>
      </c>
      <c r="D542" s="35" t="s">
        <v>104</v>
      </c>
      <c r="E542" s="38">
        <v>12398</v>
      </c>
      <c r="F542" s="38" t="s">
        <v>1186</v>
      </c>
      <c r="G542" s="36"/>
      <c r="H542" s="39"/>
      <c r="I542" s="39"/>
      <c r="J542" s="39"/>
      <c r="K542" s="39"/>
      <c r="L542" s="39"/>
      <c r="M542" s="52"/>
      <c r="N542" s="39"/>
      <c r="O542" s="39"/>
      <c r="P542" s="39"/>
      <c r="Q542" s="39"/>
      <c r="R542" s="39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9"/>
      <c r="AJ542" s="39"/>
      <c r="AK542" s="39"/>
      <c r="AL542" s="39"/>
      <c r="AM542" s="39"/>
      <c r="AN542" s="39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9"/>
      <c r="AZ542" s="39"/>
      <c r="BA542" s="60"/>
      <c r="BB542" s="54"/>
      <c r="BC542" s="66"/>
      <c r="BD542" s="39"/>
      <c r="BE542" s="39"/>
      <c r="BF542" s="39">
        <v>10</v>
      </c>
      <c r="BG542" s="39"/>
      <c r="BH542" s="54"/>
      <c r="BI542" s="60"/>
      <c r="BJ542" s="39">
        <v>2</v>
      </c>
      <c r="BK542" s="39">
        <v>20</v>
      </c>
      <c r="BL542" s="39"/>
      <c r="BM542" s="39"/>
      <c r="BN542" s="38"/>
      <c r="BO542" s="57"/>
      <c r="BP542" s="59">
        <f t="shared" si="99"/>
        <v>32</v>
      </c>
      <c r="BQ542" s="64"/>
      <c r="BR542" s="64"/>
      <c r="BS542" s="39"/>
      <c r="BT542" s="39">
        <v>3</v>
      </c>
      <c r="BU542" s="39"/>
      <c r="BV542" s="60">
        <f t="shared" si="100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1187</v>
      </c>
      <c r="CF542" s="54">
        <f t="shared" si="101"/>
        <v>26</v>
      </c>
      <c r="CG542" s="60"/>
      <c r="CH542" s="68"/>
      <c r="CI542" s="52"/>
      <c r="CJ542" s="52"/>
      <c r="CK542" s="60">
        <f t="shared" si="102"/>
        <v>26</v>
      </c>
      <c r="CL542" s="60"/>
      <c r="CM542" s="57"/>
      <c r="CN542" s="52">
        <v>5</v>
      </c>
      <c r="CO542" s="70"/>
      <c r="CP542" s="39">
        <v>20</v>
      </c>
      <c r="CQ542" s="39"/>
      <c r="CR542" s="54"/>
      <c r="CS542" s="60"/>
      <c r="CT542" s="51">
        <f t="shared" si="103"/>
        <v>51</v>
      </c>
      <c r="CU542" s="39"/>
      <c r="CV542" s="39"/>
      <c r="CW542" s="52"/>
      <c r="CX542" s="39">
        <v>8</v>
      </c>
      <c r="CY542" s="60">
        <f t="shared" si="104"/>
        <v>59</v>
      </c>
      <c r="CZ542" s="54"/>
      <c r="DA542" s="60"/>
      <c r="DB542" s="39">
        <v>20</v>
      </c>
      <c r="DC542" s="39">
        <v>1</v>
      </c>
      <c r="DD542" s="38">
        <f t="shared" si="105"/>
        <v>80</v>
      </c>
      <c r="DE542" s="60"/>
      <c r="DF542" s="60"/>
      <c r="DG542" s="60"/>
      <c r="DH542" s="60"/>
    </row>
    <row r="543" s="1" customFormat="1" ht="36" spans="1:112">
      <c r="A543" s="35">
        <v>549</v>
      </c>
      <c r="B543" s="35">
        <v>747</v>
      </c>
      <c r="C543" s="46" t="s">
        <v>1185</v>
      </c>
      <c r="D543" s="35" t="s">
        <v>104</v>
      </c>
      <c r="E543" s="38">
        <v>12467</v>
      </c>
      <c r="F543" s="38" t="s">
        <v>1188</v>
      </c>
      <c r="G543" s="36"/>
      <c r="H543" s="39"/>
      <c r="I543" s="39"/>
      <c r="J543" s="39"/>
      <c r="K543" s="39"/>
      <c r="L543" s="39"/>
      <c r="M543" s="52"/>
      <c r="N543" s="39"/>
      <c r="O543" s="39"/>
      <c r="P543" s="39"/>
      <c r="Q543" s="39"/>
      <c r="R543" s="39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9"/>
      <c r="AJ543" s="39"/>
      <c r="AK543" s="39"/>
      <c r="AL543" s="39"/>
      <c r="AM543" s="39"/>
      <c r="AN543" s="39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9"/>
      <c r="AZ543" s="39"/>
      <c r="BA543" s="60"/>
      <c r="BB543" s="54"/>
      <c r="BC543" s="66"/>
      <c r="BD543" s="39"/>
      <c r="BE543" s="39"/>
      <c r="BF543" s="39">
        <v>10</v>
      </c>
      <c r="BG543" s="39"/>
      <c r="BH543" s="54"/>
      <c r="BI543" s="60"/>
      <c r="BJ543" s="39">
        <v>-2</v>
      </c>
      <c r="BK543" s="39">
        <v>20</v>
      </c>
      <c r="BL543" s="39"/>
      <c r="BM543" s="39"/>
      <c r="BN543" s="38">
        <v>-28</v>
      </c>
      <c r="BO543" s="57" t="s">
        <v>258</v>
      </c>
      <c r="BP543" s="59">
        <f t="shared" si="99"/>
        <v>0</v>
      </c>
      <c r="BQ543" s="64"/>
      <c r="BR543" s="64"/>
      <c r="BS543" s="39"/>
      <c r="BT543" s="39">
        <v>2</v>
      </c>
      <c r="BU543" s="39"/>
      <c r="BV543" s="60">
        <f t="shared" si="100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01"/>
        <v>22</v>
      </c>
      <c r="CG543" s="60"/>
      <c r="CH543" s="68"/>
      <c r="CI543" s="52"/>
      <c r="CJ543" s="52"/>
      <c r="CK543" s="60">
        <f t="shared" si="102"/>
        <v>22</v>
      </c>
      <c r="CL543" s="60"/>
      <c r="CM543" s="57"/>
      <c r="CN543" s="52">
        <v>2</v>
      </c>
      <c r="CO543" s="70"/>
      <c r="CP543" s="39">
        <v>20</v>
      </c>
      <c r="CQ543" s="39"/>
      <c r="CR543" s="54"/>
      <c r="CS543" s="60"/>
      <c r="CT543" s="51">
        <f t="shared" si="103"/>
        <v>44</v>
      </c>
      <c r="CU543" s="39"/>
      <c r="CV543" s="39"/>
      <c r="CW543" s="52"/>
      <c r="CX543" s="39">
        <v>2</v>
      </c>
      <c r="CY543" s="60">
        <f t="shared" si="104"/>
        <v>46</v>
      </c>
      <c r="CZ543" s="54"/>
      <c r="DA543" s="60"/>
      <c r="DB543" s="39">
        <v>20</v>
      </c>
      <c r="DC543" s="39">
        <v>6</v>
      </c>
      <c r="DD543" s="38">
        <f t="shared" si="105"/>
        <v>72</v>
      </c>
      <c r="DE543" s="60"/>
      <c r="DF543" s="60"/>
      <c r="DG543" s="60"/>
      <c r="DH543" s="60"/>
    </row>
    <row r="544" s="1" customFormat="1" ht="36" spans="1:112">
      <c r="A544" s="35">
        <v>550</v>
      </c>
      <c r="B544" s="78">
        <v>377</v>
      </c>
      <c r="C544" s="46" t="s">
        <v>1189</v>
      </c>
      <c r="D544" s="36" t="s">
        <v>125</v>
      </c>
      <c r="E544" s="38">
        <v>12498</v>
      </c>
      <c r="F544" s="38" t="s">
        <v>1190</v>
      </c>
      <c r="G544" s="36"/>
      <c r="H544" s="39"/>
      <c r="I544" s="39"/>
      <c r="J544" s="39"/>
      <c r="K544" s="39"/>
      <c r="L544" s="39"/>
      <c r="M544" s="52"/>
      <c r="N544" s="39"/>
      <c r="O544" s="39"/>
      <c r="P544" s="39"/>
      <c r="Q544" s="39"/>
      <c r="R544" s="39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9"/>
      <c r="AJ544" s="39"/>
      <c r="AK544" s="39"/>
      <c r="AL544" s="39"/>
      <c r="AM544" s="39"/>
      <c r="AN544" s="39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9"/>
      <c r="AZ544" s="39"/>
      <c r="BA544" s="60"/>
      <c r="BB544" s="54"/>
      <c r="BC544" s="66"/>
      <c r="BD544" s="39"/>
      <c r="BE544" s="39"/>
      <c r="BF544" s="39">
        <v>2</v>
      </c>
      <c r="BG544" s="39"/>
      <c r="BH544" s="54"/>
      <c r="BI544" s="60"/>
      <c r="BJ544" s="39"/>
      <c r="BK544" s="39">
        <v>20</v>
      </c>
      <c r="BL544" s="39"/>
      <c r="BM544" s="39"/>
      <c r="BN544" s="38">
        <v>-20</v>
      </c>
      <c r="BO544" s="57" t="s">
        <v>1191</v>
      </c>
      <c r="BP544" s="59">
        <f t="shared" si="99"/>
        <v>2</v>
      </c>
      <c r="BQ544" s="64"/>
      <c r="BR544" s="64"/>
      <c r="BS544" s="39"/>
      <c r="BT544" s="39">
        <v>-1</v>
      </c>
      <c r="BU544" s="39"/>
      <c r="BV544" s="60">
        <f t="shared" si="100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01"/>
        <v>-1</v>
      </c>
      <c r="CG544" s="60"/>
      <c r="CH544" s="68"/>
      <c r="CI544" s="52"/>
      <c r="CJ544" s="52">
        <v>-2</v>
      </c>
      <c r="CK544" s="60">
        <f t="shared" si="102"/>
        <v>-3</v>
      </c>
      <c r="CL544" s="60"/>
      <c r="CM544" s="57"/>
      <c r="CN544" s="52"/>
      <c r="CO544" s="70"/>
      <c r="CP544" s="39">
        <v>20</v>
      </c>
      <c r="CQ544" s="39"/>
      <c r="CR544" s="54"/>
      <c r="CS544" s="60"/>
      <c r="CT544" s="51">
        <f t="shared" si="103"/>
        <v>17</v>
      </c>
      <c r="CU544" s="39">
        <v>20</v>
      </c>
      <c r="CV544" s="39"/>
      <c r="CW544" s="52"/>
      <c r="CX544" s="39">
        <v>-2</v>
      </c>
      <c r="CY544" s="60">
        <f t="shared" si="104"/>
        <v>35</v>
      </c>
      <c r="CZ544" s="54"/>
      <c r="DA544" s="60"/>
      <c r="DB544" s="39"/>
      <c r="DC544" s="39"/>
      <c r="DD544" s="38">
        <f t="shared" si="105"/>
        <v>35</v>
      </c>
      <c r="DE544" s="60"/>
      <c r="DF544" s="60"/>
      <c r="DG544" s="60"/>
      <c r="DH544" s="60"/>
    </row>
    <row r="545" s="1" customFormat="1" ht="24" spans="1:112">
      <c r="A545" s="35">
        <v>551</v>
      </c>
      <c r="B545" s="35">
        <v>103198</v>
      </c>
      <c r="C545" s="46" t="s">
        <v>1192</v>
      </c>
      <c r="D545" s="35" t="s">
        <v>99</v>
      </c>
      <c r="E545" s="38">
        <v>12480</v>
      </c>
      <c r="F545" s="38" t="s">
        <v>1193</v>
      </c>
      <c r="G545" s="36"/>
      <c r="H545" s="39"/>
      <c r="I545" s="39"/>
      <c r="J545" s="39"/>
      <c r="K545" s="39"/>
      <c r="L545" s="39"/>
      <c r="M545" s="52"/>
      <c r="N545" s="39"/>
      <c r="O545" s="39"/>
      <c r="P545" s="39"/>
      <c r="Q545" s="39"/>
      <c r="R545" s="39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9"/>
      <c r="AJ545" s="39"/>
      <c r="AK545" s="39"/>
      <c r="AL545" s="39"/>
      <c r="AM545" s="39"/>
      <c r="AN545" s="39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9"/>
      <c r="AZ545" s="39"/>
      <c r="BA545" s="60"/>
      <c r="BB545" s="54"/>
      <c r="BC545" s="66"/>
      <c r="BD545" s="39"/>
      <c r="BE545" s="39"/>
      <c r="BF545" s="39">
        <v>1</v>
      </c>
      <c r="BG545" s="39"/>
      <c r="BH545" s="54"/>
      <c r="BI545" s="60"/>
      <c r="BJ545" s="39"/>
      <c r="BK545" s="39">
        <v>20</v>
      </c>
      <c r="BL545" s="39"/>
      <c r="BM545" s="39"/>
      <c r="BN545" s="38"/>
      <c r="BO545" s="57"/>
      <c r="BP545" s="59">
        <f t="shared" si="99"/>
        <v>21</v>
      </c>
      <c r="BQ545" s="64"/>
      <c r="BR545" s="64"/>
      <c r="BS545" s="39"/>
      <c r="BT545" s="39"/>
      <c r="BU545" s="39"/>
      <c r="BV545" s="60">
        <f t="shared" si="100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01"/>
        <v>21</v>
      </c>
      <c r="CG545" s="60"/>
      <c r="CH545" s="68"/>
      <c r="CI545" s="52"/>
      <c r="CJ545" s="52"/>
      <c r="CK545" s="60">
        <f t="shared" si="102"/>
        <v>21</v>
      </c>
      <c r="CL545" s="60">
        <v>-18.5</v>
      </c>
      <c r="CM545" s="57" t="s">
        <v>412</v>
      </c>
      <c r="CN545" s="52">
        <v>1</v>
      </c>
      <c r="CO545" s="70"/>
      <c r="CP545" s="39"/>
      <c r="CQ545" s="39"/>
      <c r="CR545" s="54"/>
      <c r="CS545" s="60"/>
      <c r="CT545" s="51">
        <f t="shared" si="103"/>
        <v>3.5</v>
      </c>
      <c r="CU545" s="39">
        <v>20</v>
      </c>
      <c r="CV545" s="39"/>
      <c r="CW545" s="52">
        <v>10</v>
      </c>
      <c r="CX545" s="39"/>
      <c r="CY545" s="60">
        <f t="shared" si="104"/>
        <v>33.5</v>
      </c>
      <c r="CZ545" s="54">
        <v>-9</v>
      </c>
      <c r="DA545" s="60" t="s">
        <v>249</v>
      </c>
      <c r="DB545" s="39">
        <v>20</v>
      </c>
      <c r="DC545" s="39"/>
      <c r="DD545" s="38">
        <f t="shared" si="105"/>
        <v>44.5</v>
      </c>
      <c r="DE545" s="60"/>
      <c r="DF545" s="60"/>
      <c r="DG545" s="60"/>
      <c r="DH545" s="60"/>
    </row>
    <row r="546" s="1" customFormat="1" spans="1:112">
      <c r="A546" s="35">
        <v>552</v>
      </c>
      <c r="B546" s="40">
        <v>351</v>
      </c>
      <c r="C546" s="46" t="s">
        <v>1194</v>
      </c>
      <c r="D546" s="36" t="s">
        <v>87</v>
      </c>
      <c r="E546" s="56">
        <v>12408</v>
      </c>
      <c r="F546" s="56" t="s">
        <v>1195</v>
      </c>
      <c r="G546" s="36"/>
      <c r="H546" s="39"/>
      <c r="I546" s="39"/>
      <c r="J546" s="39"/>
      <c r="K546" s="39"/>
      <c r="L546" s="39"/>
      <c r="M546" s="52"/>
      <c r="N546" s="39"/>
      <c r="O546" s="39"/>
      <c r="P546" s="39"/>
      <c r="Q546" s="39"/>
      <c r="R546" s="39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9"/>
      <c r="AJ546" s="39"/>
      <c r="AK546" s="39"/>
      <c r="AL546" s="39"/>
      <c r="AM546" s="39"/>
      <c r="AN546" s="39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9"/>
      <c r="AZ546" s="39"/>
      <c r="BA546" s="60"/>
      <c r="BB546" s="54"/>
      <c r="BC546" s="66"/>
      <c r="BD546" s="39"/>
      <c r="BE546" s="39"/>
      <c r="BF546" s="39">
        <v>-2</v>
      </c>
      <c r="BG546" s="39"/>
      <c r="BH546" s="54"/>
      <c r="BI546" s="60"/>
      <c r="BJ546" s="39">
        <v>-1</v>
      </c>
      <c r="BK546" s="39"/>
      <c r="BL546" s="39"/>
      <c r="BM546" s="39"/>
      <c r="BN546" s="38"/>
      <c r="BO546" s="57"/>
      <c r="BP546" s="59">
        <f t="shared" si="99"/>
        <v>-3</v>
      </c>
      <c r="BQ546" s="64"/>
      <c r="BR546" s="64"/>
      <c r="BS546" s="39"/>
      <c r="BT546" s="39"/>
      <c r="BU546" s="39"/>
      <c r="BV546" s="60">
        <f t="shared" si="100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01"/>
        <v>-3</v>
      </c>
      <c r="CG546" s="60"/>
      <c r="CH546" s="68"/>
      <c r="CI546" s="52"/>
      <c r="CJ546" s="52"/>
      <c r="CK546" s="60">
        <f t="shared" si="102"/>
        <v>-3</v>
      </c>
      <c r="CL546" s="60"/>
      <c r="CM546" s="57"/>
      <c r="CN546" s="52"/>
      <c r="CO546" s="70"/>
      <c r="CP546" s="39"/>
      <c r="CQ546" s="39"/>
      <c r="CR546" s="54"/>
      <c r="CS546" s="60"/>
      <c r="CT546" s="51">
        <f t="shared" si="103"/>
        <v>-3</v>
      </c>
      <c r="CU546" s="39"/>
      <c r="CV546" s="39"/>
      <c r="CW546" s="52"/>
      <c r="CX546" s="39"/>
      <c r="CY546" s="60">
        <f t="shared" si="104"/>
        <v>-3</v>
      </c>
      <c r="CZ546" s="54"/>
      <c r="DA546" s="60"/>
      <c r="DB546" s="39"/>
      <c r="DC546" s="39"/>
      <c r="DD546" s="38">
        <f t="shared" si="105"/>
        <v>-3</v>
      </c>
      <c r="DE546" s="60"/>
      <c r="DF546" s="60"/>
      <c r="DG546" s="60"/>
      <c r="DH546" s="60"/>
    </row>
    <row r="547" s="1" customFormat="1" spans="1:112">
      <c r="A547" s="35">
        <v>553</v>
      </c>
      <c r="B547" s="40">
        <v>343</v>
      </c>
      <c r="C547" s="46" t="s">
        <v>1196</v>
      </c>
      <c r="D547" s="35" t="s">
        <v>99</v>
      </c>
      <c r="E547" s="56">
        <v>12506</v>
      </c>
      <c r="F547" s="56" t="s">
        <v>1197</v>
      </c>
      <c r="G547" s="36"/>
      <c r="H547" s="39"/>
      <c r="I547" s="39"/>
      <c r="J547" s="39"/>
      <c r="K547" s="39"/>
      <c r="L547" s="39"/>
      <c r="M547" s="52"/>
      <c r="N547" s="39"/>
      <c r="O547" s="39"/>
      <c r="P547" s="39"/>
      <c r="Q547" s="39"/>
      <c r="R547" s="39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9"/>
      <c r="AJ547" s="39"/>
      <c r="AK547" s="39"/>
      <c r="AL547" s="39"/>
      <c r="AM547" s="39"/>
      <c r="AN547" s="39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9"/>
      <c r="AZ547" s="39"/>
      <c r="BA547" s="60"/>
      <c r="BB547" s="54"/>
      <c r="BC547" s="66"/>
      <c r="BD547" s="39"/>
      <c r="BE547" s="39"/>
      <c r="BF547" s="39">
        <v>-2</v>
      </c>
      <c r="BG547" s="39"/>
      <c r="BH547" s="54"/>
      <c r="BI547" s="60"/>
      <c r="BJ547" s="39">
        <v>-2</v>
      </c>
      <c r="BK547" s="39"/>
      <c r="BL547" s="39"/>
      <c r="BM547" s="39"/>
      <c r="BN547" s="38"/>
      <c r="BO547" s="57"/>
      <c r="BP547" s="59">
        <f t="shared" si="99"/>
        <v>-4</v>
      </c>
      <c r="BQ547" s="64"/>
      <c r="BR547" s="64"/>
      <c r="BS547" s="39"/>
      <c r="BT547" s="39"/>
      <c r="BU547" s="39"/>
      <c r="BV547" s="60">
        <f t="shared" si="100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01"/>
        <v>36</v>
      </c>
      <c r="CG547" s="60"/>
      <c r="CH547" s="68"/>
      <c r="CI547" s="52"/>
      <c r="CJ547" s="52">
        <v>2</v>
      </c>
      <c r="CK547" s="60">
        <f t="shared" si="102"/>
        <v>38</v>
      </c>
      <c r="CL547" s="60"/>
      <c r="CM547" s="57"/>
      <c r="CN547" s="52"/>
      <c r="CO547" s="70"/>
      <c r="CP547" s="39">
        <v>20</v>
      </c>
      <c r="CQ547" s="39"/>
      <c r="CR547" s="54"/>
      <c r="CS547" s="60"/>
      <c r="CT547" s="51">
        <f t="shared" si="103"/>
        <v>58</v>
      </c>
      <c r="CU547" s="39"/>
      <c r="CV547" s="39"/>
      <c r="CW547" s="52"/>
      <c r="CX547" s="39"/>
      <c r="CY547" s="60">
        <f t="shared" si="104"/>
        <v>58</v>
      </c>
      <c r="CZ547" s="54"/>
      <c r="DA547" s="60"/>
      <c r="DB547" s="39"/>
      <c r="DC547" s="39"/>
      <c r="DD547" s="38">
        <f t="shared" si="105"/>
        <v>58</v>
      </c>
      <c r="DE547" s="60"/>
      <c r="DF547" s="60"/>
      <c r="DG547" s="60"/>
      <c r="DH547" s="60"/>
    </row>
    <row r="548" s="1" customFormat="1" spans="1:112">
      <c r="A548" s="35">
        <v>554</v>
      </c>
      <c r="B548" s="40">
        <v>570</v>
      </c>
      <c r="C548" s="46" t="s">
        <v>1198</v>
      </c>
      <c r="D548" s="35" t="s">
        <v>99</v>
      </c>
      <c r="E548" s="56">
        <v>12451</v>
      </c>
      <c r="F548" s="56" t="s">
        <v>1199</v>
      </c>
      <c r="G548" s="36"/>
      <c r="H548" s="39"/>
      <c r="I548" s="39"/>
      <c r="J548" s="39"/>
      <c r="K548" s="39"/>
      <c r="L548" s="39"/>
      <c r="M548" s="52"/>
      <c r="N548" s="39"/>
      <c r="O548" s="39"/>
      <c r="P548" s="39"/>
      <c r="Q548" s="39"/>
      <c r="R548" s="39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9"/>
      <c r="AJ548" s="39"/>
      <c r="AK548" s="39"/>
      <c r="AL548" s="39"/>
      <c r="AM548" s="39"/>
      <c r="AN548" s="39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9"/>
      <c r="AZ548" s="39"/>
      <c r="BA548" s="60"/>
      <c r="BB548" s="54"/>
      <c r="BC548" s="66"/>
      <c r="BD548" s="39"/>
      <c r="BE548" s="39"/>
      <c r="BF548" s="39">
        <v>-2</v>
      </c>
      <c r="BG548" s="39"/>
      <c r="BH548" s="54"/>
      <c r="BI548" s="60"/>
      <c r="BJ548" s="39"/>
      <c r="BK548" s="39"/>
      <c r="BL548" s="39"/>
      <c r="BM548" s="39"/>
      <c r="BN548" s="38"/>
      <c r="BO548" s="57"/>
      <c r="BP548" s="59">
        <f t="shared" si="99"/>
        <v>-2</v>
      </c>
      <c r="BQ548" s="64"/>
      <c r="BR548" s="64"/>
      <c r="BS548" s="39"/>
      <c r="BT548" s="39"/>
      <c r="BU548" s="39"/>
      <c r="BV548" s="60">
        <f t="shared" si="100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01"/>
        <v>18</v>
      </c>
      <c r="CG548" s="60"/>
      <c r="CH548" s="68"/>
      <c r="CI548" s="52"/>
      <c r="CJ548" s="52"/>
      <c r="CK548" s="60">
        <f t="shared" si="102"/>
        <v>18</v>
      </c>
      <c r="CL548" s="60"/>
      <c r="CM548" s="57"/>
      <c r="CN548" s="52"/>
      <c r="CO548" s="70"/>
      <c r="CP548" s="39">
        <v>20</v>
      </c>
      <c r="CQ548" s="39"/>
      <c r="CR548" s="54"/>
      <c r="CS548" s="60"/>
      <c r="CT548" s="51">
        <f t="shared" si="103"/>
        <v>38</v>
      </c>
      <c r="CU548" s="39"/>
      <c r="CV548" s="39"/>
      <c r="CW548" s="52"/>
      <c r="CX548" s="39"/>
      <c r="CY548" s="60">
        <f t="shared" si="104"/>
        <v>38</v>
      </c>
      <c r="CZ548" s="54"/>
      <c r="DA548" s="60"/>
      <c r="DB548" s="39"/>
      <c r="DC548" s="39"/>
      <c r="DD548" s="38">
        <f t="shared" si="105"/>
        <v>38</v>
      </c>
      <c r="DE548" s="60"/>
      <c r="DF548" s="60"/>
      <c r="DG548" s="60"/>
      <c r="DH548" s="60"/>
    </row>
    <row r="549" s="1" customFormat="1" spans="1:112">
      <c r="A549" s="35">
        <v>555</v>
      </c>
      <c r="B549" s="40">
        <v>741</v>
      </c>
      <c r="C549" s="46" t="s">
        <v>1200</v>
      </c>
      <c r="D549" s="35" t="s">
        <v>99</v>
      </c>
      <c r="E549" s="56">
        <v>12486</v>
      </c>
      <c r="F549" s="56" t="s">
        <v>1201</v>
      </c>
      <c r="G549" s="36"/>
      <c r="H549" s="39"/>
      <c r="I549" s="39"/>
      <c r="J549" s="39"/>
      <c r="K549" s="39"/>
      <c r="L549" s="39"/>
      <c r="M549" s="52"/>
      <c r="N549" s="39"/>
      <c r="O549" s="39"/>
      <c r="P549" s="39"/>
      <c r="Q549" s="39"/>
      <c r="R549" s="39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9"/>
      <c r="AJ549" s="39"/>
      <c r="AK549" s="39"/>
      <c r="AL549" s="39"/>
      <c r="AM549" s="39"/>
      <c r="AN549" s="39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9"/>
      <c r="AZ549" s="39"/>
      <c r="BA549" s="60"/>
      <c r="BB549" s="54"/>
      <c r="BC549" s="66"/>
      <c r="BD549" s="39"/>
      <c r="BE549" s="39"/>
      <c r="BF549" s="39">
        <v>-2</v>
      </c>
      <c r="BG549" s="39"/>
      <c r="BH549" s="54"/>
      <c r="BI549" s="60"/>
      <c r="BJ549" s="39"/>
      <c r="BK549" s="39"/>
      <c r="BL549" s="39"/>
      <c r="BM549" s="39"/>
      <c r="BN549" s="38"/>
      <c r="BO549" s="57"/>
      <c r="BP549" s="59">
        <f t="shared" si="99"/>
        <v>-2</v>
      </c>
      <c r="BQ549" s="64"/>
      <c r="BR549" s="64"/>
      <c r="BS549" s="39"/>
      <c r="BT549" s="39">
        <v>2</v>
      </c>
      <c r="BU549" s="39"/>
      <c r="BV549" s="60">
        <f t="shared" si="100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01"/>
        <v>39</v>
      </c>
      <c r="CG549" s="60"/>
      <c r="CH549" s="68"/>
      <c r="CI549" s="52"/>
      <c r="CJ549" s="52">
        <v>-6</v>
      </c>
      <c r="CK549" s="60">
        <f t="shared" si="102"/>
        <v>33</v>
      </c>
      <c r="CL549" s="60"/>
      <c r="CM549" s="57"/>
      <c r="CN549" s="52"/>
      <c r="CO549" s="70"/>
      <c r="CP549" s="39">
        <v>20</v>
      </c>
      <c r="CQ549" s="39"/>
      <c r="CR549" s="54"/>
      <c r="CS549" s="60"/>
      <c r="CT549" s="51">
        <f t="shared" si="103"/>
        <v>53</v>
      </c>
      <c r="CU549" s="39"/>
      <c r="CV549" s="39"/>
      <c r="CW549" s="52"/>
      <c r="CX549" s="39">
        <v>3</v>
      </c>
      <c r="CY549" s="60">
        <f t="shared" si="104"/>
        <v>56</v>
      </c>
      <c r="CZ549" s="54"/>
      <c r="DA549" s="60"/>
      <c r="DB549" s="39">
        <v>20</v>
      </c>
      <c r="DC549" s="39">
        <v>7</v>
      </c>
      <c r="DD549" s="38">
        <f t="shared" si="105"/>
        <v>83</v>
      </c>
      <c r="DE549" s="60"/>
      <c r="DF549" s="60"/>
      <c r="DG549" s="60"/>
      <c r="DH549" s="60"/>
    </row>
    <row r="550" s="1" customFormat="1" spans="1:112">
      <c r="A550" s="35">
        <v>556</v>
      </c>
      <c r="B550" s="40">
        <v>585</v>
      </c>
      <c r="C550" s="46" t="s">
        <v>1202</v>
      </c>
      <c r="D550" s="35" t="s">
        <v>99</v>
      </c>
      <c r="E550" s="56">
        <v>12449</v>
      </c>
      <c r="F550" s="56" t="s">
        <v>953</v>
      </c>
      <c r="G550" s="36"/>
      <c r="H550" s="39"/>
      <c r="I550" s="39"/>
      <c r="J550" s="39"/>
      <c r="K550" s="39"/>
      <c r="L550" s="39"/>
      <c r="M550" s="52"/>
      <c r="N550" s="39"/>
      <c r="O550" s="39"/>
      <c r="P550" s="39"/>
      <c r="Q550" s="39"/>
      <c r="R550" s="39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9"/>
      <c r="AJ550" s="39"/>
      <c r="AK550" s="39"/>
      <c r="AL550" s="39"/>
      <c r="AM550" s="39"/>
      <c r="AN550" s="39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9"/>
      <c r="AZ550" s="39"/>
      <c r="BA550" s="60"/>
      <c r="BB550" s="54"/>
      <c r="BC550" s="66"/>
      <c r="BD550" s="39"/>
      <c r="BE550" s="39"/>
      <c r="BF550" s="39">
        <v>-2</v>
      </c>
      <c r="BG550" s="39"/>
      <c r="BH550" s="54"/>
      <c r="BI550" s="60"/>
      <c r="BJ550" s="39"/>
      <c r="BK550" s="39"/>
      <c r="BL550" s="39"/>
      <c r="BM550" s="39">
        <v>20</v>
      </c>
      <c r="BN550" s="38"/>
      <c r="BO550" s="57"/>
      <c r="BP550" s="59">
        <f t="shared" si="99"/>
        <v>18</v>
      </c>
      <c r="BQ550" s="64"/>
      <c r="BR550" s="64"/>
      <c r="BS550" s="39">
        <v>20</v>
      </c>
      <c r="BT550" s="39"/>
      <c r="BU550" s="39"/>
      <c r="BV550" s="60">
        <f t="shared" si="100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01"/>
        <v>38</v>
      </c>
      <c r="CG550" s="60"/>
      <c r="CH550" s="68"/>
      <c r="CI550" s="52"/>
      <c r="CJ550" s="52"/>
      <c r="CK550" s="60">
        <f t="shared" si="102"/>
        <v>38</v>
      </c>
      <c r="CL550" s="60"/>
      <c r="CM550" s="57"/>
      <c r="CN550" s="52">
        <v>-2</v>
      </c>
      <c r="CO550" s="70"/>
      <c r="CP550" s="39">
        <v>20</v>
      </c>
      <c r="CQ550" s="39"/>
      <c r="CR550" s="54"/>
      <c r="CS550" s="60"/>
      <c r="CT550" s="51">
        <f t="shared" si="103"/>
        <v>56</v>
      </c>
      <c r="CU550" s="39"/>
      <c r="CV550" s="39"/>
      <c r="CW550" s="52"/>
      <c r="CX550" s="39"/>
      <c r="CY550" s="60">
        <f t="shared" si="104"/>
        <v>56</v>
      </c>
      <c r="CZ550" s="54"/>
      <c r="DA550" s="60"/>
      <c r="DB550" s="39"/>
      <c r="DC550" s="39">
        <v>-2</v>
      </c>
      <c r="DD550" s="38">
        <f t="shared" si="105"/>
        <v>54</v>
      </c>
      <c r="DE550" s="60"/>
      <c r="DF550" s="60"/>
      <c r="DG550" s="60"/>
      <c r="DH550" s="60"/>
    </row>
    <row r="551" s="1" customFormat="1" spans="1:112">
      <c r="A551" s="35">
        <v>557</v>
      </c>
      <c r="B551" s="35">
        <v>745</v>
      </c>
      <c r="C551" s="46" t="s">
        <v>1203</v>
      </c>
      <c r="D551" s="35" t="s">
        <v>99</v>
      </c>
      <c r="E551" s="56">
        <v>12460</v>
      </c>
      <c r="F551" s="56" t="s">
        <v>1204</v>
      </c>
      <c r="G551" s="36"/>
      <c r="H551" s="39"/>
      <c r="I551" s="39"/>
      <c r="J551" s="39"/>
      <c r="K551" s="39"/>
      <c r="L551" s="39"/>
      <c r="M551" s="52"/>
      <c r="N551" s="39"/>
      <c r="O551" s="39"/>
      <c r="P551" s="39"/>
      <c r="Q551" s="39"/>
      <c r="R551" s="39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9"/>
      <c r="AJ551" s="39"/>
      <c r="AK551" s="39"/>
      <c r="AL551" s="39"/>
      <c r="AM551" s="39"/>
      <c r="AN551" s="39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9"/>
      <c r="AZ551" s="39"/>
      <c r="BA551" s="60"/>
      <c r="BB551" s="54"/>
      <c r="BC551" s="66"/>
      <c r="BD551" s="39"/>
      <c r="BE551" s="39"/>
      <c r="BF551" s="39">
        <v>-4</v>
      </c>
      <c r="BG551" s="39"/>
      <c r="BH551" s="54"/>
      <c r="BI551" s="60"/>
      <c r="BJ551" s="39"/>
      <c r="BK551" s="39"/>
      <c r="BL551" s="39"/>
      <c r="BM551" s="39"/>
      <c r="BN551" s="38"/>
      <c r="BO551" s="57"/>
      <c r="BP551" s="59">
        <f t="shared" si="99"/>
        <v>-4</v>
      </c>
      <c r="BQ551" s="64"/>
      <c r="BR551" s="64"/>
      <c r="BS551" s="39"/>
      <c r="BT551" s="39"/>
      <c r="BU551" s="39"/>
      <c r="BV551" s="60">
        <f t="shared" si="100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01"/>
        <v>37</v>
      </c>
      <c r="CG551" s="60"/>
      <c r="CH551" s="68"/>
      <c r="CI551" s="52"/>
      <c r="CJ551" s="52">
        <v>3</v>
      </c>
      <c r="CK551" s="60">
        <f t="shared" si="102"/>
        <v>40</v>
      </c>
      <c r="CL551" s="60"/>
      <c r="CM551" s="57"/>
      <c r="CN551" s="52"/>
      <c r="CO551" s="70"/>
      <c r="CP551" s="39">
        <v>20</v>
      </c>
      <c r="CQ551" s="39"/>
      <c r="CR551" s="54"/>
      <c r="CS551" s="60"/>
      <c r="CT551" s="51">
        <f t="shared" si="103"/>
        <v>60</v>
      </c>
      <c r="CU551" s="39"/>
      <c r="CV551" s="39"/>
      <c r="CW551" s="52"/>
      <c r="CX551" s="39"/>
      <c r="CY551" s="60">
        <f t="shared" si="104"/>
        <v>60</v>
      </c>
      <c r="CZ551" s="54"/>
      <c r="DA551" s="60"/>
      <c r="DB551" s="39"/>
      <c r="DC551" s="39"/>
      <c r="DD551" s="38">
        <f t="shared" si="105"/>
        <v>60</v>
      </c>
      <c r="DE551" s="60"/>
      <c r="DF551" s="60"/>
      <c r="DG551" s="60"/>
      <c r="DH551" s="60"/>
    </row>
    <row r="552" s="1" customFormat="1" spans="1:112">
      <c r="A552" s="35">
        <v>558</v>
      </c>
      <c r="B552" s="40"/>
      <c r="C552" s="46" t="s">
        <v>1205</v>
      </c>
      <c r="D552" s="36" t="s">
        <v>87</v>
      </c>
      <c r="E552" s="38">
        <v>5521</v>
      </c>
      <c r="F552" s="38" t="s">
        <v>1206</v>
      </c>
      <c r="G552" s="36"/>
      <c r="H552" s="39"/>
      <c r="I552" s="39"/>
      <c r="J552" s="39"/>
      <c r="K552" s="39"/>
      <c r="L552" s="39"/>
      <c r="M552" s="52"/>
      <c r="N552" s="39"/>
      <c r="O552" s="39"/>
      <c r="P552" s="39"/>
      <c r="Q552" s="39"/>
      <c r="R552" s="39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9"/>
      <c r="AJ552" s="39"/>
      <c r="AK552" s="39"/>
      <c r="AL552" s="39"/>
      <c r="AM552" s="39"/>
      <c r="AN552" s="39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9"/>
      <c r="AZ552" s="39"/>
      <c r="BA552" s="60"/>
      <c r="BB552" s="54"/>
      <c r="BC552" s="66"/>
      <c r="BD552" s="39"/>
      <c r="BE552" s="39"/>
      <c r="BF552" s="39"/>
      <c r="BG552" s="39"/>
      <c r="BH552" s="54"/>
      <c r="BI552" s="60"/>
      <c r="BJ552" s="38">
        <v>4</v>
      </c>
      <c r="BK552" s="39"/>
      <c r="BL552" s="39"/>
      <c r="BM552" s="39"/>
      <c r="BN552" s="38"/>
      <c r="BO552" s="57"/>
      <c r="BP552" s="59">
        <f t="shared" si="99"/>
        <v>4</v>
      </c>
      <c r="BQ552" s="64"/>
      <c r="BR552" s="64"/>
      <c r="BS552" s="39"/>
      <c r="BT552" s="39">
        <v>1</v>
      </c>
      <c r="BU552" s="39"/>
      <c r="BV552" s="60">
        <f t="shared" si="100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01"/>
        <v>45</v>
      </c>
      <c r="CG552" s="60"/>
      <c r="CH552" s="68"/>
      <c r="CI552" s="52"/>
      <c r="CJ552" s="52">
        <v>-2</v>
      </c>
      <c r="CK552" s="60">
        <f t="shared" si="102"/>
        <v>43</v>
      </c>
      <c r="CL552" s="60"/>
      <c r="CM552" s="57"/>
      <c r="CN552" s="52">
        <v>2</v>
      </c>
      <c r="CO552" s="70"/>
      <c r="CP552" s="39">
        <v>20</v>
      </c>
      <c r="CQ552" s="39"/>
      <c r="CR552" s="54"/>
      <c r="CS552" s="60"/>
      <c r="CT552" s="51">
        <f t="shared" si="103"/>
        <v>65</v>
      </c>
      <c r="CU552" s="39">
        <v>20</v>
      </c>
      <c r="CV552" s="39"/>
      <c r="CW552" s="52"/>
      <c r="CX552" s="39"/>
      <c r="CY552" s="60">
        <f t="shared" si="104"/>
        <v>85</v>
      </c>
      <c r="CZ552" s="54"/>
      <c r="DA552" s="60"/>
      <c r="DB552" s="39">
        <v>20</v>
      </c>
      <c r="DC552" s="39"/>
      <c r="DD552" s="38">
        <f t="shared" si="105"/>
        <v>105</v>
      </c>
      <c r="DE552" s="60"/>
      <c r="DF552" s="60"/>
      <c r="DG552" s="60"/>
      <c r="DH552" s="60"/>
    </row>
    <row r="553" s="1" customFormat="1" spans="1:112">
      <c r="A553" s="35">
        <v>559</v>
      </c>
      <c r="B553" s="35">
        <v>329</v>
      </c>
      <c r="C553" s="46" t="s">
        <v>1207</v>
      </c>
      <c r="D553" s="36" t="s">
        <v>87</v>
      </c>
      <c r="E553" s="38">
        <v>12493</v>
      </c>
      <c r="F553" s="38" t="s">
        <v>1208</v>
      </c>
      <c r="G553" s="36"/>
      <c r="H553" s="39"/>
      <c r="I553" s="39"/>
      <c r="J553" s="39"/>
      <c r="K553" s="39"/>
      <c r="L553" s="39"/>
      <c r="M553" s="52"/>
      <c r="N553" s="39"/>
      <c r="O553" s="39"/>
      <c r="P553" s="39"/>
      <c r="Q553" s="39"/>
      <c r="R553" s="39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9"/>
      <c r="AJ553" s="39"/>
      <c r="AK553" s="39"/>
      <c r="AL553" s="39"/>
      <c r="AM553" s="39"/>
      <c r="AN553" s="39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9"/>
      <c r="AZ553" s="39"/>
      <c r="BA553" s="60"/>
      <c r="BB553" s="54"/>
      <c r="BC553" s="66"/>
      <c r="BD553" s="39"/>
      <c r="BE553" s="39"/>
      <c r="BF553" s="39"/>
      <c r="BG553" s="39"/>
      <c r="BH553" s="54"/>
      <c r="BI553" s="60"/>
      <c r="BJ553" s="38">
        <v>3</v>
      </c>
      <c r="BK553" s="39"/>
      <c r="BL553" s="39"/>
      <c r="BM553" s="39"/>
      <c r="BN553" s="38"/>
      <c r="BO553" s="57"/>
      <c r="BP553" s="59">
        <f t="shared" si="99"/>
        <v>3</v>
      </c>
      <c r="BQ553" s="64"/>
      <c r="BR553" s="64"/>
      <c r="BS553" s="39"/>
      <c r="BT553" s="39">
        <v>2</v>
      </c>
      <c r="BU553" s="39"/>
      <c r="BV553" s="60">
        <f t="shared" si="100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01"/>
        <v>26</v>
      </c>
      <c r="CG553" s="60"/>
      <c r="CH553" s="68"/>
      <c r="CI553" s="52"/>
      <c r="CJ553" s="52">
        <v>-1</v>
      </c>
      <c r="CK553" s="60">
        <f t="shared" si="102"/>
        <v>25</v>
      </c>
      <c r="CL553" s="60"/>
      <c r="CM553" s="57"/>
      <c r="CN553" s="52"/>
      <c r="CO553" s="70"/>
      <c r="CP553" s="39">
        <v>20</v>
      </c>
      <c r="CQ553" s="39"/>
      <c r="CR553" s="54"/>
      <c r="CS553" s="60"/>
      <c r="CT553" s="51">
        <f t="shared" si="103"/>
        <v>45</v>
      </c>
      <c r="CU553" s="39">
        <v>20</v>
      </c>
      <c r="CV553" s="39"/>
      <c r="CW553" s="52"/>
      <c r="CX553" s="39"/>
      <c r="CY553" s="60">
        <f t="shared" si="104"/>
        <v>65</v>
      </c>
      <c r="CZ553" s="54"/>
      <c r="DA553" s="60"/>
      <c r="DB553" s="39"/>
      <c r="DC553" s="39"/>
      <c r="DD553" s="38">
        <f t="shared" si="105"/>
        <v>65</v>
      </c>
      <c r="DE553" s="60"/>
      <c r="DF553" s="60"/>
      <c r="DG553" s="60"/>
      <c r="DH553" s="60"/>
    </row>
    <row r="554" s="1" customFormat="1" spans="1:112">
      <c r="A554" s="35">
        <v>560</v>
      </c>
      <c r="B554" s="40"/>
      <c r="C554" s="46" t="s">
        <v>1209</v>
      </c>
      <c r="D554" s="35" t="s">
        <v>99</v>
      </c>
      <c r="E554" s="38">
        <v>12514</v>
      </c>
      <c r="F554" s="38" t="s">
        <v>1210</v>
      </c>
      <c r="G554" s="36"/>
      <c r="H554" s="39"/>
      <c r="I554" s="39"/>
      <c r="J554" s="39"/>
      <c r="K554" s="39"/>
      <c r="L554" s="39"/>
      <c r="M554" s="52"/>
      <c r="N554" s="39"/>
      <c r="O554" s="39"/>
      <c r="P554" s="39"/>
      <c r="Q554" s="39"/>
      <c r="R554" s="39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9"/>
      <c r="AJ554" s="39"/>
      <c r="AK554" s="39"/>
      <c r="AL554" s="39"/>
      <c r="AM554" s="39"/>
      <c r="AN554" s="39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9"/>
      <c r="AZ554" s="39"/>
      <c r="BA554" s="60"/>
      <c r="BB554" s="54"/>
      <c r="BC554" s="66"/>
      <c r="BD554" s="39"/>
      <c r="BE554" s="39"/>
      <c r="BF554" s="39"/>
      <c r="BG554" s="39"/>
      <c r="BH554" s="54"/>
      <c r="BI554" s="60"/>
      <c r="BJ554" s="38">
        <v>3</v>
      </c>
      <c r="BK554" s="39"/>
      <c r="BL554" s="39"/>
      <c r="BM554" s="39"/>
      <c r="BN554" s="38"/>
      <c r="BO554" s="57"/>
      <c r="BP554" s="59">
        <f t="shared" si="99"/>
        <v>3</v>
      </c>
      <c r="BQ554" s="64"/>
      <c r="BR554" s="64"/>
      <c r="BS554" s="39">
        <v>20</v>
      </c>
      <c r="BT554" s="39">
        <v>4</v>
      </c>
      <c r="BU554" s="39"/>
      <c r="BV554" s="60">
        <f t="shared" si="100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01"/>
        <v>69</v>
      </c>
      <c r="CG554" s="60"/>
      <c r="CH554" s="68"/>
      <c r="CI554" s="52"/>
      <c r="CJ554" s="52">
        <v>2</v>
      </c>
      <c r="CK554" s="60">
        <f t="shared" si="102"/>
        <v>71</v>
      </c>
      <c r="CL554" s="60"/>
      <c r="CM554" s="57"/>
      <c r="CN554" s="52"/>
      <c r="CO554" s="70"/>
      <c r="CP554" s="39">
        <v>20</v>
      </c>
      <c r="CQ554" s="39"/>
      <c r="CR554" s="54"/>
      <c r="CS554" s="60"/>
      <c r="CT554" s="51">
        <f t="shared" si="103"/>
        <v>91</v>
      </c>
      <c r="CU554" s="39">
        <v>20</v>
      </c>
      <c r="CV554" s="39"/>
      <c r="CW554" s="52"/>
      <c r="CX554" s="39"/>
      <c r="CY554" s="60">
        <f t="shared" si="104"/>
        <v>111</v>
      </c>
      <c r="CZ554" s="54"/>
      <c r="DA554" s="60"/>
      <c r="DB554" s="39"/>
      <c r="DC554" s="39"/>
      <c r="DD554" s="38">
        <f t="shared" si="105"/>
        <v>111</v>
      </c>
      <c r="DE554" s="60"/>
      <c r="DF554" s="60"/>
      <c r="DG554" s="60"/>
      <c r="DH554" s="60"/>
    </row>
    <row r="555" s="1" customFormat="1" ht="36" spans="1:112">
      <c r="A555" s="35">
        <v>561</v>
      </c>
      <c r="B555" s="40"/>
      <c r="C555" s="46" t="s">
        <v>1211</v>
      </c>
      <c r="D555" s="35" t="s">
        <v>104</v>
      </c>
      <c r="E555" s="38">
        <v>12507</v>
      </c>
      <c r="F555" s="38" t="s">
        <v>1212</v>
      </c>
      <c r="G555" s="36"/>
      <c r="H555" s="39"/>
      <c r="I555" s="39"/>
      <c r="J555" s="39"/>
      <c r="K555" s="39"/>
      <c r="L555" s="39"/>
      <c r="M555" s="52"/>
      <c r="N555" s="39"/>
      <c r="O555" s="39"/>
      <c r="P555" s="39"/>
      <c r="Q555" s="39"/>
      <c r="R555" s="39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9"/>
      <c r="AJ555" s="39"/>
      <c r="AK555" s="39"/>
      <c r="AL555" s="39"/>
      <c r="AM555" s="39"/>
      <c r="AN555" s="39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9"/>
      <c r="AZ555" s="39"/>
      <c r="BA555" s="60"/>
      <c r="BB555" s="54"/>
      <c r="BC555" s="66"/>
      <c r="BD555" s="39"/>
      <c r="BE555" s="39"/>
      <c r="BF555" s="39"/>
      <c r="BG555" s="39"/>
      <c r="BH555" s="54"/>
      <c r="BI555" s="60"/>
      <c r="BJ555" s="38">
        <v>2</v>
      </c>
      <c r="BK555" s="39">
        <v>20</v>
      </c>
      <c r="BL555" s="39"/>
      <c r="BM555" s="39"/>
      <c r="BN555" s="38">
        <v>-22</v>
      </c>
      <c r="BO555" s="57" t="s">
        <v>258</v>
      </c>
      <c r="BP555" s="59">
        <f t="shared" si="99"/>
        <v>0</v>
      </c>
      <c r="BQ555" s="64"/>
      <c r="BR555" s="64"/>
      <c r="BS555" s="39"/>
      <c r="BT555" s="39">
        <v>2</v>
      </c>
      <c r="BU555" s="39"/>
      <c r="BV555" s="60">
        <f t="shared" si="100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01"/>
        <v>45</v>
      </c>
      <c r="CG555" s="60"/>
      <c r="CH555" s="68"/>
      <c r="CI555" s="52"/>
      <c r="CJ555" s="52">
        <v>0</v>
      </c>
      <c r="CK555" s="60">
        <f t="shared" si="102"/>
        <v>45</v>
      </c>
      <c r="CL555" s="60"/>
      <c r="CM555" s="57"/>
      <c r="CN555" s="52">
        <v>4</v>
      </c>
      <c r="CO555" s="70"/>
      <c r="CP555" s="39"/>
      <c r="CQ555" s="39"/>
      <c r="CR555" s="54">
        <v>-26.5</v>
      </c>
      <c r="CS555" s="60" t="s">
        <v>1213</v>
      </c>
      <c r="CT555" s="51">
        <f t="shared" si="103"/>
        <v>22.5</v>
      </c>
      <c r="CU555" s="39"/>
      <c r="CV555" s="39"/>
      <c r="CW555" s="52"/>
      <c r="CX555" s="39"/>
      <c r="CY555" s="60">
        <f t="shared" si="104"/>
        <v>22.5</v>
      </c>
      <c r="CZ555" s="54"/>
      <c r="DA555" s="60"/>
      <c r="DB555" s="39"/>
      <c r="DC555" s="39"/>
      <c r="DD555" s="38">
        <f t="shared" si="105"/>
        <v>22.5</v>
      </c>
      <c r="DE555" s="60"/>
      <c r="DF555" s="60"/>
      <c r="DG555" s="60"/>
      <c r="DH555" s="60"/>
    </row>
    <row r="556" s="1" customFormat="1" ht="24" spans="1:112">
      <c r="A556" s="35">
        <v>562</v>
      </c>
      <c r="B556" s="40"/>
      <c r="C556" s="46" t="s">
        <v>1214</v>
      </c>
      <c r="D556" s="36" t="s">
        <v>125</v>
      </c>
      <c r="E556" s="38">
        <v>12495</v>
      </c>
      <c r="F556" s="38" t="s">
        <v>1215</v>
      </c>
      <c r="G556" s="36"/>
      <c r="H556" s="39"/>
      <c r="I556" s="39"/>
      <c r="J556" s="39"/>
      <c r="K556" s="39"/>
      <c r="L556" s="39"/>
      <c r="M556" s="52"/>
      <c r="N556" s="39"/>
      <c r="O556" s="39"/>
      <c r="P556" s="39"/>
      <c r="Q556" s="39"/>
      <c r="R556" s="39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9"/>
      <c r="AJ556" s="39"/>
      <c r="AK556" s="39"/>
      <c r="AL556" s="39"/>
      <c r="AM556" s="39"/>
      <c r="AN556" s="39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9"/>
      <c r="AZ556" s="39"/>
      <c r="BA556" s="60"/>
      <c r="BB556" s="54"/>
      <c r="BC556" s="66"/>
      <c r="BD556" s="39"/>
      <c r="BE556" s="39"/>
      <c r="BF556" s="39"/>
      <c r="BG556" s="39"/>
      <c r="BH556" s="54"/>
      <c r="BI556" s="60"/>
      <c r="BJ556" s="38">
        <v>-1</v>
      </c>
      <c r="BK556" s="39"/>
      <c r="BL556" s="39"/>
      <c r="BM556" s="39">
        <v>20</v>
      </c>
      <c r="BN556" s="38"/>
      <c r="BO556" s="57"/>
      <c r="BP556" s="59">
        <f t="shared" si="99"/>
        <v>19</v>
      </c>
      <c r="BQ556" s="64"/>
      <c r="BR556" s="64"/>
      <c r="BS556" s="39">
        <v>20</v>
      </c>
      <c r="BT556" s="39">
        <v>1</v>
      </c>
      <c r="BU556" s="39"/>
      <c r="BV556" s="60">
        <f t="shared" si="100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1216</v>
      </c>
      <c r="CF556" s="54">
        <f t="shared" si="101"/>
        <v>77.5</v>
      </c>
      <c r="CG556" s="60"/>
      <c r="CH556" s="68"/>
      <c r="CI556" s="52"/>
      <c r="CJ556" s="52"/>
      <c r="CK556" s="60">
        <f t="shared" si="102"/>
        <v>77.5</v>
      </c>
      <c r="CL556" s="60"/>
      <c r="CM556" s="57"/>
      <c r="CN556" s="52"/>
      <c r="CO556" s="70"/>
      <c r="CP556" s="39"/>
      <c r="CQ556" s="39"/>
      <c r="CR556" s="54">
        <v>-15</v>
      </c>
      <c r="CS556" s="60" t="s">
        <v>210</v>
      </c>
      <c r="CT556" s="51">
        <f t="shared" si="103"/>
        <v>62.5</v>
      </c>
      <c r="CU556" s="39"/>
      <c r="CV556" s="39"/>
      <c r="CW556" s="52"/>
      <c r="CX556" s="39"/>
      <c r="CY556" s="60">
        <f t="shared" si="104"/>
        <v>62.5</v>
      </c>
      <c r="CZ556" s="54"/>
      <c r="DA556" s="60"/>
      <c r="DB556" s="39"/>
      <c r="DC556" s="39">
        <v>10</v>
      </c>
      <c r="DD556" s="38">
        <f t="shared" si="105"/>
        <v>72.5</v>
      </c>
      <c r="DE556" s="60"/>
      <c r="DF556" s="60"/>
      <c r="DG556" s="60"/>
      <c r="DH556" s="60"/>
    </row>
    <row r="557" s="1" customFormat="1" spans="1:112">
      <c r="A557" s="35">
        <v>563</v>
      </c>
      <c r="B557" s="40"/>
      <c r="C557" s="46" t="s">
        <v>1217</v>
      </c>
      <c r="D557" s="36" t="s">
        <v>125</v>
      </c>
      <c r="E557" s="56">
        <v>12444</v>
      </c>
      <c r="F557" s="56" t="s">
        <v>1218</v>
      </c>
      <c r="G557" s="36"/>
      <c r="H557" s="39"/>
      <c r="I557" s="39"/>
      <c r="J557" s="39"/>
      <c r="K557" s="39"/>
      <c r="L557" s="39"/>
      <c r="M557" s="52"/>
      <c r="N557" s="39"/>
      <c r="O557" s="39"/>
      <c r="P557" s="39"/>
      <c r="Q557" s="39"/>
      <c r="R557" s="39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9"/>
      <c r="AJ557" s="39"/>
      <c r="AK557" s="39"/>
      <c r="AL557" s="39"/>
      <c r="AM557" s="39"/>
      <c r="AN557" s="39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9"/>
      <c r="AZ557" s="39"/>
      <c r="BA557" s="60"/>
      <c r="BB557" s="54"/>
      <c r="BC557" s="66"/>
      <c r="BD557" s="39"/>
      <c r="BE557" s="39"/>
      <c r="BF557" s="39"/>
      <c r="BG557" s="39"/>
      <c r="BH557" s="54"/>
      <c r="BI557" s="60"/>
      <c r="BJ557" s="38">
        <v>-6</v>
      </c>
      <c r="BK557" s="39"/>
      <c r="BL557" s="39"/>
      <c r="BM557" s="39"/>
      <c r="BN557" s="38"/>
      <c r="BO557" s="57"/>
      <c r="BP557" s="59">
        <f t="shared" si="99"/>
        <v>-6</v>
      </c>
      <c r="BQ557" s="64"/>
      <c r="BR557" s="64"/>
      <c r="BS557" s="39"/>
      <c r="BT557" s="39">
        <v>-2</v>
      </c>
      <c r="BU557" s="39"/>
      <c r="BV557" s="60">
        <f t="shared" si="100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01"/>
        <v>10</v>
      </c>
      <c r="CG557" s="60"/>
      <c r="CH557" s="68"/>
      <c r="CI557" s="52"/>
      <c r="CJ557" s="52"/>
      <c r="CK557" s="60">
        <f t="shared" si="102"/>
        <v>10</v>
      </c>
      <c r="CL557" s="60"/>
      <c r="CM557" s="57"/>
      <c r="CN557" s="52"/>
      <c r="CO557" s="70"/>
      <c r="CP557" s="39"/>
      <c r="CQ557" s="39"/>
      <c r="CR557" s="54"/>
      <c r="CS557" s="60"/>
      <c r="CT557" s="51">
        <f t="shared" si="103"/>
        <v>10</v>
      </c>
      <c r="CU557" s="39"/>
      <c r="CV557" s="39"/>
      <c r="CW557" s="52"/>
      <c r="CX557" s="39"/>
      <c r="CY557" s="60">
        <f t="shared" si="104"/>
        <v>10</v>
      </c>
      <c r="CZ557" s="54"/>
      <c r="DA557" s="60"/>
      <c r="DB557" s="39"/>
      <c r="DC557" s="39"/>
      <c r="DD557" s="38">
        <f t="shared" si="105"/>
        <v>10</v>
      </c>
      <c r="DE557" s="60"/>
      <c r="DF557" s="60"/>
      <c r="DG557" s="60"/>
      <c r="DH557" s="60"/>
    </row>
    <row r="558" s="1" customFormat="1" spans="1:112">
      <c r="A558" s="35">
        <v>564</v>
      </c>
      <c r="B558" s="40">
        <v>732</v>
      </c>
      <c r="C558" s="36" t="s">
        <v>952</v>
      </c>
      <c r="D558" s="36" t="s">
        <v>94</v>
      </c>
      <c r="E558" s="37">
        <v>12624</v>
      </c>
      <c r="F558" s="35" t="s">
        <v>1219</v>
      </c>
      <c r="G558" s="36"/>
      <c r="H558" s="39"/>
      <c r="I558" s="39"/>
      <c r="J558" s="39"/>
      <c r="K558" s="39"/>
      <c r="L558" s="39"/>
      <c r="M558" s="52"/>
      <c r="N558" s="39"/>
      <c r="O558" s="39"/>
      <c r="P558" s="39"/>
      <c r="Q558" s="39"/>
      <c r="R558" s="39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9"/>
      <c r="AJ558" s="39"/>
      <c r="AK558" s="39"/>
      <c r="AL558" s="39"/>
      <c r="AM558" s="39"/>
      <c r="AN558" s="39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9"/>
      <c r="AZ558" s="39"/>
      <c r="BA558" s="60"/>
      <c r="BB558" s="54"/>
      <c r="BC558" s="66"/>
      <c r="BD558" s="39"/>
      <c r="BE558" s="39"/>
      <c r="BF558" s="39"/>
      <c r="BG558" s="39"/>
      <c r="BH558" s="54"/>
      <c r="BI558" s="60"/>
      <c r="BJ558" s="39"/>
      <c r="BK558" s="39">
        <v>20</v>
      </c>
      <c r="BL558" s="39"/>
      <c r="BM558" s="39"/>
      <c r="BN558" s="38"/>
      <c r="BO558" s="57"/>
      <c r="BP558" s="59">
        <f t="shared" si="99"/>
        <v>20</v>
      </c>
      <c r="BQ558" s="64"/>
      <c r="BR558" s="64"/>
      <c r="BS558" s="39"/>
      <c r="BT558" s="39"/>
      <c r="BU558" s="39"/>
      <c r="BV558" s="60">
        <f t="shared" si="100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01"/>
        <v>20</v>
      </c>
      <c r="CG558" s="60"/>
      <c r="CH558" s="68"/>
      <c r="CI558" s="52"/>
      <c r="CJ558" s="52"/>
      <c r="CK558" s="60">
        <f t="shared" si="102"/>
        <v>20</v>
      </c>
      <c r="CL558" s="60"/>
      <c r="CM558" s="57"/>
      <c r="CN558" s="52"/>
      <c r="CO558" s="70"/>
      <c r="CP558" s="39"/>
      <c r="CQ558" s="39"/>
      <c r="CR558" s="54"/>
      <c r="CS558" s="60"/>
      <c r="CT558" s="51">
        <f t="shared" si="103"/>
        <v>20</v>
      </c>
      <c r="CU558" s="39"/>
      <c r="CV558" s="39"/>
      <c r="CW558" s="52"/>
      <c r="CX558" s="39"/>
      <c r="CY558" s="60">
        <f t="shared" si="104"/>
        <v>20</v>
      </c>
      <c r="CZ558" s="54"/>
      <c r="DA558" s="60"/>
      <c r="DB558" s="39"/>
      <c r="DC558" s="39"/>
      <c r="DD558" s="38">
        <f t="shared" si="105"/>
        <v>20</v>
      </c>
      <c r="DE558" s="60"/>
      <c r="DF558" s="60"/>
      <c r="DG558" s="60"/>
      <c r="DH558" s="60"/>
    </row>
    <row r="559" s="1" customFormat="1" ht="15" customHeight="1" spans="1:112">
      <c r="A559" s="35">
        <v>565</v>
      </c>
      <c r="B559" s="115">
        <v>337</v>
      </c>
      <c r="C559" s="118" t="s">
        <v>103</v>
      </c>
      <c r="D559" s="36" t="s">
        <v>104</v>
      </c>
      <c r="E559" s="115">
        <v>12751</v>
      </c>
      <c r="F559" s="115" t="s">
        <v>1220</v>
      </c>
      <c r="G559" s="36"/>
      <c r="H559" s="39"/>
      <c r="I559" s="39"/>
      <c r="J559" s="39"/>
      <c r="K559" s="39"/>
      <c r="L559" s="39"/>
      <c r="M559" s="52"/>
      <c r="N559" s="39"/>
      <c r="O559" s="39"/>
      <c r="P559" s="39"/>
      <c r="Q559" s="39"/>
      <c r="R559" s="39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9"/>
      <c r="AJ559" s="39"/>
      <c r="AK559" s="39"/>
      <c r="AL559" s="39"/>
      <c r="AM559" s="39"/>
      <c r="AN559" s="39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9"/>
      <c r="AZ559" s="39"/>
      <c r="BA559" s="60"/>
      <c r="BB559" s="54"/>
      <c r="BC559" s="66"/>
      <c r="BD559" s="39"/>
      <c r="BE559" s="39"/>
      <c r="BF559" s="39"/>
      <c r="BG559" s="39"/>
      <c r="BH559" s="54"/>
      <c r="BI559" s="60"/>
      <c r="BJ559" s="39"/>
      <c r="BK559" s="39"/>
      <c r="BL559" s="39"/>
      <c r="BM559" s="39">
        <v>20</v>
      </c>
      <c r="BN559" s="54"/>
      <c r="BO559" s="66"/>
      <c r="BP559" s="59">
        <f t="shared" si="99"/>
        <v>20</v>
      </c>
      <c r="BQ559" s="64"/>
      <c r="BR559" s="64"/>
      <c r="BS559" s="39"/>
      <c r="BT559" s="39"/>
      <c r="BU559" s="39"/>
      <c r="BV559" s="60">
        <f t="shared" si="100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01"/>
        <v>20</v>
      </c>
      <c r="CG559" s="60"/>
      <c r="CH559" s="68"/>
      <c r="CI559" s="52"/>
      <c r="CJ559" s="52"/>
      <c r="CK559" s="60">
        <f t="shared" si="102"/>
        <v>20</v>
      </c>
      <c r="CL559" s="60"/>
      <c r="CM559" s="64"/>
      <c r="CN559" s="52"/>
      <c r="CO559" s="70"/>
      <c r="CP559" s="39">
        <v>20</v>
      </c>
      <c r="CQ559" s="39"/>
      <c r="CR559" s="54"/>
      <c r="CS559" s="60"/>
      <c r="CT559" s="51">
        <f t="shared" si="103"/>
        <v>40</v>
      </c>
      <c r="CU559" s="39"/>
      <c r="CV559" s="39"/>
      <c r="CW559" s="52"/>
      <c r="CX559" s="39">
        <v>-4</v>
      </c>
      <c r="CY559" s="60">
        <f t="shared" si="104"/>
        <v>36</v>
      </c>
      <c r="CZ559" s="54"/>
      <c r="DA559" s="60"/>
      <c r="DB559" s="39"/>
      <c r="DC559" s="39">
        <v>-18</v>
      </c>
      <c r="DD559" s="38">
        <f t="shared" si="105"/>
        <v>18</v>
      </c>
      <c r="DE559" s="60"/>
      <c r="DF559" s="60"/>
      <c r="DG559" s="60"/>
      <c r="DH559" s="60"/>
    </row>
    <row r="560" s="1" customFormat="1" spans="1:112">
      <c r="A560" s="35">
        <v>566</v>
      </c>
      <c r="B560" s="115">
        <v>549</v>
      </c>
      <c r="C560" s="118" t="s">
        <v>358</v>
      </c>
      <c r="D560" s="119" t="s">
        <v>1221</v>
      </c>
      <c r="E560" s="115">
        <v>12538</v>
      </c>
      <c r="F560" s="115" t="s">
        <v>1222</v>
      </c>
      <c r="G560" s="36"/>
      <c r="H560" s="39"/>
      <c r="I560" s="39"/>
      <c r="J560" s="39"/>
      <c r="K560" s="39"/>
      <c r="L560" s="39"/>
      <c r="M560" s="52"/>
      <c r="N560" s="39"/>
      <c r="O560" s="39"/>
      <c r="P560" s="39"/>
      <c r="Q560" s="39"/>
      <c r="R560" s="39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9"/>
      <c r="AJ560" s="39"/>
      <c r="AK560" s="39"/>
      <c r="AL560" s="39"/>
      <c r="AM560" s="39"/>
      <c r="AN560" s="39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9"/>
      <c r="AZ560" s="39"/>
      <c r="BA560" s="60"/>
      <c r="BB560" s="54"/>
      <c r="BC560" s="66"/>
      <c r="BD560" s="39"/>
      <c r="BE560" s="39"/>
      <c r="BF560" s="39"/>
      <c r="BG560" s="39"/>
      <c r="BH560" s="54"/>
      <c r="BI560" s="60"/>
      <c r="BJ560" s="39"/>
      <c r="BK560" s="39"/>
      <c r="BL560" s="39"/>
      <c r="BM560" s="39">
        <v>20</v>
      </c>
      <c r="BN560" s="54"/>
      <c r="BO560" s="66"/>
      <c r="BP560" s="59">
        <f t="shared" si="99"/>
        <v>20</v>
      </c>
      <c r="BQ560" s="64"/>
      <c r="BR560" s="64"/>
      <c r="BS560" s="39"/>
      <c r="BT560" s="39"/>
      <c r="BU560" s="39"/>
      <c r="BV560" s="60">
        <f t="shared" si="100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01"/>
        <v>80</v>
      </c>
      <c r="CG560" s="60"/>
      <c r="CH560" s="68"/>
      <c r="CI560" s="52"/>
      <c r="CJ560" s="52"/>
      <c r="CK560" s="60">
        <f t="shared" si="102"/>
        <v>80</v>
      </c>
      <c r="CL560" s="60"/>
      <c r="CM560" s="57"/>
      <c r="CN560" s="52"/>
      <c r="CO560" s="70"/>
      <c r="CP560" s="39"/>
      <c r="CQ560" s="39"/>
      <c r="CR560" s="54"/>
      <c r="CS560" s="60"/>
      <c r="CT560" s="51">
        <f t="shared" si="103"/>
        <v>80</v>
      </c>
      <c r="CU560" s="39">
        <v>20</v>
      </c>
      <c r="CV560" s="39"/>
      <c r="CW560" s="52"/>
      <c r="CX560" s="39"/>
      <c r="CY560" s="60">
        <f t="shared" si="104"/>
        <v>100</v>
      </c>
      <c r="CZ560" s="54"/>
      <c r="DA560" s="60"/>
      <c r="DB560" s="39"/>
      <c r="DC560" s="39">
        <v>2</v>
      </c>
      <c r="DD560" s="38">
        <f t="shared" si="105"/>
        <v>102</v>
      </c>
      <c r="DE560" s="60"/>
      <c r="DF560" s="60"/>
      <c r="DG560" s="60">
        <v>-2</v>
      </c>
      <c r="DH560" s="60" t="s">
        <v>457</v>
      </c>
    </row>
    <row r="561" s="1" customFormat="1" spans="1:112">
      <c r="A561" s="35">
        <v>567</v>
      </c>
      <c r="B561" s="40"/>
      <c r="C561" s="91" t="s">
        <v>1223</v>
      </c>
      <c r="D561" s="36" t="s">
        <v>125</v>
      </c>
      <c r="E561" s="45">
        <v>12682</v>
      </c>
      <c r="F561" s="92" t="s">
        <v>1224</v>
      </c>
      <c r="G561" s="36"/>
      <c r="H561" s="39"/>
      <c r="I561" s="39"/>
      <c r="J561" s="39"/>
      <c r="K561" s="39"/>
      <c r="L561" s="39"/>
      <c r="M561" s="52"/>
      <c r="N561" s="39"/>
      <c r="O561" s="39"/>
      <c r="P561" s="39"/>
      <c r="Q561" s="39"/>
      <c r="R561" s="39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9"/>
      <c r="AJ561" s="39"/>
      <c r="AK561" s="39"/>
      <c r="AL561" s="39"/>
      <c r="AM561" s="39"/>
      <c r="AN561" s="39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9"/>
      <c r="AZ561" s="39"/>
      <c r="BA561" s="60"/>
      <c r="BB561" s="54"/>
      <c r="BC561" s="66"/>
      <c r="BD561" s="39"/>
      <c r="BE561" s="39"/>
      <c r="BF561" s="39"/>
      <c r="BG561" s="39"/>
      <c r="BH561" s="54"/>
      <c r="BI561" s="60"/>
      <c r="BJ561" s="39"/>
      <c r="BK561" s="39"/>
      <c r="BL561" s="39"/>
      <c r="BM561" s="39"/>
      <c r="BN561" s="54"/>
      <c r="BO561" s="66"/>
      <c r="BP561" s="59"/>
      <c r="BQ561" s="60"/>
      <c r="BR561" s="66"/>
      <c r="BS561" s="39">
        <v>20</v>
      </c>
      <c r="BT561" s="39"/>
      <c r="BU561" s="39"/>
      <c r="BV561" s="60">
        <f t="shared" si="100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01"/>
        <v>20</v>
      </c>
      <c r="CG561" s="60"/>
      <c r="CH561" s="68"/>
      <c r="CI561" s="52"/>
      <c r="CJ561" s="52">
        <v>6</v>
      </c>
      <c r="CK561" s="60">
        <f t="shared" si="102"/>
        <v>26</v>
      </c>
      <c r="CL561" s="60"/>
      <c r="CM561" s="57"/>
      <c r="CN561" s="52">
        <v>30</v>
      </c>
      <c r="CO561" s="70"/>
      <c r="CP561" s="39"/>
      <c r="CQ561" s="39"/>
      <c r="CR561" s="54"/>
      <c r="CS561" s="60"/>
      <c r="CT561" s="51">
        <f t="shared" si="103"/>
        <v>56</v>
      </c>
      <c r="CU561" s="39"/>
      <c r="CV561" s="39"/>
      <c r="CW561" s="52"/>
      <c r="CX561" s="39"/>
      <c r="CY561" s="60">
        <f t="shared" si="104"/>
        <v>56</v>
      </c>
      <c r="CZ561" s="54"/>
      <c r="DA561" s="60"/>
      <c r="DB561" s="39"/>
      <c r="DC561" s="39">
        <v>-2</v>
      </c>
      <c r="DD561" s="38">
        <f t="shared" si="105"/>
        <v>54</v>
      </c>
      <c r="DE561" s="60"/>
      <c r="DF561" s="60"/>
      <c r="DG561" s="60"/>
      <c r="DH561" s="60"/>
    </row>
    <row r="562" s="1" customFormat="1" spans="1:112">
      <c r="A562" s="35">
        <v>568</v>
      </c>
      <c r="B562" s="40"/>
      <c r="C562" s="91" t="s">
        <v>1225</v>
      </c>
      <c r="D562" s="36" t="s">
        <v>125</v>
      </c>
      <c r="E562" s="45">
        <v>12754</v>
      </c>
      <c r="F562" s="92" t="s">
        <v>1226</v>
      </c>
      <c r="G562" s="36"/>
      <c r="H562" s="39"/>
      <c r="I562" s="39"/>
      <c r="J562" s="39"/>
      <c r="K562" s="39"/>
      <c r="L562" s="39"/>
      <c r="M562" s="52"/>
      <c r="N562" s="39"/>
      <c r="O562" s="39"/>
      <c r="P562" s="39"/>
      <c r="Q562" s="39"/>
      <c r="R562" s="39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9"/>
      <c r="AJ562" s="39"/>
      <c r="AK562" s="39"/>
      <c r="AL562" s="39"/>
      <c r="AM562" s="39"/>
      <c r="AN562" s="39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9"/>
      <c r="AZ562" s="39"/>
      <c r="BA562" s="60"/>
      <c r="BB562" s="54"/>
      <c r="BC562" s="66"/>
      <c r="BD562" s="39"/>
      <c r="BE562" s="39"/>
      <c r="BF562" s="39"/>
      <c r="BG562" s="39"/>
      <c r="BH562" s="54"/>
      <c r="BI562" s="60"/>
      <c r="BJ562" s="39"/>
      <c r="BK562" s="39"/>
      <c r="BL562" s="39"/>
      <c r="BM562" s="39"/>
      <c r="BN562" s="54"/>
      <c r="BO562" s="66"/>
      <c r="BP562" s="59"/>
      <c r="BQ562" s="60"/>
      <c r="BR562" s="66"/>
      <c r="BS562" s="39">
        <v>20</v>
      </c>
      <c r="BT562" s="39"/>
      <c r="BU562" s="39"/>
      <c r="BV562" s="60">
        <f t="shared" si="100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01"/>
        <v>40</v>
      </c>
      <c r="CG562" s="60"/>
      <c r="CH562" s="68"/>
      <c r="CI562" s="52"/>
      <c r="CJ562" s="52"/>
      <c r="CK562" s="60">
        <f t="shared" si="102"/>
        <v>40</v>
      </c>
      <c r="CL562" s="60"/>
      <c r="CM562" s="57"/>
      <c r="CN562" s="52"/>
      <c r="CO562" s="70"/>
      <c r="CP562" s="39"/>
      <c r="CQ562" s="39"/>
      <c r="CR562" s="54"/>
      <c r="CS562" s="60"/>
      <c r="CT562" s="51">
        <f t="shared" si="103"/>
        <v>40</v>
      </c>
      <c r="CU562" s="39"/>
      <c r="CV562" s="39"/>
      <c r="CW562" s="52"/>
      <c r="CX562" s="39"/>
      <c r="CY562" s="60">
        <f t="shared" si="104"/>
        <v>40</v>
      </c>
      <c r="CZ562" s="54"/>
      <c r="DA562" s="60"/>
      <c r="DB562" s="39"/>
      <c r="DC562" s="39"/>
      <c r="DD562" s="38">
        <f t="shared" si="105"/>
        <v>40</v>
      </c>
      <c r="DE562" s="60"/>
      <c r="DF562" s="60"/>
      <c r="DG562" s="60"/>
      <c r="DH562" s="60"/>
    </row>
    <row r="563" s="1" customFormat="1" spans="1:112">
      <c r="A563" s="35">
        <v>569</v>
      </c>
      <c r="B563" s="40"/>
      <c r="C563" s="91" t="s">
        <v>1227</v>
      </c>
      <c r="D563" s="36" t="s">
        <v>104</v>
      </c>
      <c r="E563" s="45">
        <v>999691</v>
      </c>
      <c r="F563" s="92" t="s">
        <v>1065</v>
      </c>
      <c r="G563" s="36"/>
      <c r="H563" s="39"/>
      <c r="I563" s="39"/>
      <c r="J563" s="39"/>
      <c r="K563" s="39"/>
      <c r="L563" s="39"/>
      <c r="M563" s="52"/>
      <c r="N563" s="39"/>
      <c r="O563" s="39"/>
      <c r="P563" s="39"/>
      <c r="Q563" s="39"/>
      <c r="R563" s="39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9"/>
      <c r="AJ563" s="39"/>
      <c r="AK563" s="39"/>
      <c r="AL563" s="39"/>
      <c r="AM563" s="39"/>
      <c r="AN563" s="39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9"/>
      <c r="AZ563" s="39"/>
      <c r="BA563" s="60"/>
      <c r="BB563" s="54"/>
      <c r="BC563" s="66"/>
      <c r="BD563" s="39"/>
      <c r="BE563" s="39"/>
      <c r="BF563" s="39"/>
      <c r="BG563" s="39"/>
      <c r="BH563" s="54"/>
      <c r="BI563" s="60"/>
      <c r="BJ563" s="39"/>
      <c r="BK563" s="39"/>
      <c r="BL563" s="39"/>
      <c r="BM563" s="39"/>
      <c r="BN563" s="54"/>
      <c r="BO563" s="66"/>
      <c r="BP563" s="59"/>
      <c r="BQ563" s="60"/>
      <c r="BR563" s="66"/>
      <c r="BS563" s="39">
        <v>20</v>
      </c>
      <c r="BT563" s="39"/>
      <c r="BU563" s="39"/>
      <c r="BV563" s="60">
        <f t="shared" si="100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01"/>
        <v>40</v>
      </c>
      <c r="CG563" s="60"/>
      <c r="CH563" s="68"/>
      <c r="CI563" s="52"/>
      <c r="CJ563" s="52">
        <v>-6</v>
      </c>
      <c r="CK563" s="60">
        <f t="shared" si="102"/>
        <v>34</v>
      </c>
      <c r="CL563" s="60"/>
      <c r="CM563" s="57"/>
      <c r="CN563" s="52"/>
      <c r="CO563" s="70"/>
      <c r="CP563" s="39"/>
      <c r="CQ563" s="39"/>
      <c r="CR563" s="54"/>
      <c r="CS563" s="60"/>
      <c r="CT563" s="51">
        <f t="shared" si="103"/>
        <v>34</v>
      </c>
      <c r="CU563" s="39"/>
      <c r="CV563" s="39"/>
      <c r="CW563" s="52"/>
      <c r="CX563" s="39"/>
      <c r="CY563" s="60">
        <f t="shared" si="104"/>
        <v>34</v>
      </c>
      <c r="CZ563" s="54"/>
      <c r="DA563" s="60"/>
      <c r="DB563" s="39"/>
      <c r="DC563" s="39"/>
      <c r="DD563" s="38">
        <f t="shared" si="105"/>
        <v>34</v>
      </c>
      <c r="DE563" s="60"/>
      <c r="DF563" s="60"/>
      <c r="DG563" s="60"/>
      <c r="DH563" s="60"/>
    </row>
    <row r="564" s="1" customFormat="1" spans="1:112">
      <c r="A564" s="35">
        <v>570</v>
      </c>
      <c r="B564" s="40"/>
      <c r="C564" s="91" t="s">
        <v>1227</v>
      </c>
      <c r="D564" s="36" t="s">
        <v>104</v>
      </c>
      <c r="E564" s="45">
        <v>999389</v>
      </c>
      <c r="F564" s="92" t="s">
        <v>1228</v>
      </c>
      <c r="G564" s="36"/>
      <c r="H564" s="39"/>
      <c r="I564" s="39"/>
      <c r="J564" s="39"/>
      <c r="K564" s="39"/>
      <c r="L564" s="39"/>
      <c r="M564" s="52"/>
      <c r="N564" s="39"/>
      <c r="O564" s="39"/>
      <c r="P564" s="39"/>
      <c r="Q564" s="39"/>
      <c r="R564" s="39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9"/>
      <c r="AJ564" s="39"/>
      <c r="AK564" s="39"/>
      <c r="AL564" s="39"/>
      <c r="AM564" s="39"/>
      <c r="AN564" s="39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9"/>
      <c r="AZ564" s="39"/>
      <c r="BA564" s="60"/>
      <c r="BB564" s="54"/>
      <c r="BC564" s="66"/>
      <c r="BD564" s="39"/>
      <c r="BE564" s="39"/>
      <c r="BF564" s="39"/>
      <c r="BG564" s="39"/>
      <c r="BH564" s="54"/>
      <c r="BI564" s="60"/>
      <c r="BJ564" s="39"/>
      <c r="BK564" s="39"/>
      <c r="BL564" s="39"/>
      <c r="BM564" s="39"/>
      <c r="BN564" s="54"/>
      <c r="BO564" s="66"/>
      <c r="BP564" s="59"/>
      <c r="BQ564" s="60"/>
      <c r="BR564" s="66"/>
      <c r="BS564" s="39">
        <v>20</v>
      </c>
      <c r="BT564" s="39">
        <v>1</v>
      </c>
      <c r="BU564" s="39"/>
      <c r="BV564" s="60">
        <f t="shared" si="100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01"/>
        <v>21</v>
      </c>
      <c r="CG564" s="60"/>
      <c r="CH564" s="68"/>
      <c r="CI564" s="52"/>
      <c r="CJ564" s="52"/>
      <c r="CK564" s="60">
        <f t="shared" si="102"/>
        <v>21</v>
      </c>
      <c r="CL564" s="60"/>
      <c r="CM564" s="57"/>
      <c r="CN564" s="52"/>
      <c r="CO564" s="70"/>
      <c r="CP564" s="39"/>
      <c r="CQ564" s="39"/>
      <c r="CR564" s="54"/>
      <c r="CS564" s="60"/>
      <c r="CT564" s="51">
        <f t="shared" si="103"/>
        <v>21</v>
      </c>
      <c r="CU564" s="39"/>
      <c r="CV564" s="39"/>
      <c r="CW564" s="52"/>
      <c r="CX564" s="39"/>
      <c r="CY564" s="60">
        <f t="shared" si="104"/>
        <v>21</v>
      </c>
      <c r="CZ564" s="54"/>
      <c r="DA564" s="60"/>
      <c r="DB564" s="39"/>
      <c r="DC564" s="39"/>
      <c r="DD564" s="38">
        <f t="shared" si="105"/>
        <v>21</v>
      </c>
      <c r="DE564" s="60"/>
      <c r="DF564" s="60"/>
      <c r="DG564" s="60"/>
      <c r="DH564" s="60"/>
    </row>
    <row r="565" s="1" customFormat="1" ht="24" spans="1:112">
      <c r="A565" s="35">
        <v>571</v>
      </c>
      <c r="B565" s="40"/>
      <c r="C565" s="91" t="s">
        <v>1229</v>
      </c>
      <c r="D565" s="36" t="s">
        <v>125</v>
      </c>
      <c r="E565" s="45">
        <v>12757</v>
      </c>
      <c r="F565" s="92" t="s">
        <v>1230</v>
      </c>
      <c r="G565" s="36"/>
      <c r="H565" s="39"/>
      <c r="I565" s="39"/>
      <c r="J565" s="39"/>
      <c r="K565" s="39"/>
      <c r="L565" s="39"/>
      <c r="M565" s="52"/>
      <c r="N565" s="39"/>
      <c r="O565" s="39"/>
      <c r="P565" s="39"/>
      <c r="Q565" s="39"/>
      <c r="R565" s="39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9"/>
      <c r="AJ565" s="39"/>
      <c r="AK565" s="39"/>
      <c r="AL565" s="39"/>
      <c r="AM565" s="39"/>
      <c r="AN565" s="39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9"/>
      <c r="AZ565" s="39"/>
      <c r="BA565" s="60"/>
      <c r="BB565" s="54"/>
      <c r="BC565" s="66"/>
      <c r="BD565" s="39"/>
      <c r="BE565" s="39"/>
      <c r="BF565" s="39"/>
      <c r="BG565" s="39"/>
      <c r="BH565" s="54"/>
      <c r="BI565" s="60"/>
      <c r="BJ565" s="39"/>
      <c r="BK565" s="39"/>
      <c r="BL565" s="39"/>
      <c r="BM565" s="39"/>
      <c r="BN565" s="54"/>
      <c r="BO565" s="66"/>
      <c r="BP565" s="59"/>
      <c r="BQ565" s="60"/>
      <c r="BR565" s="66"/>
      <c r="BS565" s="39">
        <v>20</v>
      </c>
      <c r="BT565" s="39"/>
      <c r="BU565" s="39"/>
      <c r="BV565" s="60">
        <f t="shared" si="100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01"/>
        <v>60</v>
      </c>
      <c r="CG565" s="60"/>
      <c r="CH565" s="68"/>
      <c r="CI565" s="52"/>
      <c r="CJ565" s="52"/>
      <c r="CK565" s="60">
        <f t="shared" si="102"/>
        <v>60</v>
      </c>
      <c r="CL565" s="60">
        <v>-13.5</v>
      </c>
      <c r="CM565" s="57" t="s">
        <v>531</v>
      </c>
      <c r="CN565" s="52"/>
      <c r="CO565" s="70"/>
      <c r="CP565" s="39"/>
      <c r="CQ565" s="39"/>
      <c r="CR565" s="54"/>
      <c r="CS565" s="60"/>
      <c r="CT565" s="51">
        <f t="shared" si="103"/>
        <v>46.5</v>
      </c>
      <c r="CU565" s="39">
        <v>20</v>
      </c>
      <c r="CV565" s="39"/>
      <c r="CW565" s="52"/>
      <c r="CX565" s="39">
        <v>4</v>
      </c>
      <c r="CY565" s="60">
        <f t="shared" si="104"/>
        <v>70.5</v>
      </c>
      <c r="CZ565" s="54"/>
      <c r="DA565" s="60"/>
      <c r="DB565" s="39"/>
      <c r="DC565" s="39">
        <v>5</v>
      </c>
      <c r="DD565" s="38">
        <f t="shared" si="105"/>
        <v>75.5</v>
      </c>
      <c r="DE565" s="60"/>
      <c r="DF565" s="60"/>
      <c r="DG565" s="60"/>
      <c r="DH565" s="60"/>
    </row>
    <row r="566" s="1" customFormat="1" ht="24" spans="1:112">
      <c r="A566" s="35">
        <v>572</v>
      </c>
      <c r="B566" s="40"/>
      <c r="C566" s="91" t="s">
        <v>377</v>
      </c>
      <c r="D566" s="36" t="s">
        <v>125</v>
      </c>
      <c r="E566" s="45">
        <v>12437</v>
      </c>
      <c r="F566" s="92" t="s">
        <v>1231</v>
      </c>
      <c r="G566" s="36"/>
      <c r="H566" s="39"/>
      <c r="I566" s="39"/>
      <c r="J566" s="39"/>
      <c r="K566" s="39"/>
      <c r="L566" s="39"/>
      <c r="M566" s="52"/>
      <c r="N566" s="39"/>
      <c r="O566" s="39"/>
      <c r="P566" s="39"/>
      <c r="Q566" s="39"/>
      <c r="R566" s="39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9"/>
      <c r="AJ566" s="39"/>
      <c r="AK566" s="39"/>
      <c r="AL566" s="39"/>
      <c r="AM566" s="39"/>
      <c r="AN566" s="39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9"/>
      <c r="AZ566" s="39"/>
      <c r="BA566" s="60"/>
      <c r="BB566" s="54"/>
      <c r="BC566" s="66"/>
      <c r="BD566" s="39"/>
      <c r="BE566" s="39"/>
      <c r="BF566" s="39"/>
      <c r="BG566" s="39"/>
      <c r="BH566" s="54"/>
      <c r="BI566" s="60"/>
      <c r="BJ566" s="39"/>
      <c r="BK566" s="39"/>
      <c r="BL566" s="39"/>
      <c r="BM566" s="39"/>
      <c r="BN566" s="54"/>
      <c r="BO566" s="66"/>
      <c r="BP566" s="59"/>
      <c r="BQ566" s="60"/>
      <c r="BR566" s="66"/>
      <c r="BS566" s="39">
        <v>20</v>
      </c>
      <c r="BT566" s="39">
        <v>-2</v>
      </c>
      <c r="BU566" s="39"/>
      <c r="BV566" s="60">
        <f t="shared" si="100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1232</v>
      </c>
      <c r="CF566" s="54">
        <f t="shared" si="101"/>
        <v>5.5</v>
      </c>
      <c r="CG566" s="60"/>
      <c r="CH566" s="68"/>
      <c r="CI566" s="52"/>
      <c r="CJ566" s="52"/>
      <c r="CK566" s="60">
        <f t="shared" si="102"/>
        <v>5.5</v>
      </c>
      <c r="CL566" s="60"/>
      <c r="CM566" s="57"/>
      <c r="CN566" s="52"/>
      <c r="CO566" s="70"/>
      <c r="CP566" s="39"/>
      <c r="CQ566" s="39"/>
      <c r="CR566" s="54"/>
      <c r="CS566" s="60"/>
      <c r="CT566" s="51">
        <f t="shared" si="103"/>
        <v>5.5</v>
      </c>
      <c r="CU566" s="39"/>
      <c r="CV566" s="39"/>
      <c r="CW566" s="52"/>
      <c r="CX566" s="39"/>
      <c r="CY566" s="60">
        <f t="shared" si="104"/>
        <v>5.5</v>
      </c>
      <c r="CZ566" s="54"/>
      <c r="DA566" s="60"/>
      <c r="DB566" s="39"/>
      <c r="DC566" s="39"/>
      <c r="DD566" s="38">
        <f t="shared" si="105"/>
        <v>5.5</v>
      </c>
      <c r="DE566" s="60"/>
      <c r="DF566" s="60"/>
      <c r="DG566" s="60"/>
      <c r="DH566" s="60"/>
    </row>
    <row r="567" s="1" customFormat="1" spans="1:112">
      <c r="A567" s="35">
        <v>573</v>
      </c>
      <c r="B567" s="40">
        <v>587</v>
      </c>
      <c r="C567" s="36" t="s">
        <v>203</v>
      </c>
      <c r="D567" s="36" t="s">
        <v>87</v>
      </c>
      <c r="E567" s="45">
        <v>12718</v>
      </c>
      <c r="F567" s="92" t="s">
        <v>1233</v>
      </c>
      <c r="G567" s="41" t="s">
        <v>96</v>
      </c>
      <c r="H567" s="39"/>
      <c r="I567" s="39"/>
      <c r="J567" s="39"/>
      <c r="K567" s="39"/>
      <c r="L567" s="39"/>
      <c r="M567" s="52"/>
      <c r="N567" s="39"/>
      <c r="O567" s="39"/>
      <c r="P567" s="39"/>
      <c r="Q567" s="39"/>
      <c r="R567" s="39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9"/>
      <c r="AJ567" s="39"/>
      <c r="AK567" s="39"/>
      <c r="AL567" s="39"/>
      <c r="AM567" s="39"/>
      <c r="AN567" s="39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9"/>
      <c r="AZ567" s="39"/>
      <c r="BA567" s="60"/>
      <c r="BB567" s="54"/>
      <c r="BC567" s="66"/>
      <c r="BD567" s="39"/>
      <c r="BE567" s="39"/>
      <c r="BF567" s="39"/>
      <c r="BG567" s="39"/>
      <c r="BH567" s="54"/>
      <c r="BI567" s="60"/>
      <c r="BJ567" s="39"/>
      <c r="BK567" s="39"/>
      <c r="BL567" s="39"/>
      <c r="BM567" s="39"/>
      <c r="BN567" s="54"/>
      <c r="BO567" s="66"/>
      <c r="BP567" s="59"/>
      <c r="BQ567" s="60"/>
      <c r="BR567" s="66"/>
      <c r="BS567" s="39">
        <v>20</v>
      </c>
      <c r="BT567" s="39"/>
      <c r="BU567" s="39"/>
      <c r="BV567" s="60">
        <f t="shared" si="100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01"/>
        <v>20</v>
      </c>
      <c r="CG567" s="60"/>
      <c r="CH567" s="68"/>
      <c r="CI567" s="52"/>
      <c r="CJ567" s="52"/>
      <c r="CK567" s="60">
        <f t="shared" si="102"/>
        <v>20</v>
      </c>
      <c r="CL567" s="60"/>
      <c r="CM567" s="57"/>
      <c r="CN567" s="52"/>
      <c r="CO567" s="70"/>
      <c r="CP567" s="39">
        <v>20</v>
      </c>
      <c r="CQ567" s="39"/>
      <c r="CR567" s="54"/>
      <c r="CS567" s="60"/>
      <c r="CT567" s="51">
        <f t="shared" si="103"/>
        <v>40</v>
      </c>
      <c r="CU567" s="39">
        <v>20</v>
      </c>
      <c r="CV567" s="39"/>
      <c r="CW567" s="52"/>
      <c r="CX567" s="39">
        <v>3</v>
      </c>
      <c r="CY567" s="60">
        <f t="shared" si="104"/>
        <v>63</v>
      </c>
      <c r="CZ567" s="54"/>
      <c r="DA567" s="60"/>
      <c r="DB567" s="39">
        <v>20</v>
      </c>
      <c r="DC567" s="39"/>
      <c r="DD567" s="38">
        <f t="shared" si="105"/>
        <v>83</v>
      </c>
      <c r="DE567" s="60"/>
      <c r="DF567" s="60"/>
      <c r="DG567" s="60"/>
      <c r="DH567" s="60"/>
    </row>
    <row r="568" s="1" customFormat="1" spans="1:112">
      <c r="A568" s="35">
        <v>574</v>
      </c>
      <c r="B568" s="40">
        <v>582</v>
      </c>
      <c r="C568" s="36" t="s">
        <v>1106</v>
      </c>
      <c r="D568" s="36" t="s">
        <v>99</v>
      </c>
      <c r="E568" s="37">
        <v>12750</v>
      </c>
      <c r="F568" s="35" t="s">
        <v>1234</v>
      </c>
      <c r="G568" s="36"/>
      <c r="H568" s="39"/>
      <c r="I568" s="39"/>
      <c r="J568" s="39"/>
      <c r="K568" s="39"/>
      <c r="L568" s="39"/>
      <c r="M568" s="52"/>
      <c r="N568" s="39"/>
      <c r="O568" s="39"/>
      <c r="P568" s="39"/>
      <c r="Q568" s="39"/>
      <c r="R568" s="39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9"/>
      <c r="AJ568" s="39"/>
      <c r="AK568" s="39"/>
      <c r="AL568" s="39"/>
      <c r="AM568" s="39"/>
      <c r="AN568" s="39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9"/>
      <c r="AZ568" s="39"/>
      <c r="BA568" s="60"/>
      <c r="BB568" s="54"/>
      <c r="BC568" s="66"/>
      <c r="BD568" s="39"/>
      <c r="BE568" s="39"/>
      <c r="BF568" s="39"/>
      <c r="BG568" s="39"/>
      <c r="BH568" s="54"/>
      <c r="BI568" s="60"/>
      <c r="BJ568" s="39"/>
      <c r="BK568" s="39"/>
      <c r="BL568" s="39"/>
      <c r="BM568" s="39"/>
      <c r="BN568" s="54"/>
      <c r="BO568" s="66"/>
      <c r="BP568" s="59"/>
      <c r="BQ568" s="60"/>
      <c r="BR568" s="66"/>
      <c r="BS568" s="39">
        <v>20</v>
      </c>
      <c r="BT568" s="39"/>
      <c r="BU568" s="39"/>
      <c r="BV568" s="60">
        <f t="shared" si="100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01"/>
        <v>20</v>
      </c>
      <c r="CG568" s="60"/>
      <c r="CH568" s="68"/>
      <c r="CI568" s="52"/>
      <c r="CJ568" s="52"/>
      <c r="CK568" s="60">
        <f t="shared" si="102"/>
        <v>20</v>
      </c>
      <c r="CL568" s="60"/>
      <c r="CM568" s="57"/>
      <c r="CN568" s="52"/>
      <c r="CO568" s="70"/>
      <c r="CP568" s="39"/>
      <c r="CQ568" s="39"/>
      <c r="CR568" s="54"/>
      <c r="CS568" s="60"/>
      <c r="CT568" s="51">
        <f t="shared" si="103"/>
        <v>20</v>
      </c>
      <c r="CU568" s="39"/>
      <c r="CV568" s="39"/>
      <c r="CW568" s="52"/>
      <c r="CX568" s="39"/>
      <c r="CY568" s="60">
        <f t="shared" si="104"/>
        <v>20</v>
      </c>
      <c r="CZ568" s="54"/>
      <c r="DA568" s="60"/>
      <c r="DB568" s="39"/>
      <c r="DC568" s="39"/>
      <c r="DD568" s="38">
        <f t="shared" si="105"/>
        <v>20</v>
      </c>
      <c r="DE568" s="60"/>
      <c r="DF568" s="60"/>
      <c r="DG568" s="60"/>
      <c r="DH568" s="60"/>
    </row>
    <row r="569" s="1" customFormat="1" spans="1:112">
      <c r="A569" s="35">
        <v>575</v>
      </c>
      <c r="B569" s="40"/>
      <c r="C569" s="46" t="s">
        <v>1235</v>
      </c>
      <c r="D569" s="36" t="s">
        <v>87</v>
      </c>
      <c r="E569" s="38">
        <v>12529</v>
      </c>
      <c r="F569" s="38" t="s">
        <v>1236</v>
      </c>
      <c r="G569" s="36"/>
      <c r="H569" s="39"/>
      <c r="I569" s="39"/>
      <c r="J569" s="39"/>
      <c r="K569" s="39"/>
      <c r="L569" s="39"/>
      <c r="M569" s="52"/>
      <c r="N569" s="39"/>
      <c r="O569" s="39"/>
      <c r="P569" s="39"/>
      <c r="Q569" s="39"/>
      <c r="R569" s="39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9"/>
      <c r="AJ569" s="39"/>
      <c r="AK569" s="39"/>
      <c r="AL569" s="39"/>
      <c r="AM569" s="39"/>
      <c r="AN569" s="39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9"/>
      <c r="AZ569" s="39"/>
      <c r="BA569" s="60"/>
      <c r="BB569" s="54"/>
      <c r="BC569" s="66"/>
      <c r="BD569" s="39"/>
      <c r="BE569" s="39"/>
      <c r="BF569" s="39"/>
      <c r="BG569" s="39"/>
      <c r="BH569" s="54"/>
      <c r="BI569" s="60"/>
      <c r="BJ569" s="39"/>
      <c r="BK569" s="39"/>
      <c r="BL569" s="39"/>
      <c r="BM569" s="39"/>
      <c r="BN569" s="54"/>
      <c r="BO569" s="66"/>
      <c r="BP569" s="59"/>
      <c r="BQ569" s="60"/>
      <c r="BR569" s="66"/>
      <c r="BS569" s="39"/>
      <c r="BT569" s="38">
        <v>1</v>
      </c>
      <c r="BU569" s="38"/>
      <c r="BV569" s="60">
        <f t="shared" si="100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01"/>
        <v>21</v>
      </c>
      <c r="CG569" s="60"/>
      <c r="CH569" s="68"/>
      <c r="CI569" s="52"/>
      <c r="CJ569" s="52">
        <v>-3</v>
      </c>
      <c r="CK569" s="60">
        <f t="shared" si="102"/>
        <v>18</v>
      </c>
      <c r="CL569" s="60"/>
      <c r="CM569" s="57"/>
      <c r="CN569" s="52">
        <v>2</v>
      </c>
      <c r="CO569" s="70"/>
      <c r="CP569" s="39">
        <v>20</v>
      </c>
      <c r="CQ569" s="39"/>
      <c r="CR569" s="54"/>
      <c r="CS569" s="60"/>
      <c r="CT569" s="51">
        <f t="shared" si="103"/>
        <v>40</v>
      </c>
      <c r="CU569" s="39">
        <v>20</v>
      </c>
      <c r="CV569" s="39"/>
      <c r="CW569" s="52"/>
      <c r="CX569" s="39"/>
      <c r="CY569" s="60">
        <f t="shared" si="104"/>
        <v>60</v>
      </c>
      <c r="CZ569" s="54"/>
      <c r="DA569" s="60"/>
      <c r="DB569" s="39"/>
      <c r="DC569" s="39"/>
      <c r="DD569" s="38">
        <f t="shared" si="105"/>
        <v>60</v>
      </c>
      <c r="DE569" s="60"/>
      <c r="DF569" s="60"/>
      <c r="DG569" s="60"/>
      <c r="DH569" s="60"/>
    </row>
    <row r="570" s="1" customFormat="1" spans="1:112">
      <c r="A570" s="35">
        <v>576</v>
      </c>
      <c r="B570" s="40"/>
      <c r="C570" s="46" t="s">
        <v>1237</v>
      </c>
      <c r="D570" s="36" t="s">
        <v>125</v>
      </c>
      <c r="E570" s="38">
        <v>12726</v>
      </c>
      <c r="F570" s="38" t="s">
        <v>1238</v>
      </c>
      <c r="G570" s="36"/>
      <c r="H570" s="39"/>
      <c r="I570" s="39"/>
      <c r="J570" s="39"/>
      <c r="K570" s="39"/>
      <c r="L570" s="39"/>
      <c r="M570" s="52"/>
      <c r="N570" s="39"/>
      <c r="O570" s="39"/>
      <c r="P570" s="39"/>
      <c r="Q570" s="39"/>
      <c r="R570" s="39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9"/>
      <c r="AJ570" s="39"/>
      <c r="AK570" s="39"/>
      <c r="AL570" s="39"/>
      <c r="AM570" s="39"/>
      <c r="AN570" s="39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9"/>
      <c r="AZ570" s="39"/>
      <c r="BA570" s="60"/>
      <c r="BB570" s="54"/>
      <c r="BC570" s="66"/>
      <c r="BD570" s="39"/>
      <c r="BE570" s="39"/>
      <c r="BF570" s="39"/>
      <c r="BG570" s="39"/>
      <c r="BH570" s="54"/>
      <c r="BI570" s="60"/>
      <c r="BJ570" s="39"/>
      <c r="BK570" s="39"/>
      <c r="BL570" s="39"/>
      <c r="BM570" s="39"/>
      <c r="BN570" s="54"/>
      <c r="BO570" s="66"/>
      <c r="BP570" s="59"/>
      <c r="BQ570" s="60"/>
      <c r="BR570" s="66"/>
      <c r="BS570" s="39"/>
      <c r="BT570" s="38">
        <v>1</v>
      </c>
      <c r="BU570" s="38"/>
      <c r="BV570" s="60">
        <f t="shared" si="100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01"/>
        <v>19</v>
      </c>
      <c r="CG570" s="60"/>
      <c r="CH570" s="68"/>
      <c r="CI570" s="52"/>
      <c r="CJ570" s="52"/>
      <c r="CK570" s="60">
        <f t="shared" si="102"/>
        <v>19</v>
      </c>
      <c r="CL570" s="60"/>
      <c r="CM570" s="57"/>
      <c r="CN570" s="52"/>
      <c r="CO570" s="70"/>
      <c r="CP570" s="39"/>
      <c r="CQ570" s="39"/>
      <c r="CR570" s="54"/>
      <c r="CS570" s="60"/>
      <c r="CT570" s="51">
        <f t="shared" si="103"/>
        <v>19</v>
      </c>
      <c r="CU570" s="39"/>
      <c r="CV570" s="39"/>
      <c r="CW570" s="52"/>
      <c r="CX570" s="39"/>
      <c r="CY570" s="60">
        <f t="shared" si="104"/>
        <v>19</v>
      </c>
      <c r="CZ570" s="54"/>
      <c r="DA570" s="60"/>
      <c r="DB570" s="39"/>
      <c r="DC570" s="39"/>
      <c r="DD570" s="38">
        <f t="shared" si="105"/>
        <v>19</v>
      </c>
      <c r="DE570" s="60"/>
      <c r="DF570" s="60"/>
      <c r="DG570" s="60"/>
      <c r="DH570" s="60"/>
    </row>
    <row r="571" s="1" customFormat="1" spans="1:112">
      <c r="A571" s="35">
        <v>577</v>
      </c>
      <c r="B571" s="40"/>
      <c r="C571" s="46" t="s">
        <v>1239</v>
      </c>
      <c r="D571" s="36" t="s">
        <v>104</v>
      </c>
      <c r="E571" s="38">
        <v>12492</v>
      </c>
      <c r="F571" s="38" t="s">
        <v>1240</v>
      </c>
      <c r="G571" s="36"/>
      <c r="H571" s="39"/>
      <c r="I571" s="39"/>
      <c r="J571" s="39"/>
      <c r="K571" s="39"/>
      <c r="L571" s="39"/>
      <c r="M571" s="52"/>
      <c r="N571" s="39"/>
      <c r="O571" s="39"/>
      <c r="P571" s="39"/>
      <c r="Q571" s="39"/>
      <c r="R571" s="39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9"/>
      <c r="AJ571" s="39"/>
      <c r="AK571" s="39"/>
      <c r="AL571" s="39"/>
      <c r="AM571" s="39"/>
      <c r="AN571" s="39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9"/>
      <c r="AZ571" s="39"/>
      <c r="BA571" s="60"/>
      <c r="BB571" s="54"/>
      <c r="BC571" s="66"/>
      <c r="BD571" s="39"/>
      <c r="BE571" s="39"/>
      <c r="BF571" s="39"/>
      <c r="BG571" s="39"/>
      <c r="BH571" s="54"/>
      <c r="BI571" s="60"/>
      <c r="BJ571" s="39"/>
      <c r="BK571" s="39"/>
      <c r="BL571" s="39"/>
      <c r="BM571" s="39"/>
      <c r="BN571" s="54"/>
      <c r="BO571" s="66"/>
      <c r="BP571" s="59"/>
      <c r="BQ571" s="60"/>
      <c r="BR571" s="66"/>
      <c r="BS571" s="39"/>
      <c r="BT571" s="38">
        <v>0</v>
      </c>
      <c r="BU571" s="38"/>
      <c r="BV571" s="60">
        <f t="shared" si="100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01"/>
        <v>40</v>
      </c>
      <c r="CG571" s="60"/>
      <c r="CH571" s="68"/>
      <c r="CI571" s="52">
        <v>5</v>
      </c>
      <c r="CJ571" s="52"/>
      <c r="CK571" s="60">
        <f t="shared" si="102"/>
        <v>45</v>
      </c>
      <c r="CL571" s="60"/>
      <c r="CM571" s="57"/>
      <c r="CN571" s="52">
        <v>2</v>
      </c>
      <c r="CO571" s="70"/>
      <c r="CP571" s="39"/>
      <c r="CQ571" s="39"/>
      <c r="CR571" s="54"/>
      <c r="CS571" s="60"/>
      <c r="CT571" s="51">
        <f t="shared" si="103"/>
        <v>47</v>
      </c>
      <c r="CU571" s="39"/>
      <c r="CV571" s="39"/>
      <c r="CW571" s="52"/>
      <c r="CX571" s="39"/>
      <c r="CY571" s="60">
        <f t="shared" si="104"/>
        <v>47</v>
      </c>
      <c r="CZ571" s="54"/>
      <c r="DA571" s="60"/>
      <c r="DB571" s="39"/>
      <c r="DC571" s="39"/>
      <c r="DD571" s="38">
        <f t="shared" si="105"/>
        <v>47</v>
      </c>
      <c r="DE571" s="60"/>
      <c r="DF571" s="60"/>
      <c r="DG571" s="60"/>
      <c r="DH571" s="60"/>
    </row>
    <row r="572" s="1" customFormat="1" spans="1:112">
      <c r="A572" s="35">
        <v>578</v>
      </c>
      <c r="B572" s="40"/>
      <c r="C572" s="46" t="s">
        <v>1235</v>
      </c>
      <c r="D572" s="36" t="s">
        <v>87</v>
      </c>
      <c r="E572" s="56">
        <v>4121</v>
      </c>
      <c r="F572" s="56" t="s">
        <v>1241</v>
      </c>
      <c r="G572" s="36"/>
      <c r="H572" s="39"/>
      <c r="I572" s="39"/>
      <c r="J572" s="39"/>
      <c r="K572" s="39"/>
      <c r="L572" s="39"/>
      <c r="M572" s="52"/>
      <c r="N572" s="39"/>
      <c r="O572" s="39"/>
      <c r="P572" s="39"/>
      <c r="Q572" s="39"/>
      <c r="R572" s="39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9"/>
      <c r="AJ572" s="39"/>
      <c r="AK572" s="39"/>
      <c r="AL572" s="39"/>
      <c r="AM572" s="39"/>
      <c r="AN572" s="39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9"/>
      <c r="AZ572" s="39"/>
      <c r="BA572" s="60"/>
      <c r="BB572" s="54"/>
      <c r="BC572" s="66"/>
      <c r="BD572" s="39"/>
      <c r="BE572" s="39"/>
      <c r="BF572" s="39"/>
      <c r="BG572" s="39"/>
      <c r="BH572" s="54"/>
      <c r="BI572" s="60"/>
      <c r="BJ572" s="39"/>
      <c r="BK572" s="39"/>
      <c r="BL572" s="39"/>
      <c r="BM572" s="39"/>
      <c r="BN572" s="54"/>
      <c r="BO572" s="66"/>
      <c r="BP572" s="59"/>
      <c r="BQ572" s="60"/>
      <c r="BR572" s="66"/>
      <c r="BS572" s="39"/>
      <c r="BT572" s="38">
        <v>-2</v>
      </c>
      <c r="BU572" s="38"/>
      <c r="BV572" s="60">
        <f t="shared" si="100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01"/>
        <v>16</v>
      </c>
      <c r="CG572" s="60"/>
      <c r="CH572" s="68"/>
      <c r="CI572" s="52"/>
      <c r="CJ572" s="52"/>
      <c r="CK572" s="60">
        <f t="shared" si="102"/>
        <v>16</v>
      </c>
      <c r="CL572" s="60"/>
      <c r="CM572" s="57"/>
      <c r="CN572" s="52"/>
      <c r="CO572" s="70"/>
      <c r="CP572" s="39">
        <v>20</v>
      </c>
      <c r="CQ572" s="39"/>
      <c r="CR572" s="54"/>
      <c r="CS572" s="60"/>
      <c r="CT572" s="51">
        <f t="shared" si="103"/>
        <v>36</v>
      </c>
      <c r="CU572" s="39">
        <v>20</v>
      </c>
      <c r="CV572" s="39"/>
      <c r="CW572" s="52"/>
      <c r="CX572" s="39"/>
      <c r="CY572" s="60">
        <f t="shared" si="104"/>
        <v>56</v>
      </c>
      <c r="CZ572" s="54"/>
      <c r="DA572" s="60"/>
      <c r="DB572" s="39"/>
      <c r="DC572" s="39">
        <v>-4</v>
      </c>
      <c r="DD572" s="38">
        <f t="shared" si="105"/>
        <v>52</v>
      </c>
      <c r="DE572" s="60"/>
      <c r="DF572" s="60"/>
      <c r="DG572" s="60"/>
      <c r="DH572" s="60"/>
    </row>
    <row r="573" s="1" customFormat="1" spans="1:112">
      <c r="A573" s="35">
        <v>579</v>
      </c>
      <c r="B573" s="40"/>
      <c r="C573" s="46" t="s">
        <v>1242</v>
      </c>
      <c r="D573" s="36" t="s">
        <v>87</v>
      </c>
      <c r="E573" s="56">
        <v>12531</v>
      </c>
      <c r="F573" s="56" t="s">
        <v>1243</v>
      </c>
      <c r="G573" s="36"/>
      <c r="H573" s="39"/>
      <c r="I573" s="39"/>
      <c r="J573" s="39"/>
      <c r="K573" s="39"/>
      <c r="L573" s="39"/>
      <c r="M573" s="52"/>
      <c r="N573" s="39"/>
      <c r="O573" s="39"/>
      <c r="P573" s="39"/>
      <c r="Q573" s="39"/>
      <c r="R573" s="39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9"/>
      <c r="AJ573" s="39"/>
      <c r="AK573" s="39"/>
      <c r="AL573" s="39"/>
      <c r="AM573" s="39"/>
      <c r="AN573" s="39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9"/>
      <c r="AZ573" s="39"/>
      <c r="BA573" s="60"/>
      <c r="BB573" s="54"/>
      <c r="BC573" s="66"/>
      <c r="BD573" s="39"/>
      <c r="BE573" s="39"/>
      <c r="BF573" s="39"/>
      <c r="BG573" s="39"/>
      <c r="BH573" s="54"/>
      <c r="BI573" s="60"/>
      <c r="BJ573" s="39"/>
      <c r="BK573" s="39"/>
      <c r="BL573" s="39"/>
      <c r="BM573" s="39"/>
      <c r="BN573" s="54"/>
      <c r="BO573" s="66"/>
      <c r="BP573" s="59"/>
      <c r="BQ573" s="60"/>
      <c r="BR573" s="66"/>
      <c r="BS573" s="39"/>
      <c r="BT573" s="38">
        <v>-2</v>
      </c>
      <c r="BU573" s="38"/>
      <c r="BV573" s="60">
        <f t="shared" si="100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01"/>
        <v>38</v>
      </c>
      <c r="CG573" s="60"/>
      <c r="CH573" s="68"/>
      <c r="CI573" s="52">
        <v>20</v>
      </c>
      <c r="CJ573" s="52">
        <v>4</v>
      </c>
      <c r="CK573" s="60">
        <f t="shared" si="102"/>
        <v>62</v>
      </c>
      <c r="CL573" s="60"/>
      <c r="CM573" s="57"/>
      <c r="CN573" s="52">
        <v>1</v>
      </c>
      <c r="CO573" s="70"/>
      <c r="CP573" s="39">
        <v>20</v>
      </c>
      <c r="CQ573" s="39"/>
      <c r="CR573" s="54"/>
      <c r="CS573" s="60"/>
      <c r="CT573" s="51">
        <f t="shared" si="103"/>
        <v>83</v>
      </c>
      <c r="CU573" s="39"/>
      <c r="CV573" s="39"/>
      <c r="CW573" s="52"/>
      <c r="CX573" s="39">
        <v>-2</v>
      </c>
      <c r="CY573" s="60">
        <f t="shared" si="104"/>
        <v>81</v>
      </c>
      <c r="CZ573" s="54"/>
      <c r="DA573" s="60"/>
      <c r="DB573" s="39"/>
      <c r="DC573" s="39">
        <v>-2</v>
      </c>
      <c r="DD573" s="38">
        <f t="shared" si="105"/>
        <v>79</v>
      </c>
      <c r="DE573" s="60"/>
      <c r="DF573" s="60"/>
      <c r="DG573" s="60"/>
      <c r="DH573" s="60"/>
    </row>
    <row r="574" s="1" customFormat="1" spans="1:112">
      <c r="A574" s="35">
        <v>580</v>
      </c>
      <c r="B574" s="40"/>
      <c r="C574" s="46" t="s">
        <v>1239</v>
      </c>
      <c r="D574" s="36" t="s">
        <v>104</v>
      </c>
      <c r="E574" s="56">
        <v>990467</v>
      </c>
      <c r="F574" s="56" t="s">
        <v>1244</v>
      </c>
      <c r="G574" s="36"/>
      <c r="H574" s="39"/>
      <c r="I574" s="39"/>
      <c r="J574" s="39"/>
      <c r="K574" s="39"/>
      <c r="L574" s="39"/>
      <c r="M574" s="52"/>
      <c r="N574" s="39"/>
      <c r="O574" s="39"/>
      <c r="P574" s="39"/>
      <c r="Q574" s="39"/>
      <c r="R574" s="39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9"/>
      <c r="AJ574" s="39"/>
      <c r="AK574" s="39"/>
      <c r="AL574" s="39"/>
      <c r="AM574" s="39"/>
      <c r="AN574" s="39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9"/>
      <c r="AZ574" s="39"/>
      <c r="BA574" s="60"/>
      <c r="BB574" s="54"/>
      <c r="BC574" s="66"/>
      <c r="BD574" s="39"/>
      <c r="BE574" s="39"/>
      <c r="BF574" s="39"/>
      <c r="BG574" s="39"/>
      <c r="BH574" s="54"/>
      <c r="BI574" s="60"/>
      <c r="BJ574" s="39"/>
      <c r="BK574" s="39"/>
      <c r="BL574" s="39"/>
      <c r="BM574" s="39"/>
      <c r="BN574" s="54"/>
      <c r="BO574" s="66"/>
      <c r="BP574" s="59"/>
      <c r="BQ574" s="60"/>
      <c r="BR574" s="66"/>
      <c r="BS574" s="39"/>
      <c r="BT574" s="38">
        <v>-2</v>
      </c>
      <c r="BU574" s="38"/>
      <c r="BV574" s="60">
        <f t="shared" si="100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01"/>
        <v>21</v>
      </c>
      <c r="CG574" s="60"/>
      <c r="CH574" s="68"/>
      <c r="CI574" s="52">
        <v>5</v>
      </c>
      <c r="CJ574" s="52"/>
      <c r="CK574" s="60">
        <f t="shared" si="102"/>
        <v>26</v>
      </c>
      <c r="CL574" s="60"/>
      <c r="CM574" s="57"/>
      <c r="CN574" s="52"/>
      <c r="CO574" s="70"/>
      <c r="CP574" s="39"/>
      <c r="CQ574" s="39">
        <v>50</v>
      </c>
      <c r="CR574" s="54"/>
      <c r="CS574" s="60"/>
      <c r="CT574" s="51">
        <f t="shared" si="103"/>
        <v>76</v>
      </c>
      <c r="CU574" s="39"/>
      <c r="CV574" s="39"/>
      <c r="CW574" s="52"/>
      <c r="CX574" s="39"/>
      <c r="CY574" s="60">
        <f t="shared" si="104"/>
        <v>76</v>
      </c>
      <c r="CZ574" s="54"/>
      <c r="DA574" s="60"/>
      <c r="DB574" s="39"/>
      <c r="DC574" s="39"/>
      <c r="DD574" s="38">
        <f t="shared" si="105"/>
        <v>76</v>
      </c>
      <c r="DE574" s="60"/>
      <c r="DF574" s="60"/>
      <c r="DG574" s="60"/>
      <c r="DH574" s="60"/>
    </row>
    <row r="575" s="1" customFormat="1" spans="1:112">
      <c r="A575" s="35">
        <v>581</v>
      </c>
      <c r="B575" s="40"/>
      <c r="C575" s="46" t="s">
        <v>1245</v>
      </c>
      <c r="D575" s="36" t="s">
        <v>87</v>
      </c>
      <c r="E575" s="56">
        <v>997487</v>
      </c>
      <c r="F575" s="56" t="s">
        <v>1246</v>
      </c>
      <c r="G575" s="36"/>
      <c r="H575" s="39"/>
      <c r="I575" s="39"/>
      <c r="J575" s="39"/>
      <c r="K575" s="39"/>
      <c r="L575" s="39"/>
      <c r="M575" s="52"/>
      <c r="N575" s="39"/>
      <c r="O575" s="39"/>
      <c r="P575" s="39"/>
      <c r="Q575" s="39"/>
      <c r="R575" s="39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9"/>
      <c r="AJ575" s="39"/>
      <c r="AK575" s="39"/>
      <c r="AL575" s="39"/>
      <c r="AM575" s="39"/>
      <c r="AN575" s="39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9"/>
      <c r="AZ575" s="39"/>
      <c r="BA575" s="60"/>
      <c r="BB575" s="54"/>
      <c r="BC575" s="66"/>
      <c r="BD575" s="39"/>
      <c r="BE575" s="39"/>
      <c r="BF575" s="39"/>
      <c r="BG575" s="39"/>
      <c r="BH575" s="54"/>
      <c r="BI575" s="60"/>
      <c r="BJ575" s="39"/>
      <c r="BK575" s="39"/>
      <c r="BL575" s="39"/>
      <c r="BM575" s="39"/>
      <c r="BN575" s="54"/>
      <c r="BO575" s="66"/>
      <c r="BP575" s="59"/>
      <c r="BQ575" s="60"/>
      <c r="BR575" s="66"/>
      <c r="BS575" s="39"/>
      <c r="BT575" s="54">
        <v>-8</v>
      </c>
      <c r="BU575" s="54"/>
      <c r="BV575" s="60">
        <f t="shared" si="100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01"/>
        <v>-12</v>
      </c>
      <c r="CG575" s="60"/>
      <c r="CH575" s="68"/>
      <c r="CI575" s="52"/>
      <c r="CJ575" s="52">
        <v>-2</v>
      </c>
      <c r="CK575" s="60">
        <f t="shared" si="102"/>
        <v>-14</v>
      </c>
      <c r="CL575" s="60"/>
      <c r="CM575" s="57"/>
      <c r="CN575" s="52"/>
      <c r="CO575" s="70"/>
      <c r="CP575" s="39"/>
      <c r="CQ575" s="39"/>
      <c r="CR575" s="54"/>
      <c r="CS575" s="60"/>
      <c r="CT575" s="51">
        <f t="shared" si="103"/>
        <v>-14</v>
      </c>
      <c r="CU575" s="39"/>
      <c r="CV575" s="39"/>
      <c r="CW575" s="52"/>
      <c r="CX575" s="39"/>
      <c r="CY575" s="60">
        <f t="shared" si="104"/>
        <v>-14</v>
      </c>
      <c r="CZ575" s="54"/>
      <c r="DA575" s="60"/>
      <c r="DB575" s="39"/>
      <c r="DC575" s="39"/>
      <c r="DD575" s="38">
        <f t="shared" si="105"/>
        <v>-14</v>
      </c>
      <c r="DE575" s="60"/>
      <c r="DF575" s="60"/>
      <c r="DG575" s="60"/>
      <c r="DH575" s="60"/>
    </row>
    <row r="576" s="1" customFormat="1" spans="1:112">
      <c r="A576" s="35">
        <v>582</v>
      </c>
      <c r="B576" s="45">
        <v>733</v>
      </c>
      <c r="C576" s="43" t="s">
        <v>1247</v>
      </c>
      <c r="D576" s="36" t="s">
        <v>125</v>
      </c>
      <c r="E576" s="45">
        <v>12752</v>
      </c>
      <c r="F576" s="92" t="s">
        <v>1248</v>
      </c>
      <c r="G576" s="36"/>
      <c r="H576" s="39"/>
      <c r="I576" s="39"/>
      <c r="J576" s="39"/>
      <c r="K576" s="39"/>
      <c r="L576" s="39"/>
      <c r="M576" s="52"/>
      <c r="N576" s="39"/>
      <c r="O576" s="39"/>
      <c r="P576" s="39"/>
      <c r="Q576" s="39"/>
      <c r="R576" s="39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9"/>
      <c r="AJ576" s="39"/>
      <c r="AK576" s="39"/>
      <c r="AL576" s="39"/>
      <c r="AM576" s="39"/>
      <c r="AN576" s="39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9"/>
      <c r="AZ576" s="39"/>
      <c r="BA576" s="60"/>
      <c r="BB576" s="54"/>
      <c r="BC576" s="66"/>
      <c r="BD576" s="39"/>
      <c r="BE576" s="39"/>
      <c r="BF576" s="39"/>
      <c r="BG576" s="39"/>
      <c r="BH576" s="54"/>
      <c r="BI576" s="60"/>
      <c r="BJ576" s="39"/>
      <c r="BK576" s="39"/>
      <c r="BL576" s="39"/>
      <c r="BM576" s="39"/>
      <c r="BN576" s="54"/>
      <c r="BO576" s="66"/>
      <c r="BP576" s="59"/>
      <c r="BQ576" s="60"/>
      <c r="BR576" s="66"/>
      <c r="BS576" s="39"/>
      <c r="BT576" s="39"/>
      <c r="BU576" s="39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01"/>
        <v>20</v>
      </c>
      <c r="CG576" s="60"/>
      <c r="CH576" s="68"/>
      <c r="CI576" s="52"/>
      <c r="CJ576" s="52"/>
      <c r="CK576" s="60">
        <f t="shared" si="102"/>
        <v>20</v>
      </c>
      <c r="CL576" s="60"/>
      <c r="CM576" s="57"/>
      <c r="CN576" s="52"/>
      <c r="CO576" s="70"/>
      <c r="CP576" s="39"/>
      <c r="CQ576" s="39"/>
      <c r="CR576" s="54"/>
      <c r="CS576" s="60"/>
      <c r="CT576" s="51">
        <f t="shared" si="103"/>
        <v>20</v>
      </c>
      <c r="CU576" s="39"/>
      <c r="CV576" s="39"/>
      <c r="CW576" s="52"/>
      <c r="CX576" s="39"/>
      <c r="CY576" s="60">
        <f t="shared" si="104"/>
        <v>20</v>
      </c>
      <c r="CZ576" s="54"/>
      <c r="DA576" s="60"/>
      <c r="DB576" s="39"/>
      <c r="DC576" s="39"/>
      <c r="DD576" s="38">
        <f t="shared" si="105"/>
        <v>20</v>
      </c>
      <c r="DE576" s="60"/>
      <c r="DF576" s="60"/>
      <c r="DG576" s="60"/>
      <c r="DH576" s="60"/>
    </row>
    <row r="577" s="1" customFormat="1" spans="1:112">
      <c r="A577" s="35">
        <v>583</v>
      </c>
      <c r="B577" s="45">
        <v>514</v>
      </c>
      <c r="C577" s="43" t="s">
        <v>1154</v>
      </c>
      <c r="D577" s="121" t="s">
        <v>99</v>
      </c>
      <c r="E577" s="45">
        <v>12744</v>
      </c>
      <c r="F577" s="92" t="s">
        <v>1249</v>
      </c>
      <c r="G577" s="36"/>
      <c r="H577" s="39"/>
      <c r="I577" s="39"/>
      <c r="J577" s="39"/>
      <c r="K577" s="39"/>
      <c r="L577" s="39"/>
      <c r="M577" s="52"/>
      <c r="N577" s="39"/>
      <c r="O577" s="39"/>
      <c r="P577" s="39"/>
      <c r="Q577" s="39"/>
      <c r="R577" s="39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9"/>
      <c r="AJ577" s="39"/>
      <c r="AK577" s="39"/>
      <c r="AL577" s="39"/>
      <c r="AM577" s="39"/>
      <c r="AN577" s="39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9"/>
      <c r="AZ577" s="39"/>
      <c r="BA577" s="60"/>
      <c r="BB577" s="54"/>
      <c r="BC577" s="66"/>
      <c r="BD577" s="39"/>
      <c r="BE577" s="39"/>
      <c r="BF577" s="39"/>
      <c r="BG577" s="39"/>
      <c r="BH577" s="54"/>
      <c r="BI577" s="60"/>
      <c r="BJ577" s="39"/>
      <c r="BK577" s="39"/>
      <c r="BL577" s="39"/>
      <c r="BM577" s="39"/>
      <c r="BN577" s="54"/>
      <c r="BO577" s="66"/>
      <c r="BP577" s="59"/>
      <c r="BQ577" s="60"/>
      <c r="BR577" s="66"/>
      <c r="BS577" s="39"/>
      <c r="BT577" s="39"/>
      <c r="BU577" s="39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01"/>
        <v>60</v>
      </c>
      <c r="CG577" s="60"/>
      <c r="CH577" s="68"/>
      <c r="CI577" s="52"/>
      <c r="CJ577" s="52"/>
      <c r="CK577" s="60">
        <f t="shared" si="102"/>
        <v>60</v>
      </c>
      <c r="CL577" s="60"/>
      <c r="CM577" s="57"/>
      <c r="CN577" s="52"/>
      <c r="CO577" s="70"/>
      <c r="CP577" s="39"/>
      <c r="CQ577" s="39"/>
      <c r="CR577" s="54"/>
      <c r="CS577" s="60"/>
      <c r="CT577" s="51">
        <f t="shared" si="103"/>
        <v>60</v>
      </c>
      <c r="CU577" s="39"/>
      <c r="CV577" s="39"/>
      <c r="CW577" s="52"/>
      <c r="CX577" s="39"/>
      <c r="CY577" s="60">
        <f t="shared" si="104"/>
        <v>60</v>
      </c>
      <c r="CZ577" s="54"/>
      <c r="DA577" s="60"/>
      <c r="DB577" s="39"/>
      <c r="DC577" s="39"/>
      <c r="DD577" s="38">
        <f t="shared" si="105"/>
        <v>60</v>
      </c>
      <c r="DE577" s="60"/>
      <c r="DF577" s="60"/>
      <c r="DG577" s="60"/>
      <c r="DH577" s="60"/>
    </row>
    <row r="578" s="1" customFormat="1" spans="1:112">
      <c r="A578" s="35">
        <v>584</v>
      </c>
      <c r="B578" s="37">
        <v>307</v>
      </c>
      <c r="C578" s="44" t="s">
        <v>232</v>
      </c>
      <c r="D578" s="117" t="s">
        <v>213</v>
      </c>
      <c r="E578" s="37">
        <v>12746</v>
      </c>
      <c r="F578" s="117" t="s">
        <v>1250</v>
      </c>
      <c r="G578" s="36"/>
      <c r="H578" s="39"/>
      <c r="I578" s="39"/>
      <c r="J578" s="39"/>
      <c r="K578" s="39"/>
      <c r="L578" s="39"/>
      <c r="M578" s="52"/>
      <c r="N578" s="39"/>
      <c r="O578" s="39"/>
      <c r="P578" s="39"/>
      <c r="Q578" s="39"/>
      <c r="R578" s="39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9"/>
      <c r="AJ578" s="39"/>
      <c r="AK578" s="39"/>
      <c r="AL578" s="39"/>
      <c r="AM578" s="39"/>
      <c r="AN578" s="39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9"/>
      <c r="AZ578" s="39"/>
      <c r="BA578" s="60"/>
      <c r="BB578" s="54"/>
      <c r="BC578" s="66"/>
      <c r="BD578" s="39"/>
      <c r="BE578" s="39"/>
      <c r="BF578" s="39"/>
      <c r="BG578" s="39"/>
      <c r="BH578" s="54"/>
      <c r="BI578" s="60"/>
      <c r="BJ578" s="39"/>
      <c r="BK578" s="39"/>
      <c r="BL578" s="39"/>
      <c r="BM578" s="39"/>
      <c r="BN578" s="54"/>
      <c r="BO578" s="66"/>
      <c r="BP578" s="59"/>
      <c r="BQ578" s="60"/>
      <c r="BR578" s="66"/>
      <c r="BS578" s="39"/>
      <c r="BT578" s="39"/>
      <c r="BU578" s="39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01"/>
        <v>20</v>
      </c>
      <c r="CG578" s="60"/>
      <c r="CH578" s="68"/>
      <c r="CI578" s="52">
        <v>20</v>
      </c>
      <c r="CJ578" s="52"/>
      <c r="CK578" s="60">
        <f t="shared" si="102"/>
        <v>40</v>
      </c>
      <c r="CL578" s="60"/>
      <c r="CM578" s="57"/>
      <c r="CN578" s="52"/>
      <c r="CO578" s="70"/>
      <c r="CP578" s="39"/>
      <c r="CQ578" s="39"/>
      <c r="CR578" s="54"/>
      <c r="CS578" s="60"/>
      <c r="CT578" s="51">
        <f t="shared" si="103"/>
        <v>40</v>
      </c>
      <c r="CU578" s="39">
        <v>20</v>
      </c>
      <c r="CV578" s="39"/>
      <c r="CW578" s="52"/>
      <c r="CX578" s="39"/>
      <c r="CY578" s="60">
        <f t="shared" si="104"/>
        <v>60</v>
      </c>
      <c r="CZ578" s="54"/>
      <c r="DA578" s="60"/>
      <c r="DB578" s="39"/>
      <c r="DC578" s="39"/>
      <c r="DD578" s="38">
        <f t="shared" si="105"/>
        <v>60</v>
      </c>
      <c r="DE578" s="60"/>
      <c r="DF578" s="60"/>
      <c r="DG578" s="60"/>
      <c r="DH578" s="60"/>
    </row>
    <row r="579" s="1" customFormat="1" spans="1:112">
      <c r="A579" s="35">
        <v>586</v>
      </c>
      <c r="B579" s="37">
        <v>571</v>
      </c>
      <c r="C579" s="44" t="s">
        <v>630</v>
      </c>
      <c r="D579" s="117" t="s">
        <v>125</v>
      </c>
      <c r="E579" s="37">
        <v>12753</v>
      </c>
      <c r="F579" s="117" t="s">
        <v>1251</v>
      </c>
      <c r="G579" s="36"/>
      <c r="H579" s="39"/>
      <c r="I579" s="39"/>
      <c r="J579" s="39"/>
      <c r="K579" s="39"/>
      <c r="L579" s="39"/>
      <c r="M579" s="52"/>
      <c r="N579" s="39"/>
      <c r="O579" s="39"/>
      <c r="P579" s="39"/>
      <c r="Q579" s="39"/>
      <c r="R579" s="39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9"/>
      <c r="AJ579" s="39"/>
      <c r="AK579" s="39"/>
      <c r="AL579" s="39"/>
      <c r="AM579" s="39"/>
      <c r="AN579" s="39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9"/>
      <c r="AZ579" s="39"/>
      <c r="BA579" s="60"/>
      <c r="BB579" s="54"/>
      <c r="BC579" s="66"/>
      <c r="BD579" s="39"/>
      <c r="BE579" s="39"/>
      <c r="BF579" s="39"/>
      <c r="BG579" s="39"/>
      <c r="BH579" s="54"/>
      <c r="BI579" s="60"/>
      <c r="BJ579" s="39"/>
      <c r="BK579" s="39"/>
      <c r="BL579" s="39"/>
      <c r="BM579" s="39"/>
      <c r="BN579" s="54"/>
      <c r="BO579" s="66"/>
      <c r="BP579" s="59"/>
      <c r="BQ579" s="60"/>
      <c r="BR579" s="66"/>
      <c r="BS579" s="39"/>
      <c r="BT579" s="39"/>
      <c r="BU579" s="39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01"/>
        <v>20</v>
      </c>
      <c r="CG579" s="60"/>
      <c r="CH579" s="68"/>
      <c r="CI579" s="52"/>
      <c r="CJ579" s="52"/>
      <c r="CK579" s="60">
        <f t="shared" si="102"/>
        <v>20</v>
      </c>
      <c r="CL579" s="60"/>
      <c r="CM579" s="57"/>
      <c r="CN579" s="52"/>
      <c r="CO579" s="70"/>
      <c r="CP579" s="39"/>
      <c r="CQ579" s="39"/>
      <c r="CR579" s="54"/>
      <c r="CS579" s="60"/>
      <c r="CT579" s="51">
        <f t="shared" si="103"/>
        <v>20</v>
      </c>
      <c r="CU579" s="39"/>
      <c r="CV579" s="39"/>
      <c r="CW579" s="52"/>
      <c r="CX579" s="39"/>
      <c r="CY579" s="60">
        <f t="shared" si="104"/>
        <v>20</v>
      </c>
      <c r="CZ579" s="54"/>
      <c r="DA579" s="60"/>
      <c r="DB579" s="39"/>
      <c r="DC579" s="39"/>
      <c r="DD579" s="38">
        <f t="shared" si="105"/>
        <v>20</v>
      </c>
      <c r="DE579" s="60"/>
      <c r="DF579" s="60"/>
      <c r="DG579" s="60"/>
      <c r="DH579" s="60"/>
    </row>
    <row r="580" s="1" customFormat="1" spans="1:112">
      <c r="A580" s="35">
        <v>587</v>
      </c>
      <c r="B580" s="40">
        <v>106568</v>
      </c>
      <c r="C580" s="46" t="s">
        <v>1252</v>
      </c>
      <c r="D580" s="117" t="s">
        <v>125</v>
      </c>
      <c r="E580" s="38">
        <v>12717</v>
      </c>
      <c r="F580" s="38" t="s">
        <v>1253</v>
      </c>
      <c r="G580" s="36"/>
      <c r="H580" s="39"/>
      <c r="I580" s="39"/>
      <c r="J580" s="39"/>
      <c r="K580" s="39"/>
      <c r="L580" s="39"/>
      <c r="M580" s="52"/>
      <c r="N580" s="39"/>
      <c r="O580" s="39"/>
      <c r="P580" s="39"/>
      <c r="Q580" s="39"/>
      <c r="R580" s="39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9"/>
      <c r="AJ580" s="39"/>
      <c r="AK580" s="39"/>
      <c r="AL580" s="39"/>
      <c r="AM580" s="39"/>
      <c r="AN580" s="39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9"/>
      <c r="AZ580" s="39"/>
      <c r="BA580" s="60"/>
      <c r="BB580" s="54"/>
      <c r="BC580" s="66"/>
      <c r="BD580" s="39"/>
      <c r="BE580" s="39"/>
      <c r="BF580" s="39"/>
      <c r="BG580" s="39"/>
      <c r="BH580" s="54"/>
      <c r="BI580" s="60"/>
      <c r="BJ580" s="39"/>
      <c r="BK580" s="39"/>
      <c r="BL580" s="39"/>
      <c r="BM580" s="39"/>
      <c r="BN580" s="54"/>
      <c r="BO580" s="66"/>
      <c r="BP580" s="59"/>
      <c r="BQ580" s="60"/>
      <c r="BR580" s="66"/>
      <c r="BS580" s="39"/>
      <c r="BT580" s="39"/>
      <c r="BU580" s="39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128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9"/>
      <c r="CQ580" s="39"/>
      <c r="CR580" s="54"/>
      <c r="CS580" s="60"/>
      <c r="CT580" s="51">
        <f t="shared" ref="CT580:CT585" si="106">CK580+CL580+CN580+CO580+CP580+CQ580+CR580</f>
        <v>2</v>
      </c>
      <c r="CU580" s="39"/>
      <c r="CV580" s="39"/>
      <c r="CW580" s="52"/>
      <c r="CX580" s="39"/>
      <c r="CY580" s="60">
        <f t="shared" ref="CY580:CY599" si="107">CT580+CU580+CV580+CW580+CX580</f>
        <v>2</v>
      </c>
      <c r="CZ580" s="54"/>
      <c r="DA580" s="60"/>
      <c r="DB580" s="39">
        <v>20</v>
      </c>
      <c r="DC580" s="39">
        <v>1</v>
      </c>
      <c r="DD580" s="38">
        <f t="shared" ref="DD580:DD624" si="108">CY580+CZ580+DB580+DC580</f>
        <v>23</v>
      </c>
      <c r="DE580" s="60"/>
      <c r="DF580" s="60"/>
      <c r="DG580" s="60"/>
      <c r="DH580" s="60"/>
    </row>
    <row r="581" s="1" customFormat="1" ht="19" customHeight="1" spans="1:112">
      <c r="A581" s="35">
        <v>588</v>
      </c>
      <c r="B581" s="37">
        <v>357</v>
      </c>
      <c r="C581" s="44" t="s">
        <v>130</v>
      </c>
      <c r="D581" s="122" t="s">
        <v>99</v>
      </c>
      <c r="E581" s="37">
        <v>12824</v>
      </c>
      <c r="F581" s="117" t="s">
        <v>1254</v>
      </c>
      <c r="G581" s="36"/>
      <c r="H581" s="39"/>
      <c r="I581" s="39"/>
      <c r="J581" s="39"/>
      <c r="K581" s="39"/>
      <c r="L581" s="39"/>
      <c r="M581" s="52"/>
      <c r="N581" s="39"/>
      <c r="O581" s="39"/>
      <c r="P581" s="39"/>
      <c r="Q581" s="39"/>
      <c r="R581" s="39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9"/>
      <c r="AJ581" s="39"/>
      <c r="AK581" s="39"/>
      <c r="AL581" s="39"/>
      <c r="AM581" s="39"/>
      <c r="AN581" s="39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9"/>
      <c r="AZ581" s="39"/>
      <c r="BA581" s="60"/>
      <c r="BB581" s="54"/>
      <c r="BC581" s="66"/>
      <c r="BD581" s="39"/>
      <c r="BE581" s="39"/>
      <c r="BF581" s="39"/>
      <c r="BG581" s="39"/>
      <c r="BH581" s="54"/>
      <c r="BI581" s="60"/>
      <c r="BJ581" s="39"/>
      <c r="BK581" s="39"/>
      <c r="BL581" s="39"/>
      <c r="BM581" s="39"/>
      <c r="BN581" s="54"/>
      <c r="BO581" s="66"/>
      <c r="BP581" s="59"/>
      <c r="BQ581" s="60"/>
      <c r="BR581" s="66"/>
      <c r="BS581" s="39"/>
      <c r="BT581" s="39"/>
      <c r="BU581" s="39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128"/>
      <c r="CG581" s="60"/>
      <c r="CH581" s="68"/>
      <c r="CI581" s="52"/>
      <c r="CJ581" s="52"/>
      <c r="CK581" s="60"/>
      <c r="CL581" s="60"/>
      <c r="CM581" s="64"/>
      <c r="CN581" s="52"/>
      <c r="CO581" s="70"/>
      <c r="CP581" s="39">
        <v>20</v>
      </c>
      <c r="CQ581" s="39"/>
      <c r="CR581" s="54"/>
      <c r="CS581" s="60"/>
      <c r="CT581" s="51">
        <f t="shared" si="106"/>
        <v>20</v>
      </c>
      <c r="CU581" s="39"/>
      <c r="CV581" s="39"/>
      <c r="CW581" s="52"/>
      <c r="CX581" s="39"/>
      <c r="CY581" s="60">
        <f t="shared" si="107"/>
        <v>20</v>
      </c>
      <c r="CZ581" s="54"/>
      <c r="DA581" s="60"/>
      <c r="DB581" s="39"/>
      <c r="DC581" s="39"/>
      <c r="DD581" s="38">
        <f t="shared" si="108"/>
        <v>20</v>
      </c>
      <c r="DE581" s="60"/>
      <c r="DF581" s="60"/>
      <c r="DG581" s="60"/>
      <c r="DH581" s="60"/>
    </row>
    <row r="582" s="1" customFormat="1" spans="1:112">
      <c r="A582" s="35">
        <v>589</v>
      </c>
      <c r="B582" s="123">
        <v>571</v>
      </c>
      <c r="C582" s="124" t="s">
        <v>630</v>
      </c>
      <c r="D582" s="121" t="s">
        <v>125</v>
      </c>
      <c r="E582" s="123">
        <v>12847</v>
      </c>
      <c r="F582" s="125" t="s">
        <v>1255</v>
      </c>
      <c r="G582" s="36"/>
      <c r="H582" s="39"/>
      <c r="I582" s="39"/>
      <c r="J582" s="39"/>
      <c r="K582" s="39"/>
      <c r="L582" s="39"/>
      <c r="M582" s="52"/>
      <c r="N582" s="39"/>
      <c r="O582" s="39"/>
      <c r="P582" s="39"/>
      <c r="Q582" s="39"/>
      <c r="R582" s="39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9"/>
      <c r="AJ582" s="39"/>
      <c r="AK582" s="39"/>
      <c r="AL582" s="39"/>
      <c r="AM582" s="39"/>
      <c r="AN582" s="39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9"/>
      <c r="AZ582" s="39"/>
      <c r="BA582" s="60"/>
      <c r="BB582" s="54"/>
      <c r="BC582" s="66"/>
      <c r="BD582" s="39"/>
      <c r="BE582" s="39"/>
      <c r="BF582" s="39"/>
      <c r="BG582" s="39"/>
      <c r="BH582" s="54"/>
      <c r="BI582" s="60"/>
      <c r="BJ582" s="39"/>
      <c r="BK582" s="39"/>
      <c r="BL582" s="39"/>
      <c r="BM582" s="39"/>
      <c r="BN582" s="54"/>
      <c r="BO582" s="66"/>
      <c r="BP582" s="59"/>
      <c r="BQ582" s="60"/>
      <c r="BR582" s="66"/>
      <c r="BS582" s="39"/>
      <c r="BT582" s="39"/>
      <c r="BU582" s="39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128"/>
      <c r="CG582" s="60"/>
      <c r="CH582" s="68"/>
      <c r="CI582" s="52"/>
      <c r="CJ582" s="52"/>
      <c r="CK582" s="60"/>
      <c r="CL582" s="60"/>
      <c r="CM582" s="64"/>
      <c r="CN582" s="52"/>
      <c r="CO582" s="70"/>
      <c r="CP582" s="39">
        <v>20</v>
      </c>
      <c r="CQ582" s="39"/>
      <c r="CR582" s="54"/>
      <c r="CS582" s="60"/>
      <c r="CT582" s="51">
        <f t="shared" si="106"/>
        <v>20</v>
      </c>
      <c r="CU582" s="39">
        <v>20</v>
      </c>
      <c r="CV582" s="39"/>
      <c r="CW582" s="52">
        <v>10</v>
      </c>
      <c r="CX582" s="39">
        <v>2</v>
      </c>
      <c r="CY582" s="60">
        <f t="shared" si="107"/>
        <v>52</v>
      </c>
      <c r="CZ582" s="54"/>
      <c r="DA582" s="60"/>
      <c r="DB582" s="39"/>
      <c r="DC582" s="39"/>
      <c r="DD582" s="38">
        <f t="shared" si="108"/>
        <v>52</v>
      </c>
      <c r="DE582" s="60"/>
      <c r="DF582" s="60"/>
      <c r="DG582" s="60"/>
      <c r="DH582" s="60"/>
    </row>
    <row r="583" s="1" customFormat="1" spans="1:112">
      <c r="A583" s="35">
        <v>590</v>
      </c>
      <c r="B583" s="123">
        <v>110378</v>
      </c>
      <c r="C583" s="124" t="s">
        <v>1256</v>
      </c>
      <c r="D583" s="121" t="s">
        <v>99</v>
      </c>
      <c r="E583" s="123">
        <v>12745</v>
      </c>
      <c r="F583" s="125" t="s">
        <v>1257</v>
      </c>
      <c r="G583" s="36"/>
      <c r="H583" s="39"/>
      <c r="I583" s="39"/>
      <c r="J583" s="39"/>
      <c r="K583" s="39"/>
      <c r="L583" s="39"/>
      <c r="M583" s="52"/>
      <c r="N583" s="39"/>
      <c r="O583" s="39"/>
      <c r="P583" s="39"/>
      <c r="Q583" s="39"/>
      <c r="R583" s="39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9"/>
      <c r="AJ583" s="39"/>
      <c r="AK583" s="39"/>
      <c r="AL583" s="39"/>
      <c r="AM583" s="39"/>
      <c r="AN583" s="39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9"/>
      <c r="AZ583" s="39"/>
      <c r="BA583" s="60"/>
      <c r="BB583" s="54"/>
      <c r="BC583" s="66"/>
      <c r="BD583" s="39"/>
      <c r="BE583" s="39"/>
      <c r="BF583" s="39"/>
      <c r="BG583" s="39"/>
      <c r="BH583" s="54"/>
      <c r="BI583" s="60"/>
      <c r="BJ583" s="39"/>
      <c r="BK583" s="39"/>
      <c r="BL583" s="39"/>
      <c r="BM583" s="39"/>
      <c r="BN583" s="54"/>
      <c r="BO583" s="66"/>
      <c r="BP583" s="59"/>
      <c r="BQ583" s="60"/>
      <c r="BR583" s="66"/>
      <c r="BS583" s="39"/>
      <c r="BT583" s="39"/>
      <c r="BU583" s="39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128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9">
        <v>20</v>
      </c>
      <c r="CQ583" s="39"/>
      <c r="CR583" s="54"/>
      <c r="CS583" s="60"/>
      <c r="CT583" s="51">
        <f t="shared" si="106"/>
        <v>29</v>
      </c>
      <c r="CU583" s="39">
        <v>20</v>
      </c>
      <c r="CV583" s="39"/>
      <c r="CW583" s="52"/>
      <c r="CX583" s="39"/>
      <c r="CY583" s="60">
        <f t="shared" si="107"/>
        <v>49</v>
      </c>
      <c r="CZ583" s="54"/>
      <c r="DA583" s="60"/>
      <c r="DB583" s="39">
        <v>20</v>
      </c>
      <c r="DC583" s="39"/>
      <c r="DD583" s="38">
        <f t="shared" si="108"/>
        <v>69</v>
      </c>
      <c r="DE583" s="60"/>
      <c r="DF583" s="60"/>
      <c r="DG583" s="60"/>
      <c r="DH583" s="60"/>
    </row>
    <row r="584" s="1" customFormat="1" spans="1:112">
      <c r="A584" s="35">
        <v>591</v>
      </c>
      <c r="B584" s="40"/>
      <c r="C584" s="46" t="s">
        <v>1258</v>
      </c>
      <c r="D584" s="36" t="s">
        <v>104</v>
      </c>
      <c r="E584" s="38">
        <v>12844</v>
      </c>
      <c r="F584" s="38" t="s">
        <v>1259</v>
      </c>
      <c r="G584" s="36"/>
      <c r="H584" s="39"/>
      <c r="I584" s="39"/>
      <c r="J584" s="39"/>
      <c r="K584" s="39"/>
      <c r="L584" s="39"/>
      <c r="M584" s="52"/>
      <c r="N584" s="39"/>
      <c r="O584" s="39"/>
      <c r="P584" s="39"/>
      <c r="Q584" s="39"/>
      <c r="R584" s="39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9"/>
      <c r="AJ584" s="39"/>
      <c r="AK584" s="39"/>
      <c r="AL584" s="39"/>
      <c r="AM584" s="39"/>
      <c r="AN584" s="39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9"/>
      <c r="AZ584" s="39"/>
      <c r="BA584" s="60"/>
      <c r="BB584" s="54"/>
      <c r="BC584" s="66"/>
      <c r="BD584" s="39"/>
      <c r="BE584" s="39"/>
      <c r="BF584" s="39"/>
      <c r="BG584" s="39"/>
      <c r="BH584" s="54"/>
      <c r="BI584" s="60"/>
      <c r="BJ584" s="39"/>
      <c r="BK584" s="39"/>
      <c r="BL584" s="39"/>
      <c r="BM584" s="39"/>
      <c r="BN584" s="54"/>
      <c r="BO584" s="66"/>
      <c r="BP584" s="59"/>
      <c r="BQ584" s="60"/>
      <c r="BR584" s="66"/>
      <c r="BS584" s="39"/>
      <c r="BT584" s="39"/>
      <c r="BU584" s="39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128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9"/>
      <c r="CR584" s="54"/>
      <c r="CS584" s="60"/>
      <c r="CT584" s="51">
        <f t="shared" si="106"/>
        <v>9</v>
      </c>
      <c r="CU584" s="39"/>
      <c r="CV584" s="39"/>
      <c r="CW584" s="52"/>
      <c r="CX584" s="39"/>
      <c r="CY584" s="60">
        <f t="shared" si="107"/>
        <v>9</v>
      </c>
      <c r="CZ584" s="54"/>
      <c r="DA584" s="60"/>
      <c r="DB584" s="39"/>
      <c r="DC584" s="39"/>
      <c r="DD584" s="38">
        <f t="shared" si="108"/>
        <v>9</v>
      </c>
      <c r="DE584" s="60"/>
      <c r="DF584" s="60"/>
      <c r="DG584" s="60"/>
      <c r="DH584" s="60"/>
    </row>
    <row r="585" s="1" customFormat="1" spans="1:112">
      <c r="A585" s="35">
        <v>592</v>
      </c>
      <c r="B585" s="40">
        <v>582</v>
      </c>
      <c r="C585" s="46" t="s">
        <v>1260</v>
      </c>
      <c r="D585" s="121" t="s">
        <v>99</v>
      </c>
      <c r="E585" s="56">
        <v>12755</v>
      </c>
      <c r="F585" s="56" t="s">
        <v>1261</v>
      </c>
      <c r="G585" s="36"/>
      <c r="H585" s="39"/>
      <c r="I585" s="39"/>
      <c r="J585" s="39"/>
      <c r="K585" s="39"/>
      <c r="L585" s="39"/>
      <c r="M585" s="52"/>
      <c r="N585" s="39"/>
      <c r="O585" s="39"/>
      <c r="P585" s="39"/>
      <c r="Q585" s="39"/>
      <c r="R585" s="39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9"/>
      <c r="AJ585" s="39"/>
      <c r="AK585" s="39"/>
      <c r="AL585" s="39"/>
      <c r="AM585" s="39"/>
      <c r="AN585" s="39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9"/>
      <c r="AZ585" s="39"/>
      <c r="BA585" s="60"/>
      <c r="BB585" s="54"/>
      <c r="BC585" s="66"/>
      <c r="BD585" s="39"/>
      <c r="BE585" s="39"/>
      <c r="BF585" s="39"/>
      <c r="BG585" s="39"/>
      <c r="BH585" s="54"/>
      <c r="BI585" s="60"/>
      <c r="BJ585" s="39"/>
      <c r="BK585" s="39"/>
      <c r="BL585" s="39"/>
      <c r="BM585" s="39"/>
      <c r="BN585" s="54"/>
      <c r="BO585" s="66"/>
      <c r="BP585" s="59"/>
      <c r="BQ585" s="60"/>
      <c r="BR585" s="66"/>
      <c r="BS585" s="39"/>
      <c r="BT585" s="39"/>
      <c r="BU585" s="39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128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9"/>
      <c r="CR585" s="54"/>
      <c r="CS585" s="60"/>
      <c r="CT585" s="51">
        <f t="shared" si="106"/>
        <v>-6</v>
      </c>
      <c r="CU585" s="39">
        <v>20</v>
      </c>
      <c r="CV585" s="39"/>
      <c r="CW585" s="52"/>
      <c r="CX585" s="39"/>
      <c r="CY585" s="60">
        <f t="shared" si="107"/>
        <v>14</v>
      </c>
      <c r="CZ585" s="54"/>
      <c r="DA585" s="60"/>
      <c r="DB585" s="39"/>
      <c r="DC585" s="39"/>
      <c r="DD585" s="38">
        <f t="shared" si="108"/>
        <v>14</v>
      </c>
      <c r="DE585" s="60"/>
      <c r="DF585" s="60"/>
      <c r="DG585" s="60"/>
      <c r="DH585" s="60"/>
    </row>
    <row r="586" s="1" customFormat="1" spans="1:112">
      <c r="A586" s="35">
        <v>593</v>
      </c>
      <c r="B586" s="78">
        <v>385</v>
      </c>
      <c r="C586" s="79" t="s">
        <v>286</v>
      </c>
      <c r="D586" s="121" t="s">
        <v>99</v>
      </c>
      <c r="E586" s="35">
        <v>11503</v>
      </c>
      <c r="F586" s="35" t="s">
        <v>1262</v>
      </c>
      <c r="G586" s="36"/>
      <c r="H586" s="39"/>
      <c r="I586" s="39"/>
      <c r="J586" s="39"/>
      <c r="K586" s="39"/>
      <c r="L586" s="39"/>
      <c r="M586" s="52"/>
      <c r="N586" s="39"/>
      <c r="O586" s="39"/>
      <c r="P586" s="39"/>
      <c r="Q586" s="39"/>
      <c r="R586" s="39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9"/>
      <c r="AJ586" s="39"/>
      <c r="AK586" s="39"/>
      <c r="AL586" s="39"/>
      <c r="AM586" s="39"/>
      <c r="AN586" s="39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9"/>
      <c r="AZ586" s="39"/>
      <c r="BA586" s="60"/>
      <c r="BB586" s="54"/>
      <c r="BC586" s="66"/>
      <c r="BD586" s="39"/>
      <c r="BE586" s="39"/>
      <c r="BF586" s="39"/>
      <c r="BG586" s="39"/>
      <c r="BH586" s="54"/>
      <c r="BI586" s="60"/>
      <c r="BJ586" s="39"/>
      <c r="BK586" s="39"/>
      <c r="BL586" s="39"/>
      <c r="BM586" s="39"/>
      <c r="BN586" s="54"/>
      <c r="BO586" s="66"/>
      <c r="BP586" s="59"/>
      <c r="BQ586" s="60"/>
      <c r="BR586" s="66"/>
      <c r="BS586" s="39"/>
      <c r="BT586" s="39"/>
      <c r="BU586" s="39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128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9"/>
      <c r="CR586" s="54"/>
      <c r="CS586" s="60"/>
      <c r="CT586" s="51"/>
      <c r="CU586" s="39">
        <v>20</v>
      </c>
      <c r="CV586" s="39"/>
      <c r="CW586" s="52"/>
      <c r="CX586" s="39"/>
      <c r="CY586" s="60">
        <f t="shared" si="107"/>
        <v>20</v>
      </c>
      <c r="CZ586" s="54"/>
      <c r="DA586" s="60"/>
      <c r="DB586" s="39"/>
      <c r="DC586" s="39">
        <v>-2</v>
      </c>
      <c r="DD586" s="38">
        <f t="shared" si="108"/>
        <v>18</v>
      </c>
      <c r="DE586" s="60"/>
      <c r="DF586" s="60"/>
      <c r="DG586" s="60"/>
      <c r="DH586" s="60"/>
    </row>
    <row r="587" s="1" customFormat="1" spans="1:112">
      <c r="A587" s="35">
        <v>594</v>
      </c>
      <c r="B587" s="40">
        <v>704</v>
      </c>
      <c r="C587" s="36" t="s">
        <v>241</v>
      </c>
      <c r="D587" s="121" t="s">
        <v>99</v>
      </c>
      <c r="E587" s="35">
        <v>12901</v>
      </c>
      <c r="F587" s="35" t="s">
        <v>1263</v>
      </c>
      <c r="G587" s="36"/>
      <c r="H587" s="39"/>
      <c r="I587" s="39"/>
      <c r="J587" s="39"/>
      <c r="K587" s="39"/>
      <c r="L587" s="39"/>
      <c r="M587" s="52"/>
      <c r="N587" s="39"/>
      <c r="O587" s="39"/>
      <c r="P587" s="39"/>
      <c r="Q587" s="39"/>
      <c r="R587" s="39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9"/>
      <c r="AJ587" s="39"/>
      <c r="AK587" s="39"/>
      <c r="AL587" s="39"/>
      <c r="AM587" s="39"/>
      <c r="AN587" s="39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9"/>
      <c r="AZ587" s="39"/>
      <c r="BA587" s="60"/>
      <c r="BB587" s="54"/>
      <c r="BC587" s="66"/>
      <c r="BD587" s="39"/>
      <c r="BE587" s="39"/>
      <c r="BF587" s="39"/>
      <c r="BG587" s="39"/>
      <c r="BH587" s="54"/>
      <c r="BI587" s="60"/>
      <c r="BJ587" s="39"/>
      <c r="BK587" s="39"/>
      <c r="BL587" s="39"/>
      <c r="BM587" s="39"/>
      <c r="BN587" s="54"/>
      <c r="BO587" s="66"/>
      <c r="BP587" s="59"/>
      <c r="BQ587" s="60"/>
      <c r="BR587" s="66"/>
      <c r="BS587" s="39"/>
      <c r="BT587" s="39"/>
      <c r="BU587" s="39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128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9"/>
      <c r="CR587" s="54"/>
      <c r="CS587" s="60"/>
      <c r="CT587" s="51"/>
      <c r="CU587" s="39">
        <v>20</v>
      </c>
      <c r="CV587" s="39"/>
      <c r="CW587" s="52"/>
      <c r="CX587" s="39"/>
      <c r="CY587" s="60">
        <f t="shared" si="107"/>
        <v>20</v>
      </c>
      <c r="CZ587" s="54"/>
      <c r="DA587" s="60"/>
      <c r="DB587" s="39"/>
      <c r="DC587" s="39"/>
      <c r="DD587" s="38">
        <f t="shared" si="108"/>
        <v>20</v>
      </c>
      <c r="DE587" s="60"/>
      <c r="DF587" s="60"/>
      <c r="DG587" s="60"/>
      <c r="DH587" s="60"/>
    </row>
    <row r="588" s="1" customFormat="1" spans="1:112">
      <c r="A588" s="35">
        <v>595</v>
      </c>
      <c r="B588" s="35">
        <v>726</v>
      </c>
      <c r="C588" s="36" t="s">
        <v>866</v>
      </c>
      <c r="D588" s="121" t="s">
        <v>99</v>
      </c>
      <c r="E588" s="35">
        <v>12896</v>
      </c>
      <c r="F588" s="35" t="s">
        <v>961</v>
      </c>
      <c r="G588" s="36"/>
      <c r="H588" s="39"/>
      <c r="I588" s="39"/>
      <c r="J588" s="39"/>
      <c r="K588" s="39"/>
      <c r="L588" s="39"/>
      <c r="M588" s="52"/>
      <c r="N588" s="39"/>
      <c r="O588" s="39"/>
      <c r="P588" s="39"/>
      <c r="Q588" s="39"/>
      <c r="R588" s="39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9"/>
      <c r="AJ588" s="39"/>
      <c r="AK588" s="39"/>
      <c r="AL588" s="39"/>
      <c r="AM588" s="39"/>
      <c r="AN588" s="39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9"/>
      <c r="AZ588" s="39"/>
      <c r="BA588" s="60"/>
      <c r="BB588" s="54"/>
      <c r="BC588" s="66"/>
      <c r="BD588" s="39"/>
      <c r="BE588" s="39"/>
      <c r="BF588" s="39"/>
      <c r="BG588" s="39"/>
      <c r="BH588" s="54"/>
      <c r="BI588" s="60"/>
      <c r="BJ588" s="39"/>
      <c r="BK588" s="39"/>
      <c r="BL588" s="39"/>
      <c r="BM588" s="39"/>
      <c r="BN588" s="54"/>
      <c r="BO588" s="66"/>
      <c r="BP588" s="59"/>
      <c r="BQ588" s="60"/>
      <c r="BR588" s="66"/>
      <c r="BS588" s="39"/>
      <c r="BT588" s="39"/>
      <c r="BU588" s="39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128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9"/>
      <c r="CR588" s="54"/>
      <c r="CS588" s="60"/>
      <c r="CT588" s="51"/>
      <c r="CU588" s="39">
        <v>20</v>
      </c>
      <c r="CV588" s="39"/>
      <c r="CW588" s="52"/>
      <c r="CX588" s="39"/>
      <c r="CY588" s="60">
        <f t="shared" si="107"/>
        <v>20</v>
      </c>
      <c r="CZ588" s="54"/>
      <c r="DA588" s="60"/>
      <c r="DB588" s="39"/>
      <c r="DC588" s="39">
        <v>-2</v>
      </c>
      <c r="DD588" s="38">
        <f t="shared" si="108"/>
        <v>18</v>
      </c>
      <c r="DE588" s="60"/>
      <c r="DF588" s="60"/>
      <c r="DG588" s="60"/>
      <c r="DH588" s="60"/>
    </row>
    <row r="589" s="1" customFormat="1" spans="1:112">
      <c r="A589" s="35">
        <v>596</v>
      </c>
      <c r="B589" s="40">
        <v>102934</v>
      </c>
      <c r="C589" s="36" t="s">
        <v>170</v>
      </c>
      <c r="D589" s="121" t="s">
        <v>99</v>
      </c>
      <c r="E589" s="35">
        <v>12897</v>
      </c>
      <c r="F589" s="35" t="s">
        <v>1264</v>
      </c>
      <c r="G589" s="36"/>
      <c r="H589" s="39"/>
      <c r="I589" s="39"/>
      <c r="J589" s="39"/>
      <c r="K589" s="39"/>
      <c r="L589" s="39"/>
      <c r="M589" s="52"/>
      <c r="N589" s="39"/>
      <c r="O589" s="39"/>
      <c r="P589" s="39"/>
      <c r="Q589" s="39"/>
      <c r="R589" s="39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9"/>
      <c r="AJ589" s="39"/>
      <c r="AK589" s="39"/>
      <c r="AL589" s="39"/>
      <c r="AM589" s="39"/>
      <c r="AN589" s="39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9"/>
      <c r="AZ589" s="39"/>
      <c r="BA589" s="60"/>
      <c r="BB589" s="54"/>
      <c r="BC589" s="66"/>
      <c r="BD589" s="39"/>
      <c r="BE589" s="39"/>
      <c r="BF589" s="39"/>
      <c r="BG589" s="39"/>
      <c r="BH589" s="54"/>
      <c r="BI589" s="60"/>
      <c r="BJ589" s="39"/>
      <c r="BK589" s="39"/>
      <c r="BL589" s="39"/>
      <c r="BM589" s="39"/>
      <c r="BN589" s="54"/>
      <c r="BO589" s="66"/>
      <c r="BP589" s="59"/>
      <c r="BQ589" s="60"/>
      <c r="BR589" s="66"/>
      <c r="BS589" s="39"/>
      <c r="BT589" s="39"/>
      <c r="BU589" s="39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128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9"/>
      <c r="CR589" s="54"/>
      <c r="CS589" s="60"/>
      <c r="CT589" s="51"/>
      <c r="CU589" s="39">
        <v>20</v>
      </c>
      <c r="CV589" s="39"/>
      <c r="CW589" s="52"/>
      <c r="CX589" s="39"/>
      <c r="CY589" s="60">
        <f t="shared" si="107"/>
        <v>20</v>
      </c>
      <c r="CZ589" s="54"/>
      <c r="DA589" s="60"/>
      <c r="DB589" s="39"/>
      <c r="DC589" s="39"/>
      <c r="DD589" s="38">
        <f t="shared" si="108"/>
        <v>20</v>
      </c>
      <c r="DE589" s="60"/>
      <c r="DF589" s="60"/>
      <c r="DG589" s="60"/>
      <c r="DH589" s="60"/>
    </row>
    <row r="590" s="1" customFormat="1" spans="1:112">
      <c r="A590" s="35">
        <v>597</v>
      </c>
      <c r="B590" s="35">
        <v>103198</v>
      </c>
      <c r="C590" s="36" t="s">
        <v>311</v>
      </c>
      <c r="D590" s="121" t="s">
        <v>99</v>
      </c>
      <c r="E590" s="35">
        <v>12873</v>
      </c>
      <c r="F590" s="35" t="s">
        <v>1265</v>
      </c>
      <c r="G590" s="36"/>
      <c r="H590" s="39"/>
      <c r="I590" s="39"/>
      <c r="J590" s="39"/>
      <c r="K590" s="39"/>
      <c r="L590" s="39"/>
      <c r="M590" s="52"/>
      <c r="N590" s="39"/>
      <c r="O590" s="39"/>
      <c r="P590" s="39"/>
      <c r="Q590" s="39"/>
      <c r="R590" s="39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9"/>
      <c r="AJ590" s="39"/>
      <c r="AK590" s="39"/>
      <c r="AL590" s="39"/>
      <c r="AM590" s="39"/>
      <c r="AN590" s="39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9"/>
      <c r="AZ590" s="39"/>
      <c r="BA590" s="60"/>
      <c r="BB590" s="54"/>
      <c r="BC590" s="66"/>
      <c r="BD590" s="39"/>
      <c r="BE590" s="39"/>
      <c r="BF590" s="39"/>
      <c r="BG590" s="39"/>
      <c r="BH590" s="54"/>
      <c r="BI590" s="60"/>
      <c r="BJ590" s="39"/>
      <c r="BK590" s="39"/>
      <c r="BL590" s="39"/>
      <c r="BM590" s="39"/>
      <c r="BN590" s="54"/>
      <c r="BO590" s="66"/>
      <c r="BP590" s="59"/>
      <c r="BQ590" s="60"/>
      <c r="BR590" s="66"/>
      <c r="BS590" s="39"/>
      <c r="BT590" s="39"/>
      <c r="BU590" s="39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128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9"/>
      <c r="CR590" s="54"/>
      <c r="CS590" s="60"/>
      <c r="CT590" s="51"/>
      <c r="CU590" s="39">
        <v>20</v>
      </c>
      <c r="CV590" s="39"/>
      <c r="CW590" s="52">
        <v>10</v>
      </c>
      <c r="CX590" s="39">
        <v>5</v>
      </c>
      <c r="CY590" s="60">
        <f t="shared" si="107"/>
        <v>35</v>
      </c>
      <c r="CZ590" s="54"/>
      <c r="DA590" s="60"/>
      <c r="DB590" s="39">
        <v>20</v>
      </c>
      <c r="DC590" s="39"/>
      <c r="DD590" s="38">
        <f t="shared" si="108"/>
        <v>55</v>
      </c>
      <c r="DE590" s="60"/>
      <c r="DF590" s="60"/>
      <c r="DG590" s="60"/>
      <c r="DH590" s="60"/>
    </row>
    <row r="591" s="1" customFormat="1" spans="1:112">
      <c r="A591" s="35">
        <v>598</v>
      </c>
      <c r="B591" s="40">
        <v>105267</v>
      </c>
      <c r="C591" s="36" t="s">
        <v>913</v>
      </c>
      <c r="D591" s="121" t="s">
        <v>99</v>
      </c>
      <c r="E591" s="35">
        <v>12886</v>
      </c>
      <c r="F591" s="35" t="s">
        <v>1147</v>
      </c>
      <c r="G591" s="36"/>
      <c r="H591" s="39"/>
      <c r="I591" s="39"/>
      <c r="J591" s="39"/>
      <c r="K591" s="39"/>
      <c r="L591" s="39"/>
      <c r="M591" s="52"/>
      <c r="N591" s="39"/>
      <c r="O591" s="39"/>
      <c r="P591" s="39"/>
      <c r="Q591" s="39"/>
      <c r="R591" s="39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9"/>
      <c r="AJ591" s="39"/>
      <c r="AK591" s="39"/>
      <c r="AL591" s="39"/>
      <c r="AM591" s="39"/>
      <c r="AN591" s="39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9"/>
      <c r="AZ591" s="39"/>
      <c r="BA591" s="60"/>
      <c r="BB591" s="54"/>
      <c r="BC591" s="66"/>
      <c r="BD591" s="39"/>
      <c r="BE591" s="39"/>
      <c r="BF591" s="39"/>
      <c r="BG591" s="39"/>
      <c r="BH591" s="54"/>
      <c r="BI591" s="60"/>
      <c r="BJ591" s="39"/>
      <c r="BK591" s="39"/>
      <c r="BL591" s="39"/>
      <c r="BM591" s="39"/>
      <c r="BN591" s="54"/>
      <c r="BO591" s="66"/>
      <c r="BP591" s="59"/>
      <c r="BQ591" s="60"/>
      <c r="BR591" s="66"/>
      <c r="BS591" s="39"/>
      <c r="BT591" s="39"/>
      <c r="BU591" s="39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128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9"/>
      <c r="CR591" s="54"/>
      <c r="CS591" s="60"/>
      <c r="CT591" s="51"/>
      <c r="CU591" s="39">
        <v>20</v>
      </c>
      <c r="CV591" s="39"/>
      <c r="CW591" s="52">
        <v>10</v>
      </c>
      <c r="CX591" s="39"/>
      <c r="CY591" s="60">
        <f t="shared" si="107"/>
        <v>30</v>
      </c>
      <c r="CZ591" s="54"/>
      <c r="DA591" s="60"/>
      <c r="DB591" s="39">
        <v>20</v>
      </c>
      <c r="DC591" s="39"/>
      <c r="DD591" s="38">
        <f t="shared" si="108"/>
        <v>50</v>
      </c>
      <c r="DE591" s="60"/>
      <c r="DF591" s="60"/>
      <c r="DG591" s="60"/>
      <c r="DH591" s="60"/>
    </row>
    <row r="592" s="1" customFormat="1" spans="1:112">
      <c r="A592" s="35">
        <v>599</v>
      </c>
      <c r="B592" s="40">
        <v>111219</v>
      </c>
      <c r="C592" s="43" t="s">
        <v>1266</v>
      </c>
      <c r="D592" s="121" t="s">
        <v>99</v>
      </c>
      <c r="E592" s="35">
        <v>12880</v>
      </c>
      <c r="F592" s="35" t="s">
        <v>1267</v>
      </c>
      <c r="G592" s="36"/>
      <c r="H592" s="39"/>
      <c r="I592" s="39"/>
      <c r="J592" s="39"/>
      <c r="K592" s="39"/>
      <c r="L592" s="39"/>
      <c r="M592" s="52"/>
      <c r="N592" s="39"/>
      <c r="O592" s="39"/>
      <c r="P592" s="39"/>
      <c r="Q592" s="39"/>
      <c r="R592" s="39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9"/>
      <c r="AJ592" s="39"/>
      <c r="AK592" s="39"/>
      <c r="AL592" s="39"/>
      <c r="AM592" s="39"/>
      <c r="AN592" s="39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9"/>
      <c r="AZ592" s="39"/>
      <c r="BA592" s="60"/>
      <c r="BB592" s="54"/>
      <c r="BC592" s="66"/>
      <c r="BD592" s="39"/>
      <c r="BE592" s="39"/>
      <c r="BF592" s="39"/>
      <c r="BG592" s="39"/>
      <c r="BH592" s="54"/>
      <c r="BI592" s="60"/>
      <c r="BJ592" s="39"/>
      <c r="BK592" s="39"/>
      <c r="BL592" s="39"/>
      <c r="BM592" s="39"/>
      <c r="BN592" s="54"/>
      <c r="BO592" s="66"/>
      <c r="BP592" s="59"/>
      <c r="BQ592" s="60"/>
      <c r="BR592" s="66"/>
      <c r="BS592" s="39"/>
      <c r="BT592" s="39"/>
      <c r="BU592" s="39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128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9"/>
      <c r="CR592" s="54"/>
      <c r="CS592" s="60"/>
      <c r="CT592" s="51"/>
      <c r="CU592" s="39">
        <v>20</v>
      </c>
      <c r="CV592" s="39"/>
      <c r="CW592" s="52">
        <v>10</v>
      </c>
      <c r="CX592" s="39"/>
      <c r="CY592" s="60">
        <f t="shared" si="107"/>
        <v>30</v>
      </c>
      <c r="CZ592" s="54"/>
      <c r="DA592" s="60"/>
      <c r="DB592" s="39"/>
      <c r="DC592" s="39"/>
      <c r="DD592" s="38">
        <f t="shared" si="108"/>
        <v>30</v>
      </c>
      <c r="DE592" s="60"/>
      <c r="DF592" s="60"/>
      <c r="DG592" s="60"/>
      <c r="DH592" s="60"/>
    </row>
    <row r="593" s="1" customFormat="1" spans="1:112">
      <c r="A593" s="35">
        <v>600</v>
      </c>
      <c r="B593" s="40">
        <v>111219</v>
      </c>
      <c r="C593" s="43" t="s">
        <v>1266</v>
      </c>
      <c r="D593" s="121" t="s">
        <v>99</v>
      </c>
      <c r="E593" s="35">
        <v>12899</v>
      </c>
      <c r="F593" s="35" t="s">
        <v>1268</v>
      </c>
      <c r="G593" s="36"/>
      <c r="H593" s="39"/>
      <c r="I593" s="39"/>
      <c r="J593" s="39"/>
      <c r="K593" s="39"/>
      <c r="L593" s="39"/>
      <c r="M593" s="52"/>
      <c r="N593" s="39"/>
      <c r="O593" s="39"/>
      <c r="P593" s="39"/>
      <c r="Q593" s="39"/>
      <c r="R593" s="39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9"/>
      <c r="AJ593" s="39"/>
      <c r="AK593" s="39"/>
      <c r="AL593" s="39"/>
      <c r="AM593" s="39"/>
      <c r="AN593" s="39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9"/>
      <c r="AZ593" s="39"/>
      <c r="BA593" s="60"/>
      <c r="BB593" s="54"/>
      <c r="BC593" s="66"/>
      <c r="BD593" s="39"/>
      <c r="BE593" s="39"/>
      <c r="BF593" s="39"/>
      <c r="BG593" s="39"/>
      <c r="BH593" s="54"/>
      <c r="BI593" s="60"/>
      <c r="BJ593" s="39"/>
      <c r="BK593" s="39"/>
      <c r="BL593" s="39"/>
      <c r="BM593" s="39"/>
      <c r="BN593" s="54"/>
      <c r="BO593" s="66"/>
      <c r="BP593" s="59"/>
      <c r="BQ593" s="60"/>
      <c r="BR593" s="66"/>
      <c r="BS593" s="39"/>
      <c r="BT593" s="39"/>
      <c r="BU593" s="39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128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9"/>
      <c r="CR593" s="54"/>
      <c r="CS593" s="60"/>
      <c r="CT593" s="51"/>
      <c r="CU593" s="39">
        <v>20</v>
      </c>
      <c r="CV593" s="39"/>
      <c r="CW593" s="52"/>
      <c r="CX593" s="39"/>
      <c r="CY593" s="60">
        <f t="shared" si="107"/>
        <v>20</v>
      </c>
      <c r="CZ593" s="54"/>
      <c r="DA593" s="60"/>
      <c r="DB593" s="39"/>
      <c r="DC593" s="39"/>
      <c r="DD593" s="38">
        <f t="shared" si="108"/>
        <v>20</v>
      </c>
      <c r="DE593" s="60"/>
      <c r="DF593" s="60"/>
      <c r="DG593" s="60"/>
      <c r="DH593" s="60"/>
    </row>
    <row r="594" s="1" customFormat="1" spans="1:112">
      <c r="A594" s="35">
        <v>601</v>
      </c>
      <c r="B594" s="40"/>
      <c r="C594" s="46" t="s">
        <v>1004</v>
      </c>
      <c r="D594" s="36" t="s">
        <v>104</v>
      </c>
      <c r="E594" s="38">
        <v>10949</v>
      </c>
      <c r="F594" s="38" t="s">
        <v>1269</v>
      </c>
      <c r="G594" s="36"/>
      <c r="H594" s="39"/>
      <c r="I594" s="39"/>
      <c r="J594" s="39"/>
      <c r="K594" s="39"/>
      <c r="L594" s="39"/>
      <c r="M594" s="52"/>
      <c r="N594" s="39"/>
      <c r="O594" s="39"/>
      <c r="P594" s="39"/>
      <c r="Q594" s="39"/>
      <c r="R594" s="39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9"/>
      <c r="AJ594" s="39"/>
      <c r="AK594" s="39"/>
      <c r="AL594" s="39"/>
      <c r="AM594" s="39"/>
      <c r="AN594" s="39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9"/>
      <c r="AZ594" s="39"/>
      <c r="BA594" s="60"/>
      <c r="BB594" s="54"/>
      <c r="BC594" s="66"/>
      <c r="BD594" s="39"/>
      <c r="BE594" s="39"/>
      <c r="BF594" s="39"/>
      <c r="BG594" s="39"/>
      <c r="BH594" s="54"/>
      <c r="BI594" s="60"/>
      <c r="BJ594" s="39"/>
      <c r="BK594" s="39"/>
      <c r="BL594" s="39"/>
      <c r="BM594" s="39"/>
      <c r="BN594" s="54"/>
      <c r="BO594" s="66"/>
      <c r="BP594" s="59"/>
      <c r="BQ594" s="60"/>
      <c r="BR594" s="66"/>
      <c r="BS594" s="39"/>
      <c r="BT594" s="39"/>
      <c r="BU594" s="39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128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9"/>
      <c r="CR594" s="54"/>
      <c r="CS594" s="60"/>
      <c r="CT594" s="51"/>
      <c r="CU594" s="39"/>
      <c r="CV594" s="39"/>
      <c r="CW594" s="52"/>
      <c r="CX594" s="39">
        <v>6</v>
      </c>
      <c r="CY594" s="60">
        <f t="shared" si="107"/>
        <v>6</v>
      </c>
      <c r="CZ594" s="54"/>
      <c r="DA594" s="60"/>
      <c r="DB594" s="39">
        <v>20</v>
      </c>
      <c r="DC594" s="39">
        <v>7</v>
      </c>
      <c r="DD594" s="38">
        <f t="shared" si="108"/>
        <v>33</v>
      </c>
      <c r="DE594" s="60"/>
      <c r="DF594" s="60"/>
      <c r="DG594" s="60"/>
      <c r="DH594" s="60"/>
    </row>
    <row r="595" s="1" customFormat="1" ht="28" customHeight="1" spans="1:112">
      <c r="A595" s="35">
        <v>602</v>
      </c>
      <c r="B595" s="115">
        <v>341</v>
      </c>
      <c r="C595" s="118" t="s">
        <v>144</v>
      </c>
      <c r="D595" s="115" t="s">
        <v>1270</v>
      </c>
      <c r="E595" s="115">
        <v>12875</v>
      </c>
      <c r="F595" s="115" t="s">
        <v>1271</v>
      </c>
      <c r="G595" s="36"/>
      <c r="H595" s="39"/>
      <c r="I595" s="39"/>
      <c r="J595" s="39"/>
      <c r="K595" s="39"/>
      <c r="L595" s="39"/>
      <c r="M595" s="52"/>
      <c r="N595" s="39"/>
      <c r="O595" s="39"/>
      <c r="P595" s="39"/>
      <c r="Q595" s="39"/>
      <c r="R595" s="39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9"/>
      <c r="AJ595" s="39"/>
      <c r="AK595" s="39"/>
      <c r="AL595" s="39"/>
      <c r="AM595" s="39"/>
      <c r="AN595" s="39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9"/>
      <c r="AZ595" s="39"/>
      <c r="BA595" s="60"/>
      <c r="BB595" s="54"/>
      <c r="BC595" s="66"/>
      <c r="BD595" s="39"/>
      <c r="BE595" s="39"/>
      <c r="BF595" s="39"/>
      <c r="BG595" s="39"/>
      <c r="BH595" s="54"/>
      <c r="BI595" s="60"/>
      <c r="BJ595" s="39"/>
      <c r="BK595" s="39"/>
      <c r="BL595" s="39"/>
      <c r="BM595" s="39"/>
      <c r="BN595" s="54"/>
      <c r="BO595" s="66"/>
      <c r="BP595" s="59"/>
      <c r="BQ595" s="60"/>
      <c r="BR595" s="66"/>
      <c r="BS595" s="39"/>
      <c r="BT595" s="39"/>
      <c r="BU595" s="39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128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9"/>
      <c r="CR595" s="54"/>
      <c r="CS595" s="60"/>
      <c r="CT595" s="51"/>
      <c r="CU595" s="39"/>
      <c r="CV595" s="39"/>
      <c r="CW595" s="129">
        <v>10</v>
      </c>
      <c r="CX595" s="39"/>
      <c r="CY595" s="60">
        <f t="shared" si="107"/>
        <v>10</v>
      </c>
      <c r="CZ595" s="54"/>
      <c r="DA595" s="60"/>
      <c r="DB595" s="39"/>
      <c r="DC595" s="39"/>
      <c r="DD595" s="38">
        <f t="shared" si="108"/>
        <v>10</v>
      </c>
      <c r="DE595" s="60"/>
      <c r="DF595" s="60"/>
      <c r="DG595" s="60">
        <v>-7</v>
      </c>
      <c r="DH595" s="60" t="s">
        <v>147</v>
      </c>
    </row>
    <row r="596" s="1" customFormat="1" spans="1:112">
      <c r="A596" s="35">
        <v>603</v>
      </c>
      <c r="B596" s="115">
        <v>102564</v>
      </c>
      <c r="C596" s="118" t="s">
        <v>1272</v>
      </c>
      <c r="D596" s="115" t="s">
        <v>1270</v>
      </c>
      <c r="E596" s="115">
        <v>12887</v>
      </c>
      <c r="F596" s="115" t="s">
        <v>1273</v>
      </c>
      <c r="G596" s="36"/>
      <c r="H596" s="39"/>
      <c r="I596" s="39"/>
      <c r="J596" s="39"/>
      <c r="K596" s="39"/>
      <c r="L596" s="39"/>
      <c r="M596" s="52"/>
      <c r="N596" s="39"/>
      <c r="O596" s="39"/>
      <c r="P596" s="39"/>
      <c r="Q596" s="39"/>
      <c r="R596" s="39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9"/>
      <c r="AJ596" s="39"/>
      <c r="AK596" s="39"/>
      <c r="AL596" s="39"/>
      <c r="AM596" s="39"/>
      <c r="AN596" s="39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9"/>
      <c r="AZ596" s="39"/>
      <c r="BA596" s="60"/>
      <c r="BB596" s="54"/>
      <c r="BC596" s="66"/>
      <c r="BD596" s="39"/>
      <c r="BE596" s="39"/>
      <c r="BF596" s="39"/>
      <c r="BG596" s="39"/>
      <c r="BH596" s="54"/>
      <c r="BI596" s="60"/>
      <c r="BJ596" s="39"/>
      <c r="BK596" s="39"/>
      <c r="BL596" s="39"/>
      <c r="BM596" s="39"/>
      <c r="BN596" s="54"/>
      <c r="BO596" s="66"/>
      <c r="BP596" s="59"/>
      <c r="BQ596" s="60"/>
      <c r="BR596" s="66"/>
      <c r="BS596" s="39"/>
      <c r="BT596" s="39"/>
      <c r="BU596" s="39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128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9"/>
      <c r="CR596" s="54"/>
      <c r="CS596" s="60"/>
      <c r="CT596" s="51"/>
      <c r="CU596" s="39"/>
      <c r="CV596" s="39"/>
      <c r="CW596" s="129">
        <v>10</v>
      </c>
      <c r="CX596" s="39"/>
      <c r="CY596" s="60">
        <f t="shared" si="107"/>
        <v>10</v>
      </c>
      <c r="CZ596" s="54"/>
      <c r="DA596" s="60"/>
      <c r="DB596" s="39"/>
      <c r="DC596" s="39"/>
      <c r="DD596" s="38">
        <f t="shared" si="108"/>
        <v>10</v>
      </c>
      <c r="DE596" s="60"/>
      <c r="DF596" s="60"/>
      <c r="DG596" s="60"/>
      <c r="DH596" s="60"/>
    </row>
    <row r="597" s="1" customFormat="1" spans="1:112">
      <c r="A597" s="35">
        <v>604</v>
      </c>
      <c r="B597" s="115">
        <v>111219</v>
      </c>
      <c r="C597" s="36" t="s">
        <v>1266</v>
      </c>
      <c r="D597" s="115" t="s">
        <v>99</v>
      </c>
      <c r="E597" s="115">
        <v>12909</v>
      </c>
      <c r="F597" s="115" t="s">
        <v>1274</v>
      </c>
      <c r="G597" s="36"/>
      <c r="H597" s="39"/>
      <c r="I597" s="39"/>
      <c r="J597" s="39"/>
      <c r="K597" s="39"/>
      <c r="L597" s="39"/>
      <c r="M597" s="52"/>
      <c r="N597" s="39"/>
      <c r="O597" s="39"/>
      <c r="P597" s="39"/>
      <c r="Q597" s="39"/>
      <c r="R597" s="39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9"/>
      <c r="AJ597" s="39"/>
      <c r="AK597" s="39"/>
      <c r="AL597" s="39"/>
      <c r="AM597" s="39"/>
      <c r="AN597" s="39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9"/>
      <c r="AZ597" s="39"/>
      <c r="BA597" s="60"/>
      <c r="BB597" s="54"/>
      <c r="BC597" s="66"/>
      <c r="BD597" s="39"/>
      <c r="BE597" s="39"/>
      <c r="BF597" s="39"/>
      <c r="BG597" s="39"/>
      <c r="BH597" s="54"/>
      <c r="BI597" s="60"/>
      <c r="BJ597" s="39"/>
      <c r="BK597" s="39"/>
      <c r="BL597" s="39"/>
      <c r="BM597" s="39"/>
      <c r="BN597" s="54"/>
      <c r="BO597" s="66"/>
      <c r="BP597" s="59"/>
      <c r="BQ597" s="60"/>
      <c r="BR597" s="66"/>
      <c r="BS597" s="39"/>
      <c r="BT597" s="39"/>
      <c r="BU597" s="39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128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9"/>
      <c r="CR597" s="54"/>
      <c r="CS597" s="60"/>
      <c r="CT597" s="51"/>
      <c r="CU597" s="39"/>
      <c r="CV597" s="39"/>
      <c r="CW597" s="129">
        <v>10</v>
      </c>
      <c r="CX597" s="39"/>
      <c r="CY597" s="60">
        <f t="shared" si="107"/>
        <v>10</v>
      </c>
      <c r="CZ597" s="54"/>
      <c r="DA597" s="60"/>
      <c r="DB597" s="39"/>
      <c r="DC597" s="39"/>
      <c r="DD597" s="38">
        <f t="shared" si="108"/>
        <v>10</v>
      </c>
      <c r="DE597" s="60"/>
      <c r="DF597" s="60"/>
      <c r="DG597" s="60"/>
      <c r="DH597" s="60"/>
    </row>
    <row r="598" s="1" customFormat="1" spans="1:112">
      <c r="A598" s="35">
        <v>605</v>
      </c>
      <c r="B598" s="115">
        <v>581</v>
      </c>
      <c r="C598" s="118" t="s">
        <v>1275</v>
      </c>
      <c r="D598" s="38" t="s">
        <v>99</v>
      </c>
      <c r="E598" s="115">
        <v>12874</v>
      </c>
      <c r="F598" s="115" t="s">
        <v>1276</v>
      </c>
      <c r="G598" s="36"/>
      <c r="H598" s="39"/>
      <c r="I598" s="39"/>
      <c r="J598" s="39"/>
      <c r="K598" s="39"/>
      <c r="L598" s="39"/>
      <c r="M598" s="52"/>
      <c r="N598" s="39"/>
      <c r="O598" s="39"/>
      <c r="P598" s="39"/>
      <c r="Q598" s="39"/>
      <c r="R598" s="39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9"/>
      <c r="AJ598" s="39"/>
      <c r="AK598" s="39"/>
      <c r="AL598" s="39"/>
      <c r="AM598" s="39"/>
      <c r="AN598" s="39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9"/>
      <c r="AZ598" s="39"/>
      <c r="BA598" s="60"/>
      <c r="BB598" s="54"/>
      <c r="BC598" s="66"/>
      <c r="BD598" s="39"/>
      <c r="BE598" s="39"/>
      <c r="BF598" s="39"/>
      <c r="BG598" s="39"/>
      <c r="BH598" s="54"/>
      <c r="BI598" s="60"/>
      <c r="BJ598" s="39"/>
      <c r="BK598" s="39"/>
      <c r="BL598" s="39"/>
      <c r="BM598" s="39"/>
      <c r="BN598" s="54"/>
      <c r="BO598" s="66"/>
      <c r="BP598" s="59"/>
      <c r="BQ598" s="60"/>
      <c r="BR598" s="66"/>
      <c r="BS598" s="39"/>
      <c r="BT598" s="39"/>
      <c r="BU598" s="39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128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9"/>
      <c r="CR598" s="54"/>
      <c r="CS598" s="60"/>
      <c r="CT598" s="51"/>
      <c r="CU598" s="39"/>
      <c r="CV598" s="39"/>
      <c r="CW598" s="129">
        <v>10</v>
      </c>
      <c r="CX598" s="39"/>
      <c r="CY598" s="60">
        <f t="shared" si="107"/>
        <v>10</v>
      </c>
      <c r="CZ598" s="54"/>
      <c r="DA598" s="60"/>
      <c r="DB598" s="39">
        <v>20</v>
      </c>
      <c r="DC598" s="39"/>
      <c r="DD598" s="38">
        <f t="shared" si="108"/>
        <v>30</v>
      </c>
      <c r="DE598" s="60"/>
      <c r="DF598" s="60"/>
      <c r="DG598" s="60"/>
      <c r="DH598" s="60"/>
    </row>
    <row r="599" s="1" customFormat="1" spans="1:112">
      <c r="A599" s="35">
        <v>606</v>
      </c>
      <c r="B599" s="115">
        <v>339</v>
      </c>
      <c r="C599" s="118" t="s">
        <v>1277</v>
      </c>
      <c r="D599" s="38" t="s">
        <v>99</v>
      </c>
      <c r="E599" s="115">
        <v>12883</v>
      </c>
      <c r="F599" s="115" t="s">
        <v>1278</v>
      </c>
      <c r="G599" s="36"/>
      <c r="H599" s="39"/>
      <c r="I599" s="39"/>
      <c r="J599" s="39"/>
      <c r="K599" s="39"/>
      <c r="L599" s="39"/>
      <c r="M599" s="52"/>
      <c r="N599" s="39"/>
      <c r="O599" s="39"/>
      <c r="P599" s="39"/>
      <c r="Q599" s="39"/>
      <c r="R599" s="39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9"/>
      <c r="AJ599" s="39"/>
      <c r="AK599" s="39"/>
      <c r="AL599" s="39"/>
      <c r="AM599" s="39"/>
      <c r="AN599" s="39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9"/>
      <c r="AZ599" s="39"/>
      <c r="BA599" s="60"/>
      <c r="BB599" s="54"/>
      <c r="BC599" s="66"/>
      <c r="BD599" s="39"/>
      <c r="BE599" s="39"/>
      <c r="BF599" s="39"/>
      <c r="BG599" s="39"/>
      <c r="BH599" s="54"/>
      <c r="BI599" s="60"/>
      <c r="BJ599" s="39"/>
      <c r="BK599" s="39"/>
      <c r="BL599" s="39"/>
      <c r="BM599" s="39"/>
      <c r="BN599" s="54"/>
      <c r="BO599" s="66"/>
      <c r="BP599" s="59"/>
      <c r="BQ599" s="60"/>
      <c r="BR599" s="66"/>
      <c r="BS599" s="39"/>
      <c r="BT599" s="39"/>
      <c r="BU599" s="39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128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9"/>
      <c r="CR599" s="54"/>
      <c r="CS599" s="60"/>
      <c r="CT599" s="51"/>
      <c r="CU599" s="39"/>
      <c r="CV599" s="39"/>
      <c r="CW599" s="129">
        <v>10</v>
      </c>
      <c r="CX599" s="39"/>
      <c r="CY599" s="60">
        <f t="shared" si="107"/>
        <v>10</v>
      </c>
      <c r="CZ599" s="54"/>
      <c r="DA599" s="60"/>
      <c r="DB599" s="39"/>
      <c r="DC599" s="39"/>
      <c r="DD599" s="38">
        <f t="shared" si="108"/>
        <v>10</v>
      </c>
      <c r="DE599" s="60"/>
      <c r="DF599" s="60"/>
      <c r="DG599" s="60"/>
      <c r="DH599" s="60"/>
    </row>
    <row r="600" spans="1:112">
      <c r="A600" s="35">
        <v>607</v>
      </c>
      <c r="B600" s="109">
        <v>343</v>
      </c>
      <c r="C600" s="105" t="s">
        <v>119</v>
      </c>
      <c r="D600" s="36"/>
      <c r="E600" s="104">
        <v>12953</v>
      </c>
      <c r="F600" s="104" t="s">
        <v>1279</v>
      </c>
      <c r="G600" s="36"/>
      <c r="H600" s="39"/>
      <c r="I600" s="39"/>
      <c r="J600" s="39"/>
      <c r="K600" s="39"/>
      <c r="L600" s="39"/>
      <c r="M600" s="52"/>
      <c r="N600" s="39"/>
      <c r="O600" s="39"/>
      <c r="P600" s="39"/>
      <c r="Q600" s="39"/>
      <c r="R600" s="39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9"/>
      <c r="AJ600" s="39"/>
      <c r="AK600" s="39"/>
      <c r="AL600" s="39"/>
      <c r="AM600" s="39"/>
      <c r="AN600" s="39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9"/>
      <c r="AZ600" s="39"/>
      <c r="BA600" s="60"/>
      <c r="BB600" s="54"/>
      <c r="BC600" s="66"/>
      <c r="BD600" s="39"/>
      <c r="BE600" s="39"/>
      <c r="BF600" s="39"/>
      <c r="BG600" s="39"/>
      <c r="BH600" s="54"/>
      <c r="BI600" s="60"/>
      <c r="BJ600" s="39"/>
      <c r="BK600" s="39"/>
      <c r="BL600" s="39"/>
      <c r="BM600" s="39"/>
      <c r="BN600" s="54"/>
      <c r="BO600" s="66"/>
      <c r="BP600" s="59"/>
      <c r="BQ600" s="60"/>
      <c r="BR600" s="66"/>
      <c r="BS600" s="39"/>
      <c r="BT600" s="39"/>
      <c r="BU600" s="39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128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9"/>
      <c r="CR600" s="54"/>
      <c r="CS600" s="60"/>
      <c r="CT600" s="51"/>
      <c r="CU600" s="39"/>
      <c r="CV600" s="39"/>
      <c r="CW600" s="52"/>
      <c r="CX600" s="39"/>
      <c r="CY600" s="60"/>
      <c r="CZ600" s="54"/>
      <c r="DA600" s="60"/>
      <c r="DB600" s="130">
        <v>20</v>
      </c>
      <c r="DC600" s="39"/>
      <c r="DD600" s="38">
        <f t="shared" si="108"/>
        <v>20</v>
      </c>
      <c r="DE600" s="60"/>
      <c r="DF600" s="60"/>
      <c r="DG600" s="131"/>
      <c r="DH600" s="60"/>
    </row>
    <row r="601" spans="1:112">
      <c r="A601" s="35">
        <v>608</v>
      </c>
      <c r="B601" s="109">
        <v>343</v>
      </c>
      <c r="C601" s="105" t="s">
        <v>119</v>
      </c>
      <c r="D601" s="36"/>
      <c r="E601" s="104">
        <v>12986</v>
      </c>
      <c r="F601" s="104" t="s">
        <v>1280</v>
      </c>
      <c r="G601" s="36"/>
      <c r="H601" s="39"/>
      <c r="I601" s="39"/>
      <c r="J601" s="39"/>
      <c r="K601" s="39"/>
      <c r="L601" s="39"/>
      <c r="M601" s="52"/>
      <c r="N601" s="39"/>
      <c r="O601" s="39"/>
      <c r="P601" s="39"/>
      <c r="Q601" s="39"/>
      <c r="R601" s="39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9"/>
      <c r="AJ601" s="39"/>
      <c r="AK601" s="39"/>
      <c r="AL601" s="39"/>
      <c r="AM601" s="39"/>
      <c r="AN601" s="39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9"/>
      <c r="AZ601" s="39"/>
      <c r="BA601" s="60"/>
      <c r="BB601" s="54"/>
      <c r="BC601" s="66"/>
      <c r="BD601" s="39"/>
      <c r="BE601" s="39"/>
      <c r="BF601" s="39"/>
      <c r="BG601" s="39"/>
      <c r="BH601" s="54"/>
      <c r="BI601" s="60"/>
      <c r="BJ601" s="39"/>
      <c r="BK601" s="39"/>
      <c r="BL601" s="39"/>
      <c r="BM601" s="39"/>
      <c r="BN601" s="54"/>
      <c r="BO601" s="66"/>
      <c r="BP601" s="59"/>
      <c r="BQ601" s="60"/>
      <c r="BR601" s="66"/>
      <c r="BS601" s="39"/>
      <c r="BT601" s="39"/>
      <c r="BU601" s="39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128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9"/>
      <c r="CR601" s="54"/>
      <c r="CS601" s="60"/>
      <c r="CT601" s="51"/>
      <c r="CU601" s="39"/>
      <c r="CV601" s="39"/>
      <c r="CW601" s="52"/>
      <c r="CX601" s="39"/>
      <c r="CY601" s="60"/>
      <c r="CZ601" s="54"/>
      <c r="DA601" s="60"/>
      <c r="DB601" s="130">
        <v>20</v>
      </c>
      <c r="DC601" s="39"/>
      <c r="DD601" s="38">
        <f t="shared" si="108"/>
        <v>20</v>
      </c>
      <c r="DE601" s="60"/>
      <c r="DF601" s="60"/>
      <c r="DG601" s="131"/>
      <c r="DH601" s="60"/>
    </row>
    <row r="602" spans="1:112">
      <c r="A602" s="35">
        <v>609</v>
      </c>
      <c r="B602" s="109">
        <v>343</v>
      </c>
      <c r="C602" s="105" t="s">
        <v>119</v>
      </c>
      <c r="D602" s="36"/>
      <c r="E602" s="104">
        <v>12989</v>
      </c>
      <c r="F602" s="104" t="s">
        <v>1281</v>
      </c>
      <c r="G602" s="36"/>
      <c r="H602" s="39"/>
      <c r="I602" s="39"/>
      <c r="J602" s="39"/>
      <c r="K602" s="39"/>
      <c r="L602" s="39"/>
      <c r="M602" s="52"/>
      <c r="N602" s="39"/>
      <c r="O602" s="39"/>
      <c r="P602" s="39"/>
      <c r="Q602" s="39"/>
      <c r="R602" s="39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9"/>
      <c r="AJ602" s="39"/>
      <c r="AK602" s="39"/>
      <c r="AL602" s="39"/>
      <c r="AM602" s="39"/>
      <c r="AN602" s="39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9"/>
      <c r="AZ602" s="39"/>
      <c r="BA602" s="60"/>
      <c r="BB602" s="54"/>
      <c r="BC602" s="66"/>
      <c r="BD602" s="39"/>
      <c r="BE602" s="39"/>
      <c r="BF602" s="39"/>
      <c r="BG602" s="39"/>
      <c r="BH602" s="54"/>
      <c r="BI602" s="60"/>
      <c r="BJ602" s="39"/>
      <c r="BK602" s="39"/>
      <c r="BL602" s="39"/>
      <c r="BM602" s="39"/>
      <c r="BN602" s="54"/>
      <c r="BO602" s="66"/>
      <c r="BP602" s="59"/>
      <c r="BQ602" s="60"/>
      <c r="BR602" s="66"/>
      <c r="BS602" s="39"/>
      <c r="BT602" s="39"/>
      <c r="BU602" s="39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128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9"/>
      <c r="CR602" s="54"/>
      <c r="CS602" s="60"/>
      <c r="CT602" s="51"/>
      <c r="CU602" s="39"/>
      <c r="CV602" s="39"/>
      <c r="CW602" s="52"/>
      <c r="CX602" s="39"/>
      <c r="CY602" s="60"/>
      <c r="CZ602" s="54"/>
      <c r="DA602" s="60"/>
      <c r="DB602" s="130">
        <v>20</v>
      </c>
      <c r="DC602" s="39"/>
      <c r="DD602" s="38">
        <f t="shared" si="108"/>
        <v>20</v>
      </c>
      <c r="DE602" s="60"/>
      <c r="DF602" s="60"/>
      <c r="DG602" s="131"/>
      <c r="DH602" s="60"/>
    </row>
    <row r="603" spans="1:112">
      <c r="A603" s="35">
        <v>610</v>
      </c>
      <c r="B603" s="109">
        <v>359</v>
      </c>
      <c r="C603" s="112" t="s">
        <v>135</v>
      </c>
      <c r="D603" s="36"/>
      <c r="E603" s="104">
        <v>4549</v>
      </c>
      <c r="F603" s="104" t="s">
        <v>1282</v>
      </c>
      <c r="G603" s="36"/>
      <c r="H603" s="39"/>
      <c r="I603" s="39"/>
      <c r="J603" s="39"/>
      <c r="K603" s="39"/>
      <c r="L603" s="39"/>
      <c r="M603" s="52"/>
      <c r="N603" s="39"/>
      <c r="O603" s="39"/>
      <c r="P603" s="39"/>
      <c r="Q603" s="39"/>
      <c r="R603" s="39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9"/>
      <c r="AJ603" s="39"/>
      <c r="AK603" s="39"/>
      <c r="AL603" s="39"/>
      <c r="AM603" s="39"/>
      <c r="AN603" s="39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9"/>
      <c r="AZ603" s="39"/>
      <c r="BA603" s="60"/>
      <c r="BB603" s="54"/>
      <c r="BC603" s="66"/>
      <c r="BD603" s="39"/>
      <c r="BE603" s="39"/>
      <c r="BF603" s="39"/>
      <c r="BG603" s="39"/>
      <c r="BH603" s="54"/>
      <c r="BI603" s="60"/>
      <c r="BJ603" s="39"/>
      <c r="BK603" s="39"/>
      <c r="BL603" s="39"/>
      <c r="BM603" s="39"/>
      <c r="BN603" s="54"/>
      <c r="BO603" s="66"/>
      <c r="BP603" s="59"/>
      <c r="BQ603" s="60"/>
      <c r="BR603" s="66"/>
      <c r="BS603" s="39"/>
      <c r="BT603" s="39"/>
      <c r="BU603" s="39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128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9"/>
      <c r="CR603" s="54"/>
      <c r="CS603" s="60"/>
      <c r="CT603" s="51"/>
      <c r="CU603" s="39"/>
      <c r="CV603" s="39"/>
      <c r="CW603" s="52"/>
      <c r="CX603" s="39"/>
      <c r="CY603" s="60"/>
      <c r="CZ603" s="54"/>
      <c r="DA603" s="60"/>
      <c r="DB603" s="130">
        <v>20</v>
      </c>
      <c r="DC603" s="39">
        <v>7</v>
      </c>
      <c r="DD603" s="38">
        <f t="shared" si="108"/>
        <v>27</v>
      </c>
      <c r="DE603" s="60"/>
      <c r="DF603" s="60"/>
      <c r="DG603" s="131"/>
      <c r="DH603" s="60"/>
    </row>
    <row r="604" spans="1:112">
      <c r="A604" s="35">
        <v>611</v>
      </c>
      <c r="B604" s="109">
        <v>359</v>
      </c>
      <c r="C604" s="112" t="s">
        <v>135</v>
      </c>
      <c r="D604" s="36"/>
      <c r="E604" s="104">
        <v>12971</v>
      </c>
      <c r="F604" s="104" t="s">
        <v>1283</v>
      </c>
      <c r="G604" s="36"/>
      <c r="H604" s="39"/>
      <c r="I604" s="39"/>
      <c r="J604" s="39"/>
      <c r="K604" s="39"/>
      <c r="L604" s="39"/>
      <c r="M604" s="52"/>
      <c r="N604" s="39"/>
      <c r="O604" s="39"/>
      <c r="P604" s="39"/>
      <c r="Q604" s="39"/>
      <c r="R604" s="39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9"/>
      <c r="AJ604" s="39"/>
      <c r="AK604" s="39"/>
      <c r="AL604" s="39"/>
      <c r="AM604" s="39"/>
      <c r="AN604" s="39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9"/>
      <c r="AZ604" s="39"/>
      <c r="BA604" s="60"/>
      <c r="BB604" s="54"/>
      <c r="BC604" s="66"/>
      <c r="BD604" s="39"/>
      <c r="BE604" s="39"/>
      <c r="BF604" s="39"/>
      <c r="BG604" s="39"/>
      <c r="BH604" s="54"/>
      <c r="BI604" s="60"/>
      <c r="BJ604" s="39"/>
      <c r="BK604" s="39"/>
      <c r="BL604" s="39"/>
      <c r="BM604" s="39"/>
      <c r="BN604" s="54"/>
      <c r="BO604" s="66"/>
      <c r="BP604" s="59"/>
      <c r="BQ604" s="60"/>
      <c r="BR604" s="66"/>
      <c r="BS604" s="39"/>
      <c r="BT604" s="39"/>
      <c r="BU604" s="39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128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9"/>
      <c r="CR604" s="54"/>
      <c r="CS604" s="60"/>
      <c r="CT604" s="51"/>
      <c r="CU604" s="39"/>
      <c r="CV604" s="39"/>
      <c r="CW604" s="52"/>
      <c r="CX604" s="39"/>
      <c r="CY604" s="60"/>
      <c r="CZ604" s="54"/>
      <c r="DA604" s="60"/>
      <c r="DB604" s="130">
        <v>20</v>
      </c>
      <c r="DC604" s="39"/>
      <c r="DD604" s="38">
        <f t="shared" si="108"/>
        <v>20</v>
      </c>
      <c r="DE604" s="60"/>
      <c r="DF604" s="60"/>
      <c r="DG604" s="131"/>
      <c r="DH604" s="60"/>
    </row>
    <row r="605" spans="1:112">
      <c r="A605" s="35">
        <v>612</v>
      </c>
      <c r="B605" s="109">
        <v>373</v>
      </c>
      <c r="C605" s="105" t="s">
        <v>318</v>
      </c>
      <c r="D605" s="36"/>
      <c r="E605" s="104">
        <v>12987</v>
      </c>
      <c r="F605" s="104" t="s">
        <v>1284</v>
      </c>
      <c r="G605" s="36"/>
      <c r="H605" s="39"/>
      <c r="I605" s="39"/>
      <c r="J605" s="39"/>
      <c r="K605" s="39"/>
      <c r="L605" s="39"/>
      <c r="M605" s="52"/>
      <c r="N605" s="39"/>
      <c r="O605" s="39"/>
      <c r="P605" s="39"/>
      <c r="Q605" s="39"/>
      <c r="R605" s="39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9"/>
      <c r="AJ605" s="39"/>
      <c r="AK605" s="39"/>
      <c r="AL605" s="39"/>
      <c r="AM605" s="39"/>
      <c r="AN605" s="39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9"/>
      <c r="AZ605" s="39"/>
      <c r="BA605" s="60"/>
      <c r="BB605" s="54"/>
      <c r="BC605" s="66"/>
      <c r="BD605" s="39"/>
      <c r="BE605" s="39"/>
      <c r="BF605" s="39"/>
      <c r="BG605" s="39"/>
      <c r="BH605" s="54"/>
      <c r="BI605" s="60"/>
      <c r="BJ605" s="39"/>
      <c r="BK605" s="39"/>
      <c r="BL605" s="39"/>
      <c r="BM605" s="39"/>
      <c r="BN605" s="54"/>
      <c r="BO605" s="66"/>
      <c r="BP605" s="59"/>
      <c r="BQ605" s="60"/>
      <c r="BR605" s="66"/>
      <c r="BS605" s="39"/>
      <c r="BT605" s="39"/>
      <c r="BU605" s="39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128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9"/>
      <c r="CR605" s="54"/>
      <c r="CS605" s="60"/>
      <c r="CT605" s="51"/>
      <c r="CU605" s="39"/>
      <c r="CV605" s="39"/>
      <c r="CW605" s="52"/>
      <c r="CX605" s="39"/>
      <c r="CY605" s="60"/>
      <c r="CZ605" s="54"/>
      <c r="DA605" s="60"/>
      <c r="DB605" s="130">
        <v>20</v>
      </c>
      <c r="DC605" s="39"/>
      <c r="DD605" s="38">
        <f t="shared" si="108"/>
        <v>20</v>
      </c>
      <c r="DE605" s="60"/>
      <c r="DF605" s="60"/>
      <c r="DG605" s="131"/>
      <c r="DH605" s="60"/>
    </row>
    <row r="606" spans="1:112">
      <c r="A606" s="35">
        <v>613</v>
      </c>
      <c r="B606" s="109">
        <v>581</v>
      </c>
      <c r="C606" s="112" t="s">
        <v>419</v>
      </c>
      <c r="D606" s="36"/>
      <c r="E606" s="104">
        <v>12920</v>
      </c>
      <c r="F606" s="104" t="s">
        <v>1285</v>
      </c>
      <c r="G606" s="36"/>
      <c r="H606" s="39"/>
      <c r="I606" s="39"/>
      <c r="J606" s="39"/>
      <c r="K606" s="39"/>
      <c r="L606" s="39"/>
      <c r="M606" s="52"/>
      <c r="N606" s="39"/>
      <c r="O606" s="39"/>
      <c r="P606" s="39"/>
      <c r="Q606" s="39"/>
      <c r="R606" s="39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9"/>
      <c r="AJ606" s="39"/>
      <c r="AK606" s="39"/>
      <c r="AL606" s="39"/>
      <c r="AM606" s="39"/>
      <c r="AN606" s="39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9"/>
      <c r="AZ606" s="39"/>
      <c r="BA606" s="60"/>
      <c r="BB606" s="54"/>
      <c r="BC606" s="66"/>
      <c r="BD606" s="39"/>
      <c r="BE606" s="39"/>
      <c r="BF606" s="39"/>
      <c r="BG606" s="39"/>
      <c r="BH606" s="54"/>
      <c r="BI606" s="60"/>
      <c r="BJ606" s="39"/>
      <c r="BK606" s="39"/>
      <c r="BL606" s="39"/>
      <c r="BM606" s="39"/>
      <c r="BN606" s="54"/>
      <c r="BO606" s="66"/>
      <c r="BP606" s="59"/>
      <c r="BQ606" s="60"/>
      <c r="BR606" s="66"/>
      <c r="BS606" s="39"/>
      <c r="BT606" s="39"/>
      <c r="BU606" s="39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128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9"/>
      <c r="CR606" s="54"/>
      <c r="CS606" s="60"/>
      <c r="CT606" s="51"/>
      <c r="CU606" s="39"/>
      <c r="CV606" s="39"/>
      <c r="CW606" s="52"/>
      <c r="CX606" s="39"/>
      <c r="CY606" s="60"/>
      <c r="CZ606" s="54"/>
      <c r="DA606" s="60"/>
      <c r="DB606" s="130">
        <v>20</v>
      </c>
      <c r="DC606" s="39"/>
      <c r="DD606" s="38">
        <f t="shared" si="108"/>
        <v>20</v>
      </c>
      <c r="DE606" s="60"/>
      <c r="DF606" s="60"/>
      <c r="DG606" s="131"/>
      <c r="DH606" s="60"/>
    </row>
    <row r="607" spans="1:112">
      <c r="A607" s="35">
        <v>614</v>
      </c>
      <c r="B607" s="109">
        <v>598</v>
      </c>
      <c r="C607" s="105" t="s">
        <v>651</v>
      </c>
      <c r="D607" s="36"/>
      <c r="E607" s="104">
        <v>12888</v>
      </c>
      <c r="F607" s="104" t="s">
        <v>1286</v>
      </c>
      <c r="G607" s="36"/>
      <c r="H607" s="39"/>
      <c r="I607" s="39"/>
      <c r="J607" s="39"/>
      <c r="K607" s="39"/>
      <c r="L607" s="39"/>
      <c r="M607" s="52"/>
      <c r="N607" s="39"/>
      <c r="O607" s="39"/>
      <c r="P607" s="39"/>
      <c r="Q607" s="39"/>
      <c r="R607" s="39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9"/>
      <c r="AJ607" s="39"/>
      <c r="AK607" s="39"/>
      <c r="AL607" s="39"/>
      <c r="AM607" s="39"/>
      <c r="AN607" s="39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9"/>
      <c r="AZ607" s="39"/>
      <c r="BA607" s="60"/>
      <c r="BB607" s="54"/>
      <c r="BC607" s="66"/>
      <c r="BD607" s="39"/>
      <c r="BE607" s="39"/>
      <c r="BF607" s="39"/>
      <c r="BG607" s="39"/>
      <c r="BH607" s="54"/>
      <c r="BI607" s="60"/>
      <c r="BJ607" s="39"/>
      <c r="BK607" s="39"/>
      <c r="BL607" s="39"/>
      <c r="BM607" s="39"/>
      <c r="BN607" s="54"/>
      <c r="BO607" s="66"/>
      <c r="BP607" s="59"/>
      <c r="BQ607" s="60"/>
      <c r="BR607" s="66"/>
      <c r="BS607" s="39"/>
      <c r="BT607" s="39"/>
      <c r="BU607" s="39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128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9"/>
      <c r="CR607" s="54"/>
      <c r="CS607" s="60"/>
      <c r="CT607" s="51"/>
      <c r="CU607" s="39"/>
      <c r="CV607" s="39"/>
      <c r="CW607" s="52"/>
      <c r="CX607" s="39"/>
      <c r="CY607" s="60"/>
      <c r="CZ607" s="54"/>
      <c r="DA607" s="60"/>
      <c r="DB607" s="130">
        <v>20</v>
      </c>
      <c r="DC607" s="39"/>
      <c r="DD607" s="38">
        <f t="shared" si="108"/>
        <v>20</v>
      </c>
      <c r="DE607" s="60"/>
      <c r="DF607" s="60"/>
      <c r="DG607" s="131"/>
      <c r="DH607" s="60"/>
    </row>
    <row r="608" spans="1:112">
      <c r="A608" s="35">
        <v>615</v>
      </c>
      <c r="B608" s="109">
        <v>598</v>
      </c>
      <c r="C608" s="105" t="s">
        <v>651</v>
      </c>
      <c r="D608" s="36"/>
      <c r="E608" s="104">
        <v>12848</v>
      </c>
      <c r="F608" s="104" t="s">
        <v>1287</v>
      </c>
      <c r="G608" s="36"/>
      <c r="H608" s="39"/>
      <c r="I608" s="39"/>
      <c r="J608" s="39"/>
      <c r="K608" s="39"/>
      <c r="L608" s="39"/>
      <c r="M608" s="52"/>
      <c r="N608" s="39"/>
      <c r="O608" s="39"/>
      <c r="P608" s="39"/>
      <c r="Q608" s="39"/>
      <c r="R608" s="39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9"/>
      <c r="AJ608" s="39"/>
      <c r="AK608" s="39"/>
      <c r="AL608" s="39"/>
      <c r="AM608" s="39"/>
      <c r="AN608" s="39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9"/>
      <c r="AZ608" s="39"/>
      <c r="BA608" s="60"/>
      <c r="BB608" s="54"/>
      <c r="BC608" s="66"/>
      <c r="BD608" s="39"/>
      <c r="BE608" s="39"/>
      <c r="BF608" s="39"/>
      <c r="BG608" s="39"/>
      <c r="BH608" s="54"/>
      <c r="BI608" s="60"/>
      <c r="BJ608" s="39"/>
      <c r="BK608" s="39"/>
      <c r="BL608" s="39"/>
      <c r="BM608" s="39"/>
      <c r="BN608" s="54"/>
      <c r="BO608" s="66"/>
      <c r="BP608" s="59"/>
      <c r="BQ608" s="60"/>
      <c r="BR608" s="66"/>
      <c r="BS608" s="39"/>
      <c r="BT608" s="39"/>
      <c r="BU608" s="39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128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9"/>
      <c r="CR608" s="54"/>
      <c r="CS608" s="60"/>
      <c r="CT608" s="51"/>
      <c r="CU608" s="39"/>
      <c r="CV608" s="39"/>
      <c r="CW608" s="52"/>
      <c r="CX608" s="39"/>
      <c r="CY608" s="60"/>
      <c r="CZ608" s="54"/>
      <c r="DA608" s="60"/>
      <c r="DB608" s="130">
        <v>20</v>
      </c>
      <c r="DC608" s="39"/>
      <c r="DD608" s="38">
        <f t="shared" si="108"/>
        <v>20</v>
      </c>
      <c r="DE608" s="60"/>
      <c r="DF608" s="60"/>
      <c r="DG608" s="131"/>
      <c r="DH608" s="60"/>
    </row>
    <row r="609" spans="1:112">
      <c r="A609" s="35">
        <v>616</v>
      </c>
      <c r="B609" s="109">
        <v>598</v>
      </c>
      <c r="C609" s="105" t="s">
        <v>651</v>
      </c>
      <c r="D609" s="36"/>
      <c r="E609" s="104">
        <v>5817</v>
      </c>
      <c r="F609" s="104" t="s">
        <v>1288</v>
      </c>
      <c r="G609" s="36"/>
      <c r="H609" s="39"/>
      <c r="I609" s="39"/>
      <c r="J609" s="39"/>
      <c r="K609" s="39"/>
      <c r="L609" s="39"/>
      <c r="M609" s="52"/>
      <c r="N609" s="39"/>
      <c r="O609" s="39"/>
      <c r="P609" s="39"/>
      <c r="Q609" s="39"/>
      <c r="R609" s="39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9"/>
      <c r="AJ609" s="39"/>
      <c r="AK609" s="39"/>
      <c r="AL609" s="39"/>
      <c r="AM609" s="39"/>
      <c r="AN609" s="39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9"/>
      <c r="AZ609" s="39"/>
      <c r="BA609" s="60"/>
      <c r="BB609" s="54"/>
      <c r="BC609" s="66"/>
      <c r="BD609" s="39"/>
      <c r="BE609" s="39"/>
      <c r="BF609" s="39"/>
      <c r="BG609" s="39"/>
      <c r="BH609" s="54"/>
      <c r="BI609" s="60"/>
      <c r="BJ609" s="39"/>
      <c r="BK609" s="39"/>
      <c r="BL609" s="39"/>
      <c r="BM609" s="39"/>
      <c r="BN609" s="54"/>
      <c r="BO609" s="66"/>
      <c r="BP609" s="59"/>
      <c r="BQ609" s="60"/>
      <c r="BR609" s="66"/>
      <c r="BS609" s="39"/>
      <c r="BT609" s="39"/>
      <c r="BU609" s="39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128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9"/>
      <c r="CR609" s="54"/>
      <c r="CS609" s="60"/>
      <c r="CT609" s="51"/>
      <c r="CU609" s="39"/>
      <c r="CV609" s="39"/>
      <c r="CW609" s="52"/>
      <c r="CX609" s="39"/>
      <c r="CY609" s="60"/>
      <c r="CZ609" s="54"/>
      <c r="DA609" s="60"/>
      <c r="DB609" s="130">
        <v>20</v>
      </c>
      <c r="DC609" s="39"/>
      <c r="DD609" s="38">
        <f t="shared" si="108"/>
        <v>20</v>
      </c>
      <c r="DE609" s="60"/>
      <c r="DF609" s="60"/>
      <c r="DG609" s="131"/>
      <c r="DH609" s="60"/>
    </row>
    <row r="610" spans="1:112">
      <c r="A610" s="35">
        <v>617</v>
      </c>
      <c r="B610" s="109">
        <v>707</v>
      </c>
      <c r="C610" s="105" t="s">
        <v>167</v>
      </c>
      <c r="D610" s="36"/>
      <c r="E610" s="104">
        <v>12912</v>
      </c>
      <c r="F610" s="104" t="s">
        <v>1289</v>
      </c>
      <c r="G610" s="36"/>
      <c r="H610" s="39"/>
      <c r="I610" s="39"/>
      <c r="J610" s="39"/>
      <c r="K610" s="39"/>
      <c r="L610" s="39"/>
      <c r="M610" s="52"/>
      <c r="N610" s="39"/>
      <c r="O610" s="39"/>
      <c r="P610" s="39"/>
      <c r="Q610" s="39"/>
      <c r="R610" s="39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9"/>
      <c r="AJ610" s="39"/>
      <c r="AK610" s="39"/>
      <c r="AL610" s="39"/>
      <c r="AM610" s="39"/>
      <c r="AN610" s="39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9"/>
      <c r="AZ610" s="39"/>
      <c r="BA610" s="60"/>
      <c r="BB610" s="54"/>
      <c r="BC610" s="66"/>
      <c r="BD610" s="39"/>
      <c r="BE610" s="39"/>
      <c r="BF610" s="39"/>
      <c r="BG610" s="39"/>
      <c r="BH610" s="54"/>
      <c r="BI610" s="60"/>
      <c r="BJ610" s="39"/>
      <c r="BK610" s="39"/>
      <c r="BL610" s="39"/>
      <c r="BM610" s="39"/>
      <c r="BN610" s="54"/>
      <c r="BO610" s="66"/>
      <c r="BP610" s="59"/>
      <c r="BQ610" s="60"/>
      <c r="BR610" s="66"/>
      <c r="BS610" s="39"/>
      <c r="BT610" s="39"/>
      <c r="BU610" s="39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128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9"/>
      <c r="CR610" s="54"/>
      <c r="CS610" s="60"/>
      <c r="CT610" s="51"/>
      <c r="CU610" s="39"/>
      <c r="CV610" s="39"/>
      <c r="CW610" s="52"/>
      <c r="CX610" s="39"/>
      <c r="CY610" s="60"/>
      <c r="CZ610" s="54"/>
      <c r="DA610" s="60"/>
      <c r="DB610" s="130">
        <v>20</v>
      </c>
      <c r="DC610" s="39"/>
      <c r="DD610" s="38">
        <f t="shared" si="108"/>
        <v>20</v>
      </c>
      <c r="DE610" s="60"/>
      <c r="DF610" s="60"/>
      <c r="DG610" s="131"/>
      <c r="DH610" s="60"/>
    </row>
    <row r="611" spans="1:112">
      <c r="A611" s="35">
        <v>618</v>
      </c>
      <c r="B611" s="109">
        <v>707</v>
      </c>
      <c r="C611" s="105" t="s">
        <v>167</v>
      </c>
      <c r="D611" s="36"/>
      <c r="E611" s="104">
        <v>12937</v>
      </c>
      <c r="F611" s="104" t="s">
        <v>1290</v>
      </c>
      <c r="G611" s="36"/>
      <c r="H611" s="39"/>
      <c r="I611" s="39"/>
      <c r="J611" s="39"/>
      <c r="K611" s="39"/>
      <c r="L611" s="39"/>
      <c r="M611" s="52"/>
      <c r="N611" s="39"/>
      <c r="O611" s="39"/>
      <c r="P611" s="39"/>
      <c r="Q611" s="39"/>
      <c r="R611" s="39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9"/>
      <c r="AJ611" s="39"/>
      <c r="AK611" s="39"/>
      <c r="AL611" s="39"/>
      <c r="AM611" s="39"/>
      <c r="AN611" s="39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9"/>
      <c r="AZ611" s="39"/>
      <c r="BA611" s="60"/>
      <c r="BB611" s="54"/>
      <c r="BC611" s="66"/>
      <c r="BD611" s="39"/>
      <c r="BE611" s="39"/>
      <c r="BF611" s="39"/>
      <c r="BG611" s="39"/>
      <c r="BH611" s="54"/>
      <c r="BI611" s="60"/>
      <c r="BJ611" s="39"/>
      <c r="BK611" s="39"/>
      <c r="BL611" s="39"/>
      <c r="BM611" s="39"/>
      <c r="BN611" s="54"/>
      <c r="BO611" s="66"/>
      <c r="BP611" s="59"/>
      <c r="BQ611" s="60"/>
      <c r="BR611" s="66"/>
      <c r="BS611" s="39"/>
      <c r="BT611" s="39"/>
      <c r="BU611" s="39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128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9"/>
      <c r="CR611" s="54"/>
      <c r="CS611" s="60"/>
      <c r="CT611" s="51"/>
      <c r="CU611" s="39"/>
      <c r="CV611" s="39"/>
      <c r="CW611" s="52"/>
      <c r="CX611" s="39"/>
      <c r="CY611" s="60"/>
      <c r="CZ611" s="54"/>
      <c r="DA611" s="60"/>
      <c r="DB611" s="130">
        <v>20</v>
      </c>
      <c r="DC611" s="39">
        <v>7</v>
      </c>
      <c r="DD611" s="38">
        <f t="shared" si="108"/>
        <v>27</v>
      </c>
      <c r="DE611" s="60"/>
      <c r="DF611" s="60"/>
      <c r="DG611" s="131"/>
      <c r="DH611" s="60"/>
    </row>
    <row r="612" spans="1:112">
      <c r="A612" s="35">
        <v>619</v>
      </c>
      <c r="B612" s="109">
        <v>721</v>
      </c>
      <c r="C612" s="105" t="s">
        <v>451</v>
      </c>
      <c r="D612" s="36"/>
      <c r="E612" s="104">
        <v>12934</v>
      </c>
      <c r="F612" s="104" t="s">
        <v>1291</v>
      </c>
      <c r="G612" s="36"/>
      <c r="H612" s="39"/>
      <c r="I612" s="39"/>
      <c r="J612" s="39"/>
      <c r="K612" s="39"/>
      <c r="L612" s="39"/>
      <c r="M612" s="52"/>
      <c r="N612" s="39"/>
      <c r="O612" s="39"/>
      <c r="P612" s="39"/>
      <c r="Q612" s="39"/>
      <c r="R612" s="39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9"/>
      <c r="AJ612" s="39"/>
      <c r="AK612" s="39"/>
      <c r="AL612" s="39"/>
      <c r="AM612" s="39"/>
      <c r="AN612" s="39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9"/>
      <c r="AZ612" s="39"/>
      <c r="BA612" s="60"/>
      <c r="BB612" s="54"/>
      <c r="BC612" s="66"/>
      <c r="BD612" s="39"/>
      <c r="BE612" s="39"/>
      <c r="BF612" s="39"/>
      <c r="BG612" s="39"/>
      <c r="BH612" s="54"/>
      <c r="BI612" s="60"/>
      <c r="BJ612" s="39"/>
      <c r="BK612" s="39"/>
      <c r="BL612" s="39"/>
      <c r="BM612" s="39"/>
      <c r="BN612" s="54"/>
      <c r="BO612" s="66"/>
      <c r="BP612" s="59"/>
      <c r="BQ612" s="60"/>
      <c r="BR612" s="66"/>
      <c r="BS612" s="39"/>
      <c r="BT612" s="39"/>
      <c r="BU612" s="39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128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9"/>
      <c r="CR612" s="54"/>
      <c r="CS612" s="60"/>
      <c r="CT612" s="51"/>
      <c r="CU612" s="39"/>
      <c r="CV612" s="39"/>
      <c r="CW612" s="52"/>
      <c r="CX612" s="39"/>
      <c r="CY612" s="60"/>
      <c r="CZ612" s="54"/>
      <c r="DA612" s="60"/>
      <c r="DB612" s="130">
        <v>20</v>
      </c>
      <c r="DC612" s="39"/>
      <c r="DD612" s="38">
        <f t="shared" si="108"/>
        <v>20</v>
      </c>
      <c r="DE612" s="60"/>
      <c r="DF612" s="60"/>
      <c r="DG612" s="131"/>
      <c r="DH612" s="60"/>
    </row>
    <row r="613" spans="1:112">
      <c r="A613" s="35">
        <v>620</v>
      </c>
      <c r="B613" s="109">
        <v>724</v>
      </c>
      <c r="C613" s="105" t="s">
        <v>685</v>
      </c>
      <c r="D613" s="36"/>
      <c r="E613" s="104">
        <v>12935</v>
      </c>
      <c r="F613" s="104" t="s">
        <v>1292</v>
      </c>
      <c r="G613" s="36"/>
      <c r="H613" s="39"/>
      <c r="I613" s="39"/>
      <c r="J613" s="39"/>
      <c r="K613" s="39"/>
      <c r="L613" s="39"/>
      <c r="M613" s="52"/>
      <c r="N613" s="39"/>
      <c r="O613" s="39"/>
      <c r="P613" s="39"/>
      <c r="Q613" s="39"/>
      <c r="R613" s="39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9"/>
      <c r="AJ613" s="39"/>
      <c r="AK613" s="39"/>
      <c r="AL613" s="39"/>
      <c r="AM613" s="39"/>
      <c r="AN613" s="39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9"/>
      <c r="AZ613" s="39"/>
      <c r="BA613" s="60"/>
      <c r="BB613" s="54"/>
      <c r="BC613" s="66"/>
      <c r="BD613" s="39"/>
      <c r="BE613" s="39"/>
      <c r="BF613" s="39"/>
      <c r="BG613" s="39"/>
      <c r="BH613" s="54"/>
      <c r="BI613" s="60"/>
      <c r="BJ613" s="39"/>
      <c r="BK613" s="39"/>
      <c r="BL613" s="39"/>
      <c r="BM613" s="39"/>
      <c r="BN613" s="54"/>
      <c r="BO613" s="66"/>
      <c r="BP613" s="59"/>
      <c r="BQ613" s="60"/>
      <c r="BR613" s="66"/>
      <c r="BS613" s="39"/>
      <c r="BT613" s="39"/>
      <c r="BU613" s="39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128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9"/>
      <c r="CR613" s="54"/>
      <c r="CS613" s="60"/>
      <c r="CT613" s="51"/>
      <c r="CU613" s="39"/>
      <c r="CV613" s="39"/>
      <c r="CW613" s="52"/>
      <c r="CX613" s="39"/>
      <c r="CY613" s="60"/>
      <c r="CZ613" s="54"/>
      <c r="DA613" s="60"/>
      <c r="DB613" s="130">
        <v>20</v>
      </c>
      <c r="DC613" s="39"/>
      <c r="DD613" s="38">
        <f t="shared" si="108"/>
        <v>20</v>
      </c>
      <c r="DE613" s="60"/>
      <c r="DF613" s="60"/>
      <c r="DG613" s="131"/>
      <c r="DH613" s="60"/>
    </row>
    <row r="614" spans="1:112">
      <c r="A614" s="35">
        <v>621</v>
      </c>
      <c r="B614" s="109">
        <v>724</v>
      </c>
      <c r="C614" s="105" t="s">
        <v>685</v>
      </c>
      <c r="D614" s="36"/>
      <c r="E614" s="104">
        <v>12936</v>
      </c>
      <c r="F614" s="104" t="s">
        <v>378</v>
      </c>
      <c r="G614" s="36"/>
      <c r="H614" s="39"/>
      <c r="I614" s="39"/>
      <c r="J614" s="39"/>
      <c r="K614" s="39"/>
      <c r="L614" s="39"/>
      <c r="M614" s="52"/>
      <c r="N614" s="39"/>
      <c r="O614" s="39"/>
      <c r="P614" s="39"/>
      <c r="Q614" s="39"/>
      <c r="R614" s="39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9"/>
      <c r="AJ614" s="39"/>
      <c r="AK614" s="39"/>
      <c r="AL614" s="39"/>
      <c r="AM614" s="39"/>
      <c r="AN614" s="39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9"/>
      <c r="AZ614" s="39"/>
      <c r="BA614" s="60"/>
      <c r="BB614" s="54"/>
      <c r="BC614" s="66"/>
      <c r="BD614" s="39"/>
      <c r="BE614" s="39"/>
      <c r="BF614" s="39"/>
      <c r="BG614" s="39"/>
      <c r="BH614" s="54"/>
      <c r="BI614" s="60"/>
      <c r="BJ614" s="39"/>
      <c r="BK614" s="39"/>
      <c r="BL614" s="39"/>
      <c r="BM614" s="39"/>
      <c r="BN614" s="54"/>
      <c r="BO614" s="66"/>
      <c r="BP614" s="59"/>
      <c r="BQ614" s="60"/>
      <c r="BR614" s="66"/>
      <c r="BS614" s="39"/>
      <c r="BT614" s="39"/>
      <c r="BU614" s="39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128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9"/>
      <c r="CR614" s="54"/>
      <c r="CS614" s="60"/>
      <c r="CT614" s="51"/>
      <c r="CU614" s="39"/>
      <c r="CV614" s="39"/>
      <c r="CW614" s="52"/>
      <c r="CX614" s="39"/>
      <c r="CY614" s="60"/>
      <c r="CZ614" s="54"/>
      <c r="DA614" s="60"/>
      <c r="DB614" s="130">
        <v>20</v>
      </c>
      <c r="DC614" s="39"/>
      <c r="DD614" s="38">
        <f t="shared" si="108"/>
        <v>20</v>
      </c>
      <c r="DE614" s="60"/>
      <c r="DF614" s="60"/>
      <c r="DG614" s="131"/>
      <c r="DH614" s="60"/>
    </row>
    <row r="615" spans="1:112">
      <c r="A615" s="35">
        <v>622</v>
      </c>
      <c r="B615" s="109">
        <v>727</v>
      </c>
      <c r="C615" s="105" t="s">
        <v>687</v>
      </c>
      <c r="D615" s="36"/>
      <c r="E615" s="104">
        <v>12915</v>
      </c>
      <c r="F615" s="104" t="s">
        <v>1293</v>
      </c>
      <c r="G615" s="36"/>
      <c r="H615" s="39"/>
      <c r="I615" s="39"/>
      <c r="J615" s="39"/>
      <c r="K615" s="39"/>
      <c r="L615" s="39"/>
      <c r="M615" s="52"/>
      <c r="N615" s="39"/>
      <c r="O615" s="39"/>
      <c r="P615" s="39"/>
      <c r="Q615" s="39"/>
      <c r="R615" s="39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9"/>
      <c r="AJ615" s="39"/>
      <c r="AK615" s="39"/>
      <c r="AL615" s="39"/>
      <c r="AM615" s="39"/>
      <c r="AN615" s="39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9"/>
      <c r="AZ615" s="39"/>
      <c r="BA615" s="60"/>
      <c r="BB615" s="54"/>
      <c r="BC615" s="66"/>
      <c r="BD615" s="39"/>
      <c r="BE615" s="39"/>
      <c r="BF615" s="39"/>
      <c r="BG615" s="39"/>
      <c r="BH615" s="54"/>
      <c r="BI615" s="60"/>
      <c r="BJ615" s="39"/>
      <c r="BK615" s="39"/>
      <c r="BL615" s="39"/>
      <c r="BM615" s="39"/>
      <c r="BN615" s="54"/>
      <c r="BO615" s="66"/>
      <c r="BP615" s="59"/>
      <c r="BQ615" s="60"/>
      <c r="BR615" s="66"/>
      <c r="BS615" s="39"/>
      <c r="BT615" s="39"/>
      <c r="BU615" s="39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128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9"/>
      <c r="CR615" s="54"/>
      <c r="CS615" s="60"/>
      <c r="CT615" s="51"/>
      <c r="CU615" s="39"/>
      <c r="CV615" s="39"/>
      <c r="CW615" s="52"/>
      <c r="CX615" s="39"/>
      <c r="CY615" s="60"/>
      <c r="CZ615" s="54"/>
      <c r="DA615" s="60"/>
      <c r="DB615" s="130">
        <v>20</v>
      </c>
      <c r="DC615" s="39"/>
      <c r="DD615" s="38">
        <f t="shared" si="108"/>
        <v>20</v>
      </c>
      <c r="DE615" s="60"/>
      <c r="DF615" s="60"/>
      <c r="DG615" s="131"/>
      <c r="DH615" s="60"/>
    </row>
    <row r="616" spans="1:112">
      <c r="A616" s="35">
        <v>623</v>
      </c>
      <c r="B616" s="109">
        <v>737</v>
      </c>
      <c r="C616" s="126" t="s">
        <v>366</v>
      </c>
      <c r="D616" s="36"/>
      <c r="E616" s="104">
        <v>11461</v>
      </c>
      <c r="F616" s="104" t="s">
        <v>1294</v>
      </c>
      <c r="G616" s="36"/>
      <c r="H616" s="39"/>
      <c r="I616" s="39"/>
      <c r="J616" s="39"/>
      <c r="K616" s="39"/>
      <c r="L616" s="39"/>
      <c r="M616" s="52"/>
      <c r="N616" s="39"/>
      <c r="O616" s="39"/>
      <c r="P616" s="39"/>
      <c r="Q616" s="39"/>
      <c r="R616" s="39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9"/>
      <c r="AJ616" s="39"/>
      <c r="AK616" s="39"/>
      <c r="AL616" s="39"/>
      <c r="AM616" s="39"/>
      <c r="AN616" s="39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9"/>
      <c r="AZ616" s="39"/>
      <c r="BA616" s="60"/>
      <c r="BB616" s="54"/>
      <c r="BC616" s="66"/>
      <c r="BD616" s="39"/>
      <c r="BE616" s="39"/>
      <c r="BF616" s="39"/>
      <c r="BG616" s="39"/>
      <c r="BH616" s="54"/>
      <c r="BI616" s="60"/>
      <c r="BJ616" s="39"/>
      <c r="BK616" s="39"/>
      <c r="BL616" s="39"/>
      <c r="BM616" s="39"/>
      <c r="BN616" s="54"/>
      <c r="BO616" s="66"/>
      <c r="BP616" s="59"/>
      <c r="BQ616" s="60"/>
      <c r="BR616" s="66"/>
      <c r="BS616" s="39"/>
      <c r="BT616" s="39"/>
      <c r="BU616" s="39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128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9"/>
      <c r="CR616" s="54"/>
      <c r="CS616" s="60"/>
      <c r="CT616" s="51"/>
      <c r="CU616" s="39"/>
      <c r="CV616" s="39"/>
      <c r="CW616" s="52"/>
      <c r="CX616" s="39"/>
      <c r="CY616" s="60"/>
      <c r="CZ616" s="54"/>
      <c r="DA616" s="60"/>
      <c r="DB616" s="130">
        <v>20</v>
      </c>
      <c r="DC616" s="39"/>
      <c r="DD616" s="38">
        <f t="shared" si="108"/>
        <v>20</v>
      </c>
      <c r="DE616" s="60"/>
      <c r="DF616" s="60"/>
      <c r="DG616" s="131"/>
      <c r="DH616" s="60"/>
    </row>
    <row r="617" spans="1:112">
      <c r="A617" s="35">
        <v>624</v>
      </c>
      <c r="B617" s="109">
        <v>737</v>
      </c>
      <c r="C617" s="126" t="s">
        <v>366</v>
      </c>
      <c r="D617" s="36"/>
      <c r="E617" s="104">
        <v>12970</v>
      </c>
      <c r="F617" s="104" t="s">
        <v>1295</v>
      </c>
      <c r="G617" s="36"/>
      <c r="H617" s="39"/>
      <c r="I617" s="39"/>
      <c r="J617" s="39"/>
      <c r="K617" s="39"/>
      <c r="L617" s="39"/>
      <c r="M617" s="52"/>
      <c r="N617" s="39"/>
      <c r="O617" s="39"/>
      <c r="P617" s="39"/>
      <c r="Q617" s="39"/>
      <c r="R617" s="39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9"/>
      <c r="AJ617" s="39"/>
      <c r="AK617" s="39"/>
      <c r="AL617" s="39"/>
      <c r="AM617" s="39"/>
      <c r="AN617" s="39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9"/>
      <c r="AZ617" s="39"/>
      <c r="BA617" s="60"/>
      <c r="BB617" s="54"/>
      <c r="BC617" s="66"/>
      <c r="BD617" s="39"/>
      <c r="BE617" s="39"/>
      <c r="BF617" s="39"/>
      <c r="BG617" s="39"/>
      <c r="BH617" s="54"/>
      <c r="BI617" s="60"/>
      <c r="BJ617" s="39"/>
      <c r="BK617" s="39"/>
      <c r="BL617" s="39"/>
      <c r="BM617" s="39"/>
      <c r="BN617" s="54"/>
      <c r="BO617" s="66"/>
      <c r="BP617" s="59"/>
      <c r="BQ617" s="60"/>
      <c r="BR617" s="66"/>
      <c r="BS617" s="39"/>
      <c r="BT617" s="39"/>
      <c r="BU617" s="39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128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9"/>
      <c r="CR617" s="54"/>
      <c r="CS617" s="60"/>
      <c r="CT617" s="51"/>
      <c r="CU617" s="39"/>
      <c r="CV617" s="39"/>
      <c r="CW617" s="52"/>
      <c r="CX617" s="39"/>
      <c r="CY617" s="60"/>
      <c r="CZ617" s="54"/>
      <c r="DA617" s="60"/>
      <c r="DB617" s="130">
        <v>20</v>
      </c>
      <c r="DC617" s="39"/>
      <c r="DD617" s="38">
        <f t="shared" si="108"/>
        <v>20</v>
      </c>
      <c r="DE617" s="60"/>
      <c r="DF617" s="60"/>
      <c r="DG617" s="131"/>
      <c r="DH617" s="60"/>
    </row>
    <row r="618" spans="1:112">
      <c r="A618" s="35">
        <v>625</v>
      </c>
      <c r="B618" s="109">
        <v>744</v>
      </c>
      <c r="C618" s="105" t="s">
        <v>199</v>
      </c>
      <c r="D618" s="36"/>
      <c r="E618" s="104">
        <v>12846</v>
      </c>
      <c r="F618" s="104" t="s">
        <v>1296</v>
      </c>
      <c r="G618" s="36"/>
      <c r="H618" s="39"/>
      <c r="I618" s="39"/>
      <c r="J618" s="39"/>
      <c r="K618" s="39"/>
      <c r="L618" s="39"/>
      <c r="M618" s="52"/>
      <c r="N618" s="39"/>
      <c r="O618" s="39"/>
      <c r="P618" s="39"/>
      <c r="Q618" s="39"/>
      <c r="R618" s="39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9"/>
      <c r="AJ618" s="39"/>
      <c r="AK618" s="39"/>
      <c r="AL618" s="39"/>
      <c r="AM618" s="39"/>
      <c r="AN618" s="39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9"/>
      <c r="AZ618" s="39"/>
      <c r="BA618" s="60"/>
      <c r="BB618" s="54"/>
      <c r="BC618" s="66"/>
      <c r="BD618" s="39"/>
      <c r="BE618" s="39"/>
      <c r="BF618" s="39"/>
      <c r="BG618" s="39"/>
      <c r="BH618" s="54"/>
      <c r="BI618" s="60"/>
      <c r="BJ618" s="39"/>
      <c r="BK618" s="39"/>
      <c r="BL618" s="39"/>
      <c r="BM618" s="39"/>
      <c r="BN618" s="54"/>
      <c r="BO618" s="66"/>
      <c r="BP618" s="59"/>
      <c r="BQ618" s="60"/>
      <c r="BR618" s="66"/>
      <c r="BS618" s="39"/>
      <c r="BT618" s="39"/>
      <c r="BU618" s="39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128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9"/>
      <c r="CR618" s="54"/>
      <c r="CS618" s="60"/>
      <c r="CT618" s="51"/>
      <c r="CU618" s="39"/>
      <c r="CV618" s="39"/>
      <c r="CW618" s="52"/>
      <c r="CX618" s="39"/>
      <c r="CY618" s="60"/>
      <c r="CZ618" s="54"/>
      <c r="DA618" s="60"/>
      <c r="DB618" s="130">
        <v>20</v>
      </c>
      <c r="DC618" s="39">
        <v>-7</v>
      </c>
      <c r="DD618" s="38">
        <f t="shared" si="108"/>
        <v>13</v>
      </c>
      <c r="DE618" s="60"/>
      <c r="DF618" s="60"/>
      <c r="DG618" s="131"/>
      <c r="DH618" s="60"/>
    </row>
    <row r="619" spans="1:112">
      <c r="A619" s="35">
        <v>626</v>
      </c>
      <c r="B619" s="109">
        <v>102565</v>
      </c>
      <c r="C619" s="105" t="s">
        <v>307</v>
      </c>
      <c r="D619" s="36"/>
      <c r="E619" s="104">
        <v>12907</v>
      </c>
      <c r="F619" s="104" t="s">
        <v>1297</v>
      </c>
      <c r="G619" s="36"/>
      <c r="H619" s="39"/>
      <c r="I619" s="39"/>
      <c r="J619" s="39"/>
      <c r="K619" s="39"/>
      <c r="L619" s="39"/>
      <c r="M619" s="52"/>
      <c r="N619" s="39"/>
      <c r="O619" s="39"/>
      <c r="P619" s="39"/>
      <c r="Q619" s="39"/>
      <c r="R619" s="39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9"/>
      <c r="AJ619" s="39"/>
      <c r="AK619" s="39"/>
      <c r="AL619" s="39"/>
      <c r="AM619" s="39"/>
      <c r="AN619" s="39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9"/>
      <c r="AZ619" s="39"/>
      <c r="BA619" s="60"/>
      <c r="BB619" s="54"/>
      <c r="BC619" s="66"/>
      <c r="BD619" s="39"/>
      <c r="BE619" s="39"/>
      <c r="BF619" s="39"/>
      <c r="BG619" s="39"/>
      <c r="BH619" s="54"/>
      <c r="BI619" s="60"/>
      <c r="BJ619" s="39"/>
      <c r="BK619" s="39"/>
      <c r="BL619" s="39"/>
      <c r="BM619" s="39"/>
      <c r="BN619" s="54"/>
      <c r="BO619" s="66"/>
      <c r="BP619" s="59"/>
      <c r="BQ619" s="60"/>
      <c r="BR619" s="66"/>
      <c r="BS619" s="39"/>
      <c r="BT619" s="39"/>
      <c r="BU619" s="39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128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9"/>
      <c r="CR619" s="54"/>
      <c r="CS619" s="60"/>
      <c r="CT619" s="51"/>
      <c r="CU619" s="39"/>
      <c r="CV619" s="39"/>
      <c r="CW619" s="52"/>
      <c r="CX619" s="39"/>
      <c r="CY619" s="60"/>
      <c r="CZ619" s="54"/>
      <c r="DA619" s="60"/>
      <c r="DB619" s="130">
        <v>20</v>
      </c>
      <c r="DC619" s="39"/>
      <c r="DD619" s="38">
        <f t="shared" si="108"/>
        <v>20</v>
      </c>
      <c r="DE619" s="60"/>
      <c r="DF619" s="60"/>
      <c r="DG619" s="131"/>
      <c r="DH619" s="60"/>
    </row>
    <row r="620" spans="1:112">
      <c r="A620" s="35">
        <v>627</v>
      </c>
      <c r="B620" s="104">
        <v>107658</v>
      </c>
      <c r="C620" s="112" t="s">
        <v>1093</v>
      </c>
      <c r="D620" s="36"/>
      <c r="E620" s="104">
        <v>12921</v>
      </c>
      <c r="F620" s="104" t="s">
        <v>1298</v>
      </c>
      <c r="G620" s="36"/>
      <c r="H620" s="39"/>
      <c r="I620" s="39"/>
      <c r="J620" s="39"/>
      <c r="K620" s="39"/>
      <c r="L620" s="39"/>
      <c r="M620" s="52"/>
      <c r="N620" s="39"/>
      <c r="O620" s="39"/>
      <c r="P620" s="39"/>
      <c r="Q620" s="39"/>
      <c r="R620" s="39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9"/>
      <c r="AJ620" s="39"/>
      <c r="AK620" s="39"/>
      <c r="AL620" s="39"/>
      <c r="AM620" s="39"/>
      <c r="AN620" s="39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9"/>
      <c r="AZ620" s="39"/>
      <c r="BA620" s="60"/>
      <c r="BB620" s="54"/>
      <c r="BC620" s="66"/>
      <c r="BD620" s="39"/>
      <c r="BE620" s="39"/>
      <c r="BF620" s="39"/>
      <c r="BG620" s="39"/>
      <c r="BH620" s="54"/>
      <c r="BI620" s="60"/>
      <c r="BJ620" s="39"/>
      <c r="BK620" s="39"/>
      <c r="BL620" s="39"/>
      <c r="BM620" s="39"/>
      <c r="BN620" s="54"/>
      <c r="BO620" s="66"/>
      <c r="BP620" s="59"/>
      <c r="BQ620" s="60"/>
      <c r="BR620" s="66"/>
      <c r="BS620" s="39"/>
      <c r="BT620" s="39"/>
      <c r="BU620" s="39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128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9"/>
      <c r="CR620" s="54"/>
      <c r="CS620" s="60"/>
      <c r="CT620" s="51"/>
      <c r="CU620" s="39"/>
      <c r="CV620" s="39"/>
      <c r="CW620" s="52"/>
      <c r="CX620" s="39"/>
      <c r="CY620" s="60"/>
      <c r="CZ620" s="54"/>
      <c r="DA620" s="60"/>
      <c r="DB620" s="130">
        <v>20</v>
      </c>
      <c r="DC620" s="39"/>
      <c r="DD620" s="38">
        <f t="shared" si="108"/>
        <v>20</v>
      </c>
      <c r="DE620" s="60"/>
      <c r="DF620" s="60"/>
      <c r="DG620" s="131"/>
      <c r="DH620" s="60"/>
    </row>
    <row r="621" spans="1:112">
      <c r="A621" s="35">
        <v>628</v>
      </c>
      <c r="B621" s="40"/>
      <c r="C621" s="46" t="s">
        <v>1299</v>
      </c>
      <c r="D621" s="36"/>
      <c r="E621" s="38">
        <v>12856</v>
      </c>
      <c r="F621" s="38" t="s">
        <v>1300</v>
      </c>
      <c r="G621" s="36"/>
      <c r="H621" s="39"/>
      <c r="I621" s="39"/>
      <c r="J621" s="39"/>
      <c r="K621" s="39"/>
      <c r="L621" s="39"/>
      <c r="M621" s="52"/>
      <c r="N621" s="39"/>
      <c r="O621" s="39"/>
      <c r="P621" s="39"/>
      <c r="Q621" s="39"/>
      <c r="R621" s="39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9"/>
      <c r="AJ621" s="39"/>
      <c r="AK621" s="39"/>
      <c r="AL621" s="39"/>
      <c r="AM621" s="39"/>
      <c r="AN621" s="39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9"/>
      <c r="AZ621" s="39"/>
      <c r="BA621" s="60"/>
      <c r="BB621" s="54"/>
      <c r="BC621" s="66"/>
      <c r="BD621" s="39"/>
      <c r="BE621" s="39"/>
      <c r="BF621" s="39"/>
      <c r="BG621" s="39"/>
      <c r="BH621" s="54"/>
      <c r="BI621" s="60"/>
      <c r="BJ621" s="39"/>
      <c r="BK621" s="39"/>
      <c r="BL621" s="39"/>
      <c r="BM621" s="39"/>
      <c r="BN621" s="54"/>
      <c r="BO621" s="66"/>
      <c r="BP621" s="59"/>
      <c r="BQ621" s="60"/>
      <c r="BR621" s="66"/>
      <c r="BS621" s="39"/>
      <c r="BT621" s="39"/>
      <c r="BU621" s="39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128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9"/>
      <c r="CR621" s="54"/>
      <c r="CS621" s="60"/>
      <c r="CT621" s="51"/>
      <c r="CU621" s="39"/>
      <c r="CV621" s="39"/>
      <c r="CW621" s="52"/>
      <c r="CX621" s="39"/>
      <c r="CY621" s="60"/>
      <c r="CZ621" s="54"/>
      <c r="DA621" s="60"/>
      <c r="DB621" s="39"/>
      <c r="DC621" s="39">
        <v>3</v>
      </c>
      <c r="DD621" s="38">
        <f t="shared" si="108"/>
        <v>3</v>
      </c>
      <c r="DE621" s="60"/>
      <c r="DF621" s="60"/>
      <c r="DG621" s="131"/>
      <c r="DH621" s="60"/>
    </row>
    <row r="622" spans="1:112">
      <c r="A622" s="35">
        <v>629</v>
      </c>
      <c r="B622" s="40"/>
      <c r="C622" s="46" t="s">
        <v>1301</v>
      </c>
      <c r="D622" s="36"/>
      <c r="E622" s="38">
        <v>12905</v>
      </c>
      <c r="F622" s="38" t="s">
        <v>1302</v>
      </c>
      <c r="G622" s="36"/>
      <c r="H622" s="39"/>
      <c r="I622" s="39"/>
      <c r="J622" s="39"/>
      <c r="K622" s="39"/>
      <c r="L622" s="39"/>
      <c r="M622" s="52"/>
      <c r="N622" s="39"/>
      <c r="O622" s="39"/>
      <c r="P622" s="39"/>
      <c r="Q622" s="39"/>
      <c r="R622" s="39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9"/>
      <c r="AJ622" s="39"/>
      <c r="AK622" s="39"/>
      <c r="AL622" s="39"/>
      <c r="AM622" s="39"/>
      <c r="AN622" s="39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9"/>
      <c r="AZ622" s="39"/>
      <c r="BA622" s="60"/>
      <c r="BB622" s="54"/>
      <c r="BC622" s="66"/>
      <c r="BD622" s="39"/>
      <c r="BE622" s="39"/>
      <c r="BF622" s="39"/>
      <c r="BG622" s="39"/>
      <c r="BH622" s="54"/>
      <c r="BI622" s="60"/>
      <c r="BJ622" s="39"/>
      <c r="BK622" s="39"/>
      <c r="BL622" s="39"/>
      <c r="BM622" s="39"/>
      <c r="BN622" s="54"/>
      <c r="BO622" s="66"/>
      <c r="BP622" s="59"/>
      <c r="BQ622" s="60"/>
      <c r="BR622" s="66"/>
      <c r="BS622" s="39"/>
      <c r="BT622" s="39"/>
      <c r="BU622" s="39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128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9"/>
      <c r="CR622" s="54"/>
      <c r="CS622" s="60"/>
      <c r="CT622" s="51"/>
      <c r="CU622" s="39"/>
      <c r="CV622" s="39"/>
      <c r="CW622" s="52"/>
      <c r="CX622" s="39"/>
      <c r="CY622" s="60"/>
      <c r="CZ622" s="54"/>
      <c r="DA622" s="60"/>
      <c r="DB622" s="39"/>
      <c r="DC622" s="39">
        <v>-4</v>
      </c>
      <c r="DD622" s="38">
        <f t="shared" si="108"/>
        <v>-4</v>
      </c>
      <c r="DE622" s="60"/>
      <c r="DF622" s="60"/>
      <c r="DG622" s="131"/>
      <c r="DH622" s="60"/>
    </row>
    <row r="623" spans="1:112">
      <c r="A623" s="35">
        <v>630</v>
      </c>
      <c r="B623" s="40"/>
      <c r="C623" s="46" t="s">
        <v>1148</v>
      </c>
      <c r="D623" s="36"/>
      <c r="E623" s="38">
        <v>12895</v>
      </c>
      <c r="F623" s="38" t="s">
        <v>1303</v>
      </c>
      <c r="G623" s="36"/>
      <c r="H623" s="39"/>
      <c r="I623" s="39"/>
      <c r="J623" s="39"/>
      <c r="K623" s="39"/>
      <c r="L623" s="39"/>
      <c r="M623" s="52"/>
      <c r="N623" s="39"/>
      <c r="O623" s="39"/>
      <c r="P623" s="39"/>
      <c r="Q623" s="39"/>
      <c r="R623" s="39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9"/>
      <c r="AJ623" s="39"/>
      <c r="AK623" s="39"/>
      <c r="AL623" s="39"/>
      <c r="AM623" s="39"/>
      <c r="AN623" s="39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9"/>
      <c r="AZ623" s="39"/>
      <c r="BA623" s="60"/>
      <c r="BB623" s="54"/>
      <c r="BC623" s="66"/>
      <c r="BD623" s="39"/>
      <c r="BE623" s="39"/>
      <c r="BF623" s="39"/>
      <c r="BG623" s="39"/>
      <c r="BH623" s="54"/>
      <c r="BI623" s="60"/>
      <c r="BJ623" s="39"/>
      <c r="BK623" s="39"/>
      <c r="BL623" s="39"/>
      <c r="BM623" s="39"/>
      <c r="BN623" s="54"/>
      <c r="BO623" s="66"/>
      <c r="BP623" s="59"/>
      <c r="BQ623" s="60"/>
      <c r="BR623" s="66"/>
      <c r="BS623" s="39"/>
      <c r="BT623" s="39"/>
      <c r="BU623" s="39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128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9"/>
      <c r="CR623" s="54"/>
      <c r="CS623" s="60"/>
      <c r="CT623" s="51"/>
      <c r="CU623" s="39"/>
      <c r="CV623" s="39"/>
      <c r="CW623" s="52"/>
      <c r="CX623" s="39"/>
      <c r="CY623" s="60"/>
      <c r="CZ623" s="54"/>
      <c r="DA623" s="60"/>
      <c r="DB623" s="39"/>
      <c r="DC623" s="39">
        <v>-10</v>
      </c>
      <c r="DD623" s="38">
        <f t="shared" si="108"/>
        <v>-10</v>
      </c>
      <c r="DE623" s="60"/>
      <c r="DF623" s="60"/>
      <c r="DG623" s="131"/>
      <c r="DH623" s="60"/>
    </row>
    <row r="624" ht="6" customHeight="1" spans="1:112">
      <c r="A624" s="35">
        <v>631</v>
      </c>
      <c r="B624" s="40"/>
      <c r="C624" s="46" t="s">
        <v>1304</v>
      </c>
      <c r="D624" s="36"/>
      <c r="E624" s="38">
        <v>12885</v>
      </c>
      <c r="F624" s="38" t="s">
        <v>1305</v>
      </c>
      <c r="G624" s="36"/>
      <c r="H624" s="39"/>
      <c r="I624" s="39"/>
      <c r="J624" s="39"/>
      <c r="K624" s="39"/>
      <c r="L624" s="39"/>
      <c r="M624" s="52"/>
      <c r="N624" s="39"/>
      <c r="O624" s="39"/>
      <c r="P624" s="39"/>
      <c r="Q624" s="39"/>
      <c r="R624" s="39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9"/>
      <c r="AJ624" s="39"/>
      <c r="AK624" s="39"/>
      <c r="AL624" s="39"/>
      <c r="AM624" s="39"/>
      <c r="AN624" s="39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9"/>
      <c r="AZ624" s="39"/>
      <c r="BA624" s="60"/>
      <c r="BB624" s="54"/>
      <c r="BC624" s="66"/>
      <c r="BD624" s="39"/>
      <c r="BE624" s="39"/>
      <c r="BF624" s="39"/>
      <c r="BG624" s="39"/>
      <c r="BH624" s="54"/>
      <c r="BI624" s="60"/>
      <c r="BJ624" s="39"/>
      <c r="BK624" s="39"/>
      <c r="BL624" s="39"/>
      <c r="BM624" s="39"/>
      <c r="BN624" s="54"/>
      <c r="BO624" s="66"/>
      <c r="BP624" s="59"/>
      <c r="BQ624" s="60"/>
      <c r="BR624" s="66"/>
      <c r="BS624" s="39"/>
      <c r="BT624" s="39"/>
      <c r="BU624" s="39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128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9"/>
      <c r="CR624" s="54"/>
      <c r="CS624" s="60"/>
      <c r="CT624" s="51"/>
      <c r="CU624" s="39"/>
      <c r="CV624" s="39"/>
      <c r="CW624" s="52"/>
      <c r="CX624" s="39"/>
      <c r="CY624" s="60"/>
      <c r="CZ624" s="54"/>
      <c r="DA624" s="60"/>
      <c r="DB624" s="39"/>
      <c r="DC624" s="39">
        <v>-22</v>
      </c>
      <c r="DD624" s="38">
        <f t="shared" si="108"/>
        <v>-22</v>
      </c>
      <c r="DE624" s="60"/>
      <c r="DF624" s="60"/>
      <c r="DG624" s="131"/>
      <c r="DH624" s="60"/>
    </row>
    <row r="625" spans="1:1">
      <c r="A625" s="127"/>
    </row>
    <row r="629" spans="113:113">
      <c r="DI629" s="1">
        <v>87</v>
      </c>
    </row>
    <row r="638" spans="4:4">
      <c r="D638" s="5" t="s">
        <v>539</v>
      </c>
    </row>
  </sheetData>
  <mergeCells count="1">
    <mergeCell ref="A1:D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2020-06-12T04:18:45Z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