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/>
  </bookViews>
  <sheets>
    <sheet name="任务总表 " sheetId="10" r:id="rId1"/>
    <sheet name="任务总表（原表）" sheetId="3" state="hidden" r:id="rId2"/>
    <sheet name="任务明细表(原表）" sheetId="4" state="hidden" r:id="rId3"/>
    <sheet name="任务明细表" sheetId="9" r:id="rId4"/>
    <sheet name="5月需新增" sheetId="8" state="hidden" r:id="rId5"/>
  </sheets>
  <externalReferences>
    <externalReference r:id="rId6"/>
  </externalReferences>
  <definedNames>
    <definedName name="_xlnm._FilterDatabase" localSheetId="3" hidden="1">任务明细表!$A$2:$XDX$118</definedName>
    <definedName name="_xlnm._FilterDatabase" localSheetId="2" hidden="1">'任务明细表(原表）'!$A$2:$XEP$118</definedName>
  </definedNames>
  <calcPr calcId="144525"/>
</workbook>
</file>

<file path=xl/sharedStrings.xml><?xml version="1.0" encoding="utf-8"?>
<sst xmlns="http://schemas.openxmlformats.org/spreadsheetml/2006/main" count="936" uniqueCount="218">
  <si>
    <t>2020年5月重点品种任务表</t>
  </si>
  <si>
    <t>考核时间（4.26-5.25）</t>
  </si>
  <si>
    <t>奖励</t>
  </si>
  <si>
    <t>处罚</t>
  </si>
  <si>
    <t>备注</t>
  </si>
  <si>
    <t>序号</t>
  </si>
  <si>
    <r>
      <rPr>
        <b/>
        <sz val="11"/>
        <rFont val="宋体"/>
        <charset val="134"/>
      </rPr>
      <t>货品</t>
    </r>
    <r>
      <rPr>
        <b/>
        <sz val="11"/>
        <rFont val="Arial"/>
        <charset val="0"/>
      </rPr>
      <t>id</t>
    </r>
  </si>
  <si>
    <t>品名</t>
  </si>
  <si>
    <t>规格</t>
  </si>
  <si>
    <t>厂家</t>
  </si>
  <si>
    <t>5月任务</t>
  </si>
  <si>
    <t>保底提成</t>
  </si>
  <si>
    <t>完成任务提成</t>
  </si>
  <si>
    <t>差额处罚</t>
  </si>
  <si>
    <t>,</t>
  </si>
  <si>
    <t>葡萄糖酸钙锌口服溶液</t>
  </si>
  <si>
    <t>10mlx48支（按2盒计）</t>
  </si>
  <si>
    <t>澳诺(中国)制药有限公司</t>
  </si>
  <si>
    <t>1元/盒</t>
  </si>
  <si>
    <t>若此商品5月有晒单政策，或单品奖励，则取消本表中提成奖励，按采购部发5月单品政策执行</t>
  </si>
  <si>
    <t>10mlx24支</t>
  </si>
  <si>
    <t>维生素D滴剂</t>
  </si>
  <si>
    <t>400单位x60粒</t>
  </si>
  <si>
    <t>青岛双鲸药业股份有限公司</t>
  </si>
  <si>
    <t>丙酸氟替卡松鼻喷雾剂（辅舒良）</t>
  </si>
  <si>
    <t>50ug：120喷</t>
  </si>
  <si>
    <t>西班牙</t>
  </si>
  <si>
    <t>0.5元/盒</t>
  </si>
  <si>
    <t>盐酸赛罗唑啉鼻用喷雾剂</t>
  </si>
  <si>
    <t>10ml*10mg</t>
  </si>
  <si>
    <r>
      <rPr>
        <sz val="10"/>
        <rFont val="Arial"/>
        <charset val="0"/>
      </rPr>
      <t>Novartis Consumer Health SA (</t>
    </r>
    <r>
      <rPr>
        <sz val="10"/>
        <rFont val="宋体"/>
        <charset val="0"/>
      </rPr>
      <t>诺华）</t>
    </r>
  </si>
  <si>
    <t>奥利司他胶囊</t>
  </si>
  <si>
    <t>60mgx24粒</t>
  </si>
  <si>
    <t>山东新时代药业有限公司</t>
  </si>
  <si>
    <t>2元/盒</t>
  </si>
  <si>
    <t>阿苯达唑片(史克肠虫清)</t>
  </si>
  <si>
    <t>0.2gx10片</t>
  </si>
  <si>
    <t>中美天津史克制药有限公司</t>
  </si>
  <si>
    <t>百乐眠胶囊</t>
  </si>
  <si>
    <t>0.27gx56粒</t>
  </si>
  <si>
    <t>江苏扬子江药业集团有限公司</t>
  </si>
  <si>
    <t>藿香正气口服液</t>
  </si>
  <si>
    <t>10mlx10支</t>
  </si>
  <si>
    <t>太极涪陵药厂</t>
  </si>
  <si>
    <t>按1元/盒奖励</t>
  </si>
  <si>
    <t>按差额5%处罚</t>
  </si>
  <si>
    <t>10mlx5支</t>
  </si>
  <si>
    <t>享受毛利段提成，体现在全品种提成中</t>
  </si>
  <si>
    <t>四味珍层冰硼滴眼液</t>
  </si>
  <si>
    <t>13ml(粉色)</t>
  </si>
  <si>
    <t>江西珍视明药业有限公司</t>
  </si>
  <si>
    <t>生理性海水鼻腔喷雾器</t>
  </si>
  <si>
    <t>50ml</t>
  </si>
  <si>
    <t>浙江朗柯生物工程有限公司</t>
  </si>
  <si>
    <t>苦金片</t>
  </si>
  <si>
    <t>0.41gx12片</t>
  </si>
  <si>
    <t>上药青岛国风</t>
  </si>
  <si>
    <t>补肾益寿胶囊</t>
  </si>
  <si>
    <t>0.3gx60粒</t>
  </si>
  <si>
    <t>多烯磷脂酰胆碱胶囊(易善复)</t>
  </si>
  <si>
    <t>228mgx36粒</t>
  </si>
  <si>
    <t>赛诺菲安万特(北京)制药有限公司</t>
  </si>
  <si>
    <t>4月任务</t>
  </si>
  <si>
    <t>考核价</t>
  </si>
  <si>
    <t>零售价</t>
  </si>
  <si>
    <t>毛利率</t>
  </si>
  <si>
    <t>门店任务明细表（丝竹路减除接龙销量如护眼贴）</t>
  </si>
  <si>
    <t>门店ID</t>
  </si>
  <si>
    <t>门店</t>
  </si>
  <si>
    <t>门店类型</t>
  </si>
  <si>
    <t>片区</t>
  </si>
  <si>
    <t>盐酸赛罗唑啉鼻用喷雾剂+辅舒良</t>
  </si>
  <si>
    <t>合计</t>
  </si>
  <si>
    <t>藿香正气液</t>
  </si>
  <si>
    <t xml:space="preserve">shangyue </t>
  </si>
  <si>
    <t>去年同期</t>
  </si>
  <si>
    <t>青羊区十二桥路药店</t>
  </si>
  <si>
    <t>A1</t>
  </si>
  <si>
    <t>西北片区</t>
  </si>
  <si>
    <t>青羊区光华药店</t>
  </si>
  <si>
    <t>A2</t>
  </si>
  <si>
    <t>成华区二环路北四段药店</t>
  </si>
  <si>
    <t>城中片区</t>
  </si>
  <si>
    <t xml:space="preserve">成华区羊子山西路药店 </t>
  </si>
  <si>
    <t>新都马超东路店</t>
  </si>
  <si>
    <t>新都区新繁繁江北路药店</t>
  </si>
  <si>
    <t>青羊区光华村街药店</t>
  </si>
  <si>
    <t>A3</t>
  </si>
  <si>
    <t>高新区土龙路药店</t>
  </si>
  <si>
    <t>武侯区顺和街药店</t>
  </si>
  <si>
    <t>银河北街店</t>
  </si>
  <si>
    <t>青羊区清江东路药店</t>
  </si>
  <si>
    <t>B1</t>
  </si>
  <si>
    <t>金牛区金沙路药店</t>
  </si>
  <si>
    <t>贝森路店</t>
  </si>
  <si>
    <t>西林一街店</t>
  </si>
  <si>
    <t>四川太极武侯区大悦路药店</t>
  </si>
  <si>
    <t>四川太极青羊区蜀辉路药店</t>
  </si>
  <si>
    <t>万和路店</t>
  </si>
  <si>
    <t>金牛区沙河源药店</t>
  </si>
  <si>
    <t>B2</t>
  </si>
  <si>
    <t>金牛区枣子巷药店</t>
  </si>
  <si>
    <t>金牛区交大路第三药店</t>
  </si>
  <si>
    <t>金牛区黄苑东街药店</t>
  </si>
  <si>
    <t>蜀汉路</t>
  </si>
  <si>
    <t>金牛区蓉北商贸大道药店</t>
  </si>
  <si>
    <t>C1</t>
  </si>
  <si>
    <t>青羊区浣花滨河路药店</t>
  </si>
  <si>
    <t>青羊区清江东路二药房</t>
  </si>
  <si>
    <t>聚萃街店</t>
  </si>
  <si>
    <t>佳灵路店</t>
  </si>
  <si>
    <t>大华街店</t>
  </si>
  <si>
    <t>四川太极金牛区银沙路药店</t>
  </si>
  <si>
    <t>成华区新怡路药店</t>
  </si>
  <si>
    <t>C2</t>
  </si>
  <si>
    <t>花照壁</t>
  </si>
  <si>
    <t>邛崃市涌泉街店</t>
  </si>
  <si>
    <t>城郊一片：邛崃</t>
  </si>
  <si>
    <t>梨花街店</t>
  </si>
  <si>
    <t>旗舰片区</t>
  </si>
  <si>
    <t>锦江区东大街药店</t>
  </si>
  <si>
    <t>T</t>
  </si>
  <si>
    <t>高新区民丰大道药店</t>
  </si>
  <si>
    <t>东南片区</t>
  </si>
  <si>
    <t>成华区万科路药店</t>
  </si>
  <si>
    <t>成华区华泰路药店</t>
  </si>
  <si>
    <t>成汉南路店</t>
  </si>
  <si>
    <t>高新区新乐中街药店</t>
  </si>
  <si>
    <t>高新区新园大道药店</t>
  </si>
  <si>
    <t>锦江区榕声路药店</t>
  </si>
  <si>
    <t>锦江区水杉街药店</t>
  </si>
  <si>
    <t>锦江区观音桥街药店</t>
  </si>
  <si>
    <t>高新区大源三期药店</t>
  </si>
  <si>
    <t>高新区新下街药店</t>
  </si>
  <si>
    <t>高新区天久北巷药店</t>
  </si>
  <si>
    <t>成华区万宇路药店</t>
  </si>
  <si>
    <t>金马河店</t>
  </si>
  <si>
    <t>双流区东升街道三强西路药店</t>
  </si>
  <si>
    <t>四川太极成都高新区元华二巷药店</t>
  </si>
  <si>
    <t>双流县西航港街道锦华路一段药店</t>
  </si>
  <si>
    <t>成华区华康路药店</t>
  </si>
  <si>
    <t>合欢树店</t>
  </si>
  <si>
    <t>成华区龙潭寺西路药店</t>
  </si>
  <si>
    <t>中和大道</t>
  </si>
  <si>
    <t>航中街</t>
  </si>
  <si>
    <t>四川太极高新区紫薇东路药店</t>
  </si>
  <si>
    <t>四川太极高新区中和公济桥路药店</t>
  </si>
  <si>
    <t>武侯区浆洗街药店</t>
  </si>
  <si>
    <t>锦江区通盈街药店</t>
  </si>
  <si>
    <t>青羊区北东街药店</t>
  </si>
  <si>
    <t>成华区杉板桥南一路药店</t>
  </si>
  <si>
    <t>成华区华油路药店</t>
  </si>
  <si>
    <t>锦江区庆云南街药店</t>
  </si>
  <si>
    <t>郫县一环路东南段店</t>
  </si>
  <si>
    <t>成华区双林路药店</t>
  </si>
  <si>
    <t>青羊区金丝街店</t>
  </si>
  <si>
    <t>成华区崔家店路药店</t>
  </si>
  <si>
    <t>郫县郫筒镇东大街药店</t>
  </si>
  <si>
    <t>武侯区科华街药店</t>
  </si>
  <si>
    <t>劼人路店</t>
  </si>
  <si>
    <t>青羊区红星路药店</t>
  </si>
  <si>
    <t>锦江区柳翠路药店</t>
  </si>
  <si>
    <t>青羊区人民中路药店</t>
  </si>
  <si>
    <t>丝竹路</t>
  </si>
  <si>
    <t>静明路店</t>
  </si>
  <si>
    <t>童子街店</t>
  </si>
  <si>
    <t>解放路</t>
  </si>
  <si>
    <t>新津县五津镇五津西路药店</t>
  </si>
  <si>
    <t>城郊一片：新津</t>
  </si>
  <si>
    <t>新津县邓双镇飞雪路药店</t>
  </si>
  <si>
    <t>新津县兴义镇万兴路药店</t>
  </si>
  <si>
    <t>五津西路2店</t>
  </si>
  <si>
    <t>新津武阳西路店</t>
  </si>
  <si>
    <t>邛崃市中心药店</t>
  </si>
  <si>
    <t>邛崃市临邛镇洪川小区药店</t>
  </si>
  <si>
    <t>邛崃翠荫街店</t>
  </si>
  <si>
    <t>邛崃市羊安镇永康大道药店</t>
  </si>
  <si>
    <t>邛崃市临邛镇长安大道药店</t>
  </si>
  <si>
    <t>大邑县沙渠镇利民街药店</t>
  </si>
  <si>
    <t>城郊一片：大邑</t>
  </si>
  <si>
    <t>大邑县晋原 通达东路五段药店</t>
  </si>
  <si>
    <t>大邑县晋原镇内蒙古桃源药店</t>
  </si>
  <si>
    <t>大邑县晋原镇子龙街药店</t>
  </si>
  <si>
    <t>大邑县晋原镇东壕沟北段药店</t>
  </si>
  <si>
    <t>大邑县安仁镇千禧街药店</t>
  </si>
  <si>
    <t>大邑东街店</t>
  </si>
  <si>
    <t>大邑北街</t>
  </si>
  <si>
    <t>大邑县新场镇文昌街药店</t>
  </si>
  <si>
    <t>潘家街四段店</t>
  </si>
  <si>
    <t>尚贤坊街药店</t>
  </si>
  <si>
    <t>城郊二片</t>
  </si>
  <si>
    <t>崇州中心药店</t>
  </si>
  <si>
    <t>崇州市怀远镇新正东街药店</t>
  </si>
  <si>
    <t>崇州市金带街药店</t>
  </si>
  <si>
    <t>都江堰幸福镇景中路药店</t>
  </si>
  <si>
    <t>江安路店</t>
  </si>
  <si>
    <t>崇州永康东路店</t>
  </si>
  <si>
    <t>崇州市三江镇崇新路药店</t>
  </si>
  <si>
    <t>温江区柳城凤溪药店</t>
  </si>
  <si>
    <t>都江堰市幸福镇都江堰大道药店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</si>
  <si>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</si>
  <si>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</si>
  <si>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</si>
  <si>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</si>
  <si>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</si>
  <si>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蜀州中路店</t>
  </si>
  <si>
    <t>四川太极都江堰市永丰街道宝莲路药店</t>
  </si>
  <si>
    <t>门店任务明细表</t>
  </si>
  <si>
    <t>2020年5月品种</t>
  </si>
  <si>
    <t>考核时间（3.26-4.25）</t>
  </si>
  <si>
    <t>货品id</t>
  </si>
  <si>
    <t>4月任务量</t>
  </si>
  <si>
    <t>保丽净假牙清洁片</t>
  </si>
  <si>
    <t>30片（专为局部假牙设计）</t>
  </si>
  <si>
    <t>做单品奖励</t>
  </si>
  <si>
    <t>5元/盒店员奖励</t>
  </si>
  <si>
    <t>时间到12月</t>
  </si>
  <si>
    <t>30片（专为全/半口假牙设计）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</si>
</sst>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4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ajor"/>
    </font>
    <font>
      <sz val="12"/>
      <name val="宋体"/>
      <charset val="134"/>
    </font>
    <font>
      <sz val="9"/>
      <name val="宋体"/>
      <charset val="0"/>
    </font>
    <font>
      <b/>
      <sz val="10"/>
      <name val="宋体"/>
      <charset val="134"/>
    </font>
    <font>
      <sz val="10"/>
      <color rgb="FFFF0000"/>
      <name val="宋体"/>
      <charset val="134"/>
      <scheme val="major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1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16" borderId="9" applyNumberFormat="0" applyAlignment="0" applyProtection="0">
      <alignment vertical="center"/>
    </xf>
    <xf numFmtId="0" fontId="44" fillId="16" borderId="13" applyNumberFormat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3" fillId="0" borderId="1" xfId="11" applyNumberFormat="1" applyFont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8376;&#24215;&#26368;&#32456;&#25191;&#34892;&#20215;&#26684;&#34920;_202004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186545</v>
          </cell>
          <cell r="C2" t="str">
            <v>百乐眠胶囊</v>
          </cell>
          <cell r="D2" t="str">
            <v>0.27gx56粒</v>
          </cell>
          <cell r="E2" t="str">
            <v>瓶</v>
          </cell>
          <cell r="F2" t="str">
            <v>江苏扬子江药业集团有限公司</v>
          </cell>
          <cell r="G2" t="str">
            <v>扬子江药业</v>
          </cell>
          <cell r="H2" t="str">
            <v>公司零售价</v>
          </cell>
          <cell r="I2">
            <v>112</v>
          </cell>
        </row>
        <row r="3">
          <cell r="B3">
            <v>183439</v>
          </cell>
          <cell r="C3" t="str">
            <v>维生素D滴剂</v>
          </cell>
          <cell r="D3" t="str">
            <v>400单位x60粒</v>
          </cell>
          <cell r="E3" t="str">
            <v>盒</v>
          </cell>
          <cell r="F3" t="str">
            <v>青岛双鲸药业股份有限公司</v>
          </cell>
          <cell r="G3" t="str">
            <v>青岛双鲸药业</v>
          </cell>
          <cell r="H3" t="str">
            <v>公司零售价</v>
          </cell>
          <cell r="I3">
            <v>112</v>
          </cell>
        </row>
        <row r="4">
          <cell r="B4">
            <v>174232</v>
          </cell>
          <cell r="C4" t="str">
            <v>葡萄糖酸钙锌口服溶液</v>
          </cell>
          <cell r="D4" t="str">
            <v>10mlx48支</v>
          </cell>
          <cell r="E4" t="str">
            <v>盒</v>
          </cell>
          <cell r="F4" t="str">
            <v>澳诺(中国)制药有限公司</v>
          </cell>
          <cell r="G4" t="str">
            <v>澳诺(中国)制药</v>
          </cell>
          <cell r="H4" t="str">
            <v>公司零售价</v>
          </cell>
          <cell r="I4">
            <v>138</v>
          </cell>
        </row>
        <row r="5">
          <cell r="B5">
            <v>171872</v>
          </cell>
          <cell r="C5" t="str">
            <v>苦金片</v>
          </cell>
          <cell r="D5" t="str">
            <v>0.41gx12片</v>
          </cell>
          <cell r="E5" t="str">
            <v>盒</v>
          </cell>
          <cell r="F5" t="str">
            <v>青岛国风药业股份有限公司</v>
          </cell>
          <cell r="G5" t="str">
            <v>上药青岛国风</v>
          </cell>
          <cell r="H5" t="str">
            <v>公司零售价</v>
          </cell>
          <cell r="I5">
            <v>26.9</v>
          </cell>
        </row>
        <row r="6">
          <cell r="B6">
            <v>167972</v>
          </cell>
          <cell r="C6" t="str">
            <v>明目护眼贴</v>
          </cell>
          <cell r="D6" t="str">
            <v>椭圆形6cmx4cm2贴x15袋（青少年用）</v>
          </cell>
          <cell r="E6" t="str">
            <v>盒</v>
          </cell>
          <cell r="F6" t="str">
            <v>青海奇力康医疗器械有限公司</v>
          </cell>
          <cell r="G6" t="str">
            <v>青海奇力康医疗</v>
          </cell>
          <cell r="H6" t="str">
            <v>公司零售价</v>
          </cell>
          <cell r="I6">
            <v>49</v>
          </cell>
        </row>
        <row r="7">
          <cell r="B7">
            <v>167971</v>
          </cell>
          <cell r="C7" t="str">
            <v>明目护眼贴</v>
          </cell>
          <cell r="D7" t="str">
            <v>月牙形7cmx3.5cm2贴x15袋（女士用）</v>
          </cell>
          <cell r="E7" t="str">
            <v>盒</v>
          </cell>
          <cell r="F7" t="str">
            <v>青海奇力康医疗器械有限公司</v>
          </cell>
          <cell r="G7" t="str">
            <v>青海奇力康医疗</v>
          </cell>
          <cell r="H7" t="str">
            <v>公司零售价</v>
          </cell>
          <cell r="I7">
            <v>49</v>
          </cell>
        </row>
        <row r="8">
          <cell r="B8">
            <v>165176</v>
          </cell>
          <cell r="C8" t="str">
            <v>奥利司他胶囊</v>
          </cell>
          <cell r="D8" t="str">
            <v>60mgx24粒</v>
          </cell>
          <cell r="E8" t="str">
            <v>盒</v>
          </cell>
          <cell r="F8" t="str">
            <v>山东新时代药业有限公司</v>
          </cell>
          <cell r="G8" t="str">
            <v>山东新时代</v>
          </cell>
          <cell r="H8" t="str">
            <v>公司零售价</v>
          </cell>
          <cell r="I8">
            <v>288</v>
          </cell>
        </row>
        <row r="9">
          <cell r="B9">
            <v>163862</v>
          </cell>
          <cell r="C9" t="str">
            <v>盐酸赛洛唑啉鼻用喷雾剂</v>
          </cell>
          <cell r="D9" t="str">
            <v>10ml:10mg</v>
          </cell>
          <cell r="E9" t="str">
            <v>盒</v>
          </cell>
          <cell r="F9" t="str">
            <v>Novartis Consumer Health SA (诺华）</v>
          </cell>
          <cell r="G9" t="str">
            <v>NovartisConsumerHealthSA</v>
          </cell>
          <cell r="H9" t="str">
            <v>公司零售价</v>
          </cell>
          <cell r="I9">
            <v>75</v>
          </cell>
        </row>
        <row r="10">
          <cell r="B10">
            <v>155346</v>
          </cell>
          <cell r="C10" t="str">
            <v>明目护眼贴</v>
          </cell>
          <cell r="D10" t="str">
            <v>椭圆形7cmx5.5cm15袋x2贴（中老年用）</v>
          </cell>
          <cell r="E10" t="str">
            <v>盒</v>
          </cell>
          <cell r="F10" t="str">
            <v>青海奇力康医疗器械有限公司</v>
          </cell>
          <cell r="G10" t="str">
            <v>青海奇力康医疗</v>
          </cell>
          <cell r="H10" t="str">
            <v>公司零售价</v>
          </cell>
          <cell r="I10">
            <v>49</v>
          </cell>
        </row>
        <row r="11">
          <cell r="B11">
            <v>140679</v>
          </cell>
          <cell r="C11" t="str">
            <v>生理性海水鼻腔喷雾器</v>
          </cell>
          <cell r="D11" t="str">
            <v>50ml</v>
          </cell>
          <cell r="E11" t="str">
            <v>瓶</v>
          </cell>
          <cell r="F11" t="str">
            <v>浙江朗柯生物工程有限公司</v>
          </cell>
          <cell r="G11" t="str">
            <v>浙江朗柯生物</v>
          </cell>
          <cell r="H11" t="str">
            <v>公司零售价</v>
          </cell>
          <cell r="I11">
            <v>68</v>
          </cell>
        </row>
        <row r="12">
          <cell r="B12">
            <v>139954</v>
          </cell>
          <cell r="C12" t="str">
            <v>来益牌叶黄素咀嚼片</v>
          </cell>
          <cell r="D12" t="str">
            <v>450mg*30粒</v>
          </cell>
          <cell r="E12" t="str">
            <v>盒</v>
          </cell>
          <cell r="F12" t="str">
            <v>浙江医药股份有限公司新昌制药厂</v>
          </cell>
          <cell r="G12" t="str">
            <v>浙江医药新昌</v>
          </cell>
          <cell r="H12" t="str">
            <v>公司零售价</v>
          </cell>
          <cell r="I12">
            <v>198</v>
          </cell>
        </row>
        <row r="13">
          <cell r="B13">
            <v>119652</v>
          </cell>
          <cell r="C13" t="str">
            <v>多烯磷脂酰胆碱胶囊(易善复)</v>
          </cell>
          <cell r="D13" t="str">
            <v>228mgx36粒</v>
          </cell>
          <cell r="E13" t="str">
            <v>盒</v>
          </cell>
          <cell r="F13" t="str">
            <v>赛诺菲安万特(北京)制药有限公司</v>
          </cell>
          <cell r="G13" t="str">
            <v>赛诺菲(北京)制药</v>
          </cell>
          <cell r="H13" t="str">
            <v>公司零售价</v>
          </cell>
          <cell r="I13">
            <v>72.5</v>
          </cell>
        </row>
        <row r="14">
          <cell r="B14">
            <v>67579</v>
          </cell>
          <cell r="C14" t="str">
            <v>蓝芩口服液</v>
          </cell>
          <cell r="D14" t="str">
            <v>10mlx12支</v>
          </cell>
          <cell r="E14" t="str">
            <v>盒</v>
          </cell>
          <cell r="F14" t="str">
            <v>江苏扬子江药业集团有限公司</v>
          </cell>
          <cell r="G14" t="str">
            <v>江苏扬子江</v>
          </cell>
          <cell r="H14" t="str">
            <v>公司零售价</v>
          </cell>
          <cell r="I14">
            <v>49.8</v>
          </cell>
        </row>
        <row r="15">
          <cell r="B15">
            <v>47683</v>
          </cell>
          <cell r="C15" t="str">
            <v>藿香正气口服液</v>
          </cell>
          <cell r="D15" t="str">
            <v>10mlx10支</v>
          </cell>
          <cell r="E15" t="str">
            <v>盒</v>
          </cell>
          <cell r="F15" t="str">
            <v>太极集团重庆涪陵制药厂有限公司</v>
          </cell>
          <cell r="G15" t="str">
            <v>太极涪陵药厂</v>
          </cell>
          <cell r="H15" t="str">
            <v>公司零售价</v>
          </cell>
          <cell r="I15">
            <v>19.8</v>
          </cell>
        </row>
        <row r="16">
          <cell r="B16">
            <v>47394</v>
          </cell>
          <cell r="C16" t="str">
            <v>四味珍层冰硼滴眼液</v>
          </cell>
          <cell r="D16" t="str">
            <v>13ml(粉色)</v>
          </cell>
          <cell r="E16" t="str">
            <v>支</v>
          </cell>
          <cell r="F16" t="str">
            <v>江西珍视明药业有限公司</v>
          </cell>
          <cell r="G16" t="str">
            <v>江西珍视明</v>
          </cell>
          <cell r="H16" t="str">
            <v>公司零售价</v>
          </cell>
          <cell r="I16">
            <v>24.8</v>
          </cell>
        </row>
        <row r="17">
          <cell r="B17">
            <v>45375</v>
          </cell>
          <cell r="C17" t="str">
            <v>赖氨酸磷酸氢钙片</v>
          </cell>
          <cell r="D17" t="str">
            <v>12片x5板</v>
          </cell>
          <cell r="E17" t="str">
            <v>盒</v>
          </cell>
          <cell r="F17" t="str">
            <v>广西嘉进药业有限公司</v>
          </cell>
          <cell r="G17" t="str">
            <v>广西嘉进</v>
          </cell>
          <cell r="H17" t="str">
            <v>公司零售价</v>
          </cell>
          <cell r="I17">
            <v>68</v>
          </cell>
        </row>
        <row r="18">
          <cell r="B18">
            <v>39103</v>
          </cell>
          <cell r="C18" t="str">
            <v>葡萄糖酸钙锌口服溶液</v>
          </cell>
          <cell r="D18" t="str">
            <v>10mlx24支</v>
          </cell>
          <cell r="E18" t="str">
            <v>盒</v>
          </cell>
          <cell r="F18" t="str">
            <v>澳诺(中国)制药有限公司</v>
          </cell>
          <cell r="G18" t="str">
            <v>澳诺(中国)制药</v>
          </cell>
          <cell r="H18" t="str">
            <v>公司零售价</v>
          </cell>
          <cell r="I18">
            <v>69</v>
          </cell>
        </row>
        <row r="19">
          <cell r="B19">
            <v>22944</v>
          </cell>
          <cell r="C19" t="str">
            <v>丙酸氟替卡松鼻喷雾剂</v>
          </cell>
          <cell r="D19" t="str">
            <v>50ug：120喷</v>
          </cell>
          <cell r="E19" t="str">
            <v>盒</v>
          </cell>
          <cell r="F19" t="str">
            <v/>
          </cell>
          <cell r="G19" t="str">
            <v>西班牙</v>
          </cell>
          <cell r="H19" t="str">
            <v>公司零售价</v>
          </cell>
          <cell r="I19">
            <v>85</v>
          </cell>
        </row>
        <row r="20">
          <cell r="B20">
            <v>21580</v>
          </cell>
          <cell r="C20" t="str">
            <v>补肾益寿胶囊</v>
          </cell>
          <cell r="D20" t="str">
            <v>0.3gx60粒</v>
          </cell>
          <cell r="E20" t="str">
            <v>盒</v>
          </cell>
          <cell r="F20" t="str">
            <v>太极集团重庆涪陵制药厂有限公司</v>
          </cell>
          <cell r="G20" t="str">
            <v>太极涪陵药厂</v>
          </cell>
          <cell r="H20" t="str">
            <v>公司零售价</v>
          </cell>
          <cell r="I20">
            <v>98</v>
          </cell>
        </row>
        <row r="21">
          <cell r="B21">
            <v>1846</v>
          </cell>
          <cell r="C21" t="str">
            <v>藿香正气口服液</v>
          </cell>
          <cell r="D21" t="str">
            <v>10mlx5支</v>
          </cell>
          <cell r="E21" t="str">
            <v>盒</v>
          </cell>
          <cell r="F21" t="str">
            <v>太极集团重庆涪陵制药厂有限公司</v>
          </cell>
          <cell r="G21" t="str">
            <v>太极涪陵药厂</v>
          </cell>
          <cell r="H21" t="str">
            <v>公司零售价</v>
          </cell>
          <cell r="I21">
            <v>9.9</v>
          </cell>
        </row>
        <row r="22">
          <cell r="B22">
            <v>274</v>
          </cell>
          <cell r="C22" t="str">
            <v>阿苯达唑片(史克肠虫清)</v>
          </cell>
          <cell r="D22" t="str">
            <v>0.2gx10片</v>
          </cell>
          <cell r="E22" t="str">
            <v>盒</v>
          </cell>
          <cell r="F22" t="str">
            <v>中美天津史克制药有限公司</v>
          </cell>
          <cell r="G22" t="str">
            <v>天津史克</v>
          </cell>
          <cell r="H22" t="str">
            <v>公司零售价</v>
          </cell>
          <cell r="I22">
            <v>15.8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topLeftCell="A7" workbookViewId="0">
      <selection activeCell="K11" sqref="K11"/>
    </sheetView>
  </sheetViews>
  <sheetFormatPr defaultColWidth="9" defaultRowHeight="22" customHeight="1"/>
  <cols>
    <col min="1" max="1" width="4.5" style="1" customWidth="1"/>
    <col min="2" max="2" width="9.125"/>
    <col min="3" max="4" width="9.125" hidden="1" customWidth="1"/>
    <col min="5" max="5" width="27.5" style="58" customWidth="1"/>
    <col min="6" max="6" width="21.75" customWidth="1"/>
    <col min="7" max="7" width="30.625" style="59" customWidth="1"/>
    <col min="8" max="8" width="9.125" style="1" customWidth="1"/>
    <col min="9" max="10" width="14.125" style="60" customWidth="1"/>
    <col min="11" max="11" width="9.25" style="60" customWidth="1"/>
    <col min="12" max="12" width="9.25" style="61" customWidth="1"/>
    <col min="13" max="14" width="11.125" style="1"/>
  </cols>
  <sheetData>
    <row r="1" customHeight="1" spans="1:17">
      <c r="A1" s="2" t="s">
        <v>0</v>
      </c>
      <c r="B1" s="2"/>
      <c r="C1" s="2"/>
      <c r="D1" s="2"/>
      <c r="E1" s="62"/>
      <c r="F1" s="2"/>
      <c r="G1" s="63"/>
      <c r="H1" s="2"/>
      <c r="I1" s="62"/>
      <c r="J1" s="62"/>
      <c r="K1" s="85"/>
      <c r="L1" s="86"/>
      <c r="M1" s="87"/>
      <c r="N1" s="2"/>
      <c r="O1" s="2"/>
      <c r="P1" s="2"/>
      <c r="Q1" s="2"/>
    </row>
    <row r="2" customHeight="1" spans="1:14">
      <c r="A2" s="3"/>
      <c r="B2" s="3"/>
      <c r="C2" s="3"/>
      <c r="D2" s="3"/>
      <c r="E2" s="56" t="s">
        <v>1</v>
      </c>
      <c r="F2" s="3"/>
      <c r="G2" s="22"/>
      <c r="H2" s="3"/>
      <c r="I2" s="3" t="s">
        <v>2</v>
      </c>
      <c r="J2" s="3"/>
      <c r="K2" s="3" t="s">
        <v>3</v>
      </c>
      <c r="L2" s="106" t="s">
        <v>4</v>
      </c>
      <c r="M2"/>
      <c r="N2"/>
    </row>
    <row r="3" customHeight="1" spans="1:14">
      <c r="A3" s="96" t="s">
        <v>5</v>
      </c>
      <c r="B3" s="96" t="s">
        <v>6</v>
      </c>
      <c r="C3" s="96"/>
      <c r="D3" s="96"/>
      <c r="E3" s="97" t="s">
        <v>7</v>
      </c>
      <c r="F3" s="96" t="s">
        <v>8</v>
      </c>
      <c r="G3" s="98" t="s">
        <v>9</v>
      </c>
      <c r="H3" s="99" t="s">
        <v>10</v>
      </c>
      <c r="I3" s="107" t="s">
        <v>11</v>
      </c>
      <c r="J3" s="107" t="s">
        <v>12</v>
      </c>
      <c r="K3" s="108" t="s">
        <v>13</v>
      </c>
      <c r="L3" s="106"/>
      <c r="M3"/>
      <c r="N3"/>
    </row>
    <row r="4" customHeight="1" spans="1:14">
      <c r="A4" s="66">
        <v>1</v>
      </c>
      <c r="B4" s="66">
        <v>174232</v>
      </c>
      <c r="C4" s="66" t="s">
        <v>14</v>
      </c>
      <c r="D4" s="66" t="str">
        <f t="shared" ref="D4:D18" si="0">B4&amp;C4</f>
        <v>174232,</v>
      </c>
      <c r="E4" s="67" t="s">
        <v>15</v>
      </c>
      <c r="F4" s="68" t="s">
        <v>16</v>
      </c>
      <c r="G4" s="68" t="s">
        <v>17</v>
      </c>
      <c r="H4" s="35">
        <v>14603</v>
      </c>
      <c r="I4" s="90">
        <v>0.03</v>
      </c>
      <c r="J4" s="90">
        <f t="shared" ref="J4:J9" si="1">I4+1%</f>
        <v>0.04</v>
      </c>
      <c r="K4" s="3" t="s">
        <v>18</v>
      </c>
      <c r="L4" s="109" t="s">
        <v>19</v>
      </c>
      <c r="M4"/>
      <c r="N4"/>
    </row>
    <row r="5" customHeight="1" spans="1:14">
      <c r="A5" s="66"/>
      <c r="B5" s="66">
        <v>39103</v>
      </c>
      <c r="C5" s="66" t="s">
        <v>14</v>
      </c>
      <c r="D5" s="66" t="str">
        <f t="shared" si="0"/>
        <v>39103,</v>
      </c>
      <c r="E5" s="67"/>
      <c r="F5" s="68" t="s">
        <v>20</v>
      </c>
      <c r="G5" s="68"/>
      <c r="H5" s="35"/>
      <c r="I5" s="90">
        <v>0.03</v>
      </c>
      <c r="J5" s="90">
        <f t="shared" si="1"/>
        <v>0.04</v>
      </c>
      <c r="K5" s="3" t="s">
        <v>18</v>
      </c>
      <c r="L5" s="109"/>
      <c r="M5"/>
      <c r="N5"/>
    </row>
    <row r="6" customHeight="1" spans="1:14">
      <c r="A6" s="66">
        <v>2</v>
      </c>
      <c r="B6" s="66">
        <v>183439</v>
      </c>
      <c r="C6" s="66" t="s">
        <v>14</v>
      </c>
      <c r="D6" s="66" t="str">
        <f t="shared" si="0"/>
        <v>183439,</v>
      </c>
      <c r="E6" s="67" t="s">
        <v>21</v>
      </c>
      <c r="F6" s="68" t="s">
        <v>22</v>
      </c>
      <c r="G6" s="68" t="s">
        <v>23</v>
      </c>
      <c r="H6" s="35">
        <v>2077</v>
      </c>
      <c r="I6" s="90">
        <v>0.03</v>
      </c>
      <c r="J6" s="90">
        <f t="shared" si="1"/>
        <v>0.04</v>
      </c>
      <c r="K6" s="3" t="s">
        <v>18</v>
      </c>
      <c r="L6" s="109"/>
      <c r="M6"/>
      <c r="N6"/>
    </row>
    <row r="7" customHeight="1" spans="1:14">
      <c r="A7" s="66">
        <v>3</v>
      </c>
      <c r="B7" s="69">
        <v>22944</v>
      </c>
      <c r="C7" s="66" t="s">
        <v>14</v>
      </c>
      <c r="D7" s="66" t="str">
        <f t="shared" si="0"/>
        <v>22944,</v>
      </c>
      <c r="E7" s="70" t="s">
        <v>24</v>
      </c>
      <c r="F7" s="20" t="s">
        <v>25</v>
      </c>
      <c r="G7" s="22" t="s">
        <v>26</v>
      </c>
      <c r="H7" s="35">
        <v>704</v>
      </c>
      <c r="I7" s="90">
        <v>0.02</v>
      </c>
      <c r="J7" s="90">
        <f t="shared" si="1"/>
        <v>0.03</v>
      </c>
      <c r="K7" s="3" t="s">
        <v>27</v>
      </c>
      <c r="L7" s="109"/>
      <c r="M7"/>
      <c r="N7"/>
    </row>
    <row r="8" customHeight="1" spans="1:14">
      <c r="A8" s="66"/>
      <c r="B8" s="71">
        <v>163862</v>
      </c>
      <c r="C8" s="66" t="s">
        <v>14</v>
      </c>
      <c r="D8" s="66" t="str">
        <f t="shared" si="0"/>
        <v>163862,</v>
      </c>
      <c r="E8" s="67" t="s">
        <v>28</v>
      </c>
      <c r="F8" s="68" t="s">
        <v>29</v>
      </c>
      <c r="G8" s="72" t="s">
        <v>30</v>
      </c>
      <c r="H8" s="35"/>
      <c r="I8" s="90">
        <v>0.03</v>
      </c>
      <c r="J8" s="90">
        <f t="shared" si="1"/>
        <v>0.04</v>
      </c>
      <c r="K8" s="3"/>
      <c r="L8" s="109"/>
      <c r="M8"/>
      <c r="N8"/>
    </row>
    <row r="9" customHeight="1" spans="1:14">
      <c r="A9" s="66">
        <v>4</v>
      </c>
      <c r="B9" s="73">
        <v>165176</v>
      </c>
      <c r="C9" s="66" t="s">
        <v>14</v>
      </c>
      <c r="D9" s="66" t="str">
        <f t="shared" si="0"/>
        <v>165176,</v>
      </c>
      <c r="E9" s="70" t="s">
        <v>31</v>
      </c>
      <c r="F9" s="20" t="s">
        <v>32</v>
      </c>
      <c r="G9" s="20" t="s">
        <v>33</v>
      </c>
      <c r="H9" s="22">
        <v>705</v>
      </c>
      <c r="I9" s="90">
        <v>0.05</v>
      </c>
      <c r="J9" s="90">
        <f t="shared" si="1"/>
        <v>0.06</v>
      </c>
      <c r="K9" s="3" t="s">
        <v>34</v>
      </c>
      <c r="L9" s="109"/>
      <c r="M9"/>
      <c r="N9"/>
    </row>
    <row r="10" s="95" customFormat="1" customHeight="1" spans="1:12">
      <c r="A10" s="100">
        <v>5</v>
      </c>
      <c r="B10" s="101">
        <v>274</v>
      </c>
      <c r="C10" s="102" t="s">
        <v>14</v>
      </c>
      <c r="D10" s="102" t="str">
        <f t="shared" si="0"/>
        <v>274,</v>
      </c>
      <c r="E10" s="103" t="s">
        <v>35</v>
      </c>
      <c r="F10" s="101" t="s">
        <v>36</v>
      </c>
      <c r="G10" s="104" t="s">
        <v>37</v>
      </c>
      <c r="H10" s="105">
        <v>949</v>
      </c>
      <c r="I10" s="110">
        <v>0.02</v>
      </c>
      <c r="J10" s="110" t="s">
        <v>18</v>
      </c>
      <c r="K10" s="105" t="s">
        <v>27</v>
      </c>
      <c r="L10" s="111"/>
    </row>
    <row r="11" customHeight="1" spans="1:14">
      <c r="A11" s="3">
        <v>6</v>
      </c>
      <c r="B11" s="72">
        <v>186545</v>
      </c>
      <c r="C11" s="66" t="s">
        <v>14</v>
      </c>
      <c r="D11" s="66" t="str">
        <f t="shared" si="0"/>
        <v>186545,</v>
      </c>
      <c r="E11" s="79" t="s">
        <v>38</v>
      </c>
      <c r="F11" s="72" t="s">
        <v>39</v>
      </c>
      <c r="G11" s="80" t="s">
        <v>40</v>
      </c>
      <c r="H11" s="3">
        <v>613</v>
      </c>
      <c r="I11" s="92">
        <v>0.02</v>
      </c>
      <c r="J11" s="92">
        <v>0.03</v>
      </c>
      <c r="K11" s="3" t="s">
        <v>27</v>
      </c>
      <c r="L11" s="109"/>
      <c r="M11"/>
      <c r="N11"/>
    </row>
    <row r="12" customHeight="1" spans="1:14">
      <c r="A12" s="3">
        <v>7</v>
      </c>
      <c r="B12" s="81">
        <v>47683</v>
      </c>
      <c r="C12" s="66" t="s">
        <v>14</v>
      </c>
      <c r="D12" s="82" t="str">
        <f t="shared" si="0"/>
        <v>47683,</v>
      </c>
      <c r="E12" s="83" t="s">
        <v>41</v>
      </c>
      <c r="F12" s="83" t="s">
        <v>42</v>
      </c>
      <c r="G12" s="84" t="s">
        <v>43</v>
      </c>
      <c r="H12" s="56">
        <v>466563</v>
      </c>
      <c r="I12" s="56" t="s">
        <v>44</v>
      </c>
      <c r="J12" s="56"/>
      <c r="K12" s="56" t="s">
        <v>45</v>
      </c>
      <c r="L12" s="109"/>
      <c r="M12"/>
      <c r="N12"/>
    </row>
    <row r="13" customHeight="1" spans="1:14">
      <c r="A13" s="3"/>
      <c r="B13" s="81">
        <v>1846</v>
      </c>
      <c r="C13" s="66" t="s">
        <v>14</v>
      </c>
      <c r="D13" s="82" t="str">
        <f t="shared" si="0"/>
        <v>1846,</v>
      </c>
      <c r="E13" s="83"/>
      <c r="F13" s="83" t="s">
        <v>46</v>
      </c>
      <c r="G13" s="84"/>
      <c r="H13" s="56"/>
      <c r="I13" s="93" t="s">
        <v>47</v>
      </c>
      <c r="J13" s="93"/>
      <c r="K13" s="56"/>
      <c r="L13" s="109"/>
      <c r="M13"/>
      <c r="N13"/>
    </row>
    <row r="14" customHeight="1" spans="1:14">
      <c r="A14" s="3">
        <v>8</v>
      </c>
      <c r="B14" s="3">
        <v>47394</v>
      </c>
      <c r="C14" s="66" t="s">
        <v>14</v>
      </c>
      <c r="D14" s="82" t="str">
        <f t="shared" si="0"/>
        <v>47394,</v>
      </c>
      <c r="E14" s="56" t="s">
        <v>48</v>
      </c>
      <c r="F14" s="3" t="s">
        <v>49</v>
      </c>
      <c r="G14" s="22" t="s">
        <v>50</v>
      </c>
      <c r="H14" s="3">
        <v>1158</v>
      </c>
      <c r="I14" s="92">
        <v>0.03</v>
      </c>
      <c r="J14" s="92">
        <v>0.04</v>
      </c>
      <c r="K14" s="105" t="s">
        <v>27</v>
      </c>
      <c r="L14" s="109"/>
      <c r="M14"/>
      <c r="N14"/>
    </row>
    <row r="15" customHeight="1" spans="1:14">
      <c r="A15" s="3">
        <v>9</v>
      </c>
      <c r="B15" s="3">
        <v>140679</v>
      </c>
      <c r="C15" s="66" t="s">
        <v>14</v>
      </c>
      <c r="D15" s="82" t="str">
        <f t="shared" si="0"/>
        <v>140679,</v>
      </c>
      <c r="E15" s="56" t="s">
        <v>51</v>
      </c>
      <c r="F15" s="3" t="s">
        <v>52</v>
      </c>
      <c r="G15" s="22" t="s">
        <v>53</v>
      </c>
      <c r="H15" s="3">
        <v>590</v>
      </c>
      <c r="I15" s="92">
        <v>0.04</v>
      </c>
      <c r="J15" s="92">
        <v>0.05</v>
      </c>
      <c r="K15" s="105" t="s">
        <v>27</v>
      </c>
      <c r="L15" s="109"/>
      <c r="M15"/>
      <c r="N15"/>
    </row>
    <row r="16" customHeight="1" spans="1:14">
      <c r="A16" s="3">
        <v>10</v>
      </c>
      <c r="B16" s="3">
        <v>171872</v>
      </c>
      <c r="C16" s="66" t="s">
        <v>14</v>
      </c>
      <c r="D16" s="82" t="str">
        <f t="shared" si="0"/>
        <v>171872,</v>
      </c>
      <c r="E16" s="56" t="s">
        <v>54</v>
      </c>
      <c r="F16" s="3" t="s">
        <v>55</v>
      </c>
      <c r="G16" s="22" t="s">
        <v>56</v>
      </c>
      <c r="H16" s="3">
        <v>1815</v>
      </c>
      <c r="I16" s="92">
        <v>0.05</v>
      </c>
      <c r="J16" s="92">
        <v>0.06</v>
      </c>
      <c r="K16" s="105" t="s">
        <v>27</v>
      </c>
      <c r="L16" s="109"/>
      <c r="M16"/>
      <c r="N16"/>
    </row>
    <row r="17" customHeight="1" spans="1:12">
      <c r="A17" s="3">
        <v>11</v>
      </c>
      <c r="B17" s="3">
        <v>21580</v>
      </c>
      <c r="C17" s="66" t="s">
        <v>14</v>
      </c>
      <c r="D17" s="82" t="str">
        <f t="shared" si="0"/>
        <v>21580,</v>
      </c>
      <c r="E17" s="56" t="s">
        <v>57</v>
      </c>
      <c r="F17" s="3" t="s">
        <v>58</v>
      </c>
      <c r="G17" s="22" t="s">
        <v>43</v>
      </c>
      <c r="H17" s="3">
        <v>2207</v>
      </c>
      <c r="I17" s="94">
        <v>0.05</v>
      </c>
      <c r="J17" s="94">
        <v>0.06</v>
      </c>
      <c r="K17" s="100" t="s">
        <v>18</v>
      </c>
      <c r="L17" s="109"/>
    </row>
    <row r="18" customHeight="1" spans="1:16">
      <c r="A18" s="3">
        <v>12</v>
      </c>
      <c r="B18" s="3">
        <v>119652</v>
      </c>
      <c r="C18" s="66" t="s">
        <v>14</v>
      </c>
      <c r="D18" s="82" t="str">
        <f t="shared" si="0"/>
        <v>119652,</v>
      </c>
      <c r="E18" s="3" t="s">
        <v>59</v>
      </c>
      <c r="F18" s="3" t="s">
        <v>60</v>
      </c>
      <c r="G18" s="56" t="s">
        <v>61</v>
      </c>
      <c r="H18" s="3">
        <v>1367</v>
      </c>
      <c r="I18" s="92">
        <v>0.03</v>
      </c>
      <c r="J18" s="94">
        <v>0.04</v>
      </c>
      <c r="K18" s="100" t="s">
        <v>18</v>
      </c>
      <c r="L18" s="109"/>
      <c r="M18" s="60"/>
      <c r="N18" s="61"/>
      <c r="O18" s="1"/>
      <c r="P18" s="1"/>
    </row>
  </sheetData>
  <mergeCells count="19">
    <mergeCell ref="A1:Q1"/>
    <mergeCell ref="E2:G2"/>
    <mergeCell ref="I2:J2"/>
    <mergeCell ref="I12:J12"/>
    <mergeCell ref="I13:J13"/>
    <mergeCell ref="A4:A5"/>
    <mergeCell ref="A7:A8"/>
    <mergeCell ref="A12:A13"/>
    <mergeCell ref="E4:E5"/>
    <mergeCell ref="E12:E13"/>
    <mergeCell ref="G4:G5"/>
    <mergeCell ref="G12:G13"/>
    <mergeCell ref="H4:H5"/>
    <mergeCell ref="H7:H8"/>
    <mergeCell ref="H12:H13"/>
    <mergeCell ref="K7:K8"/>
    <mergeCell ref="K12:K13"/>
    <mergeCell ref="L2:L3"/>
    <mergeCell ref="L4:L18"/>
  </mergeCells>
  <pageMargins left="0.0388888888888889" right="0.0388888888888889" top="0.432638888888889" bottom="0.432638888888889" header="0.156944444444444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I2" sqref="I$1:K$1048576"/>
    </sheetView>
  </sheetViews>
  <sheetFormatPr defaultColWidth="9" defaultRowHeight="22" customHeight="1"/>
  <cols>
    <col min="1" max="1" width="4.5" style="1" customWidth="1"/>
    <col min="2" max="2" width="9.125"/>
    <col min="3" max="4" width="9.125" hidden="1" customWidth="1"/>
    <col min="5" max="5" width="27.5" style="58" customWidth="1"/>
    <col min="6" max="6" width="21.75" customWidth="1"/>
    <col min="7" max="7" width="30.625" style="59" customWidth="1"/>
    <col min="8" max="8" width="9.125" style="1" customWidth="1"/>
    <col min="9" max="10" width="9.125" style="1" hidden="1" customWidth="1"/>
    <col min="11" max="11" width="9.25" style="60" hidden="1" customWidth="1"/>
    <col min="12" max="14" width="9.25" style="60" customWidth="1"/>
    <col min="15" max="15" width="9.25" style="61" customWidth="1"/>
    <col min="16" max="17" width="11.125" style="1"/>
  </cols>
  <sheetData>
    <row r="1" customHeight="1" spans="1:20">
      <c r="A1" s="2" t="s">
        <v>0</v>
      </c>
      <c r="B1" s="2"/>
      <c r="C1" s="2"/>
      <c r="D1" s="2"/>
      <c r="E1" s="62"/>
      <c r="F1" s="2"/>
      <c r="G1" s="63"/>
      <c r="H1" s="2"/>
      <c r="I1" s="2"/>
      <c r="J1" s="2"/>
      <c r="K1" s="62"/>
      <c r="L1" s="62"/>
      <c r="M1" s="62"/>
      <c r="N1" s="85"/>
      <c r="O1" s="86"/>
      <c r="P1" s="87"/>
      <c r="Q1" s="2"/>
      <c r="R1" s="2"/>
      <c r="S1" s="2"/>
      <c r="T1" s="2"/>
    </row>
    <row r="2" customHeight="1" spans="1:17">
      <c r="A2" s="3"/>
      <c r="B2" s="3"/>
      <c r="C2" s="3"/>
      <c r="D2" s="3"/>
      <c r="E2" s="56" t="s">
        <v>1</v>
      </c>
      <c r="F2" s="3"/>
      <c r="G2" s="22"/>
      <c r="H2" s="3"/>
      <c r="I2" s="3"/>
      <c r="J2" s="3"/>
      <c r="K2" s="3"/>
      <c r="L2" s="3" t="s">
        <v>2</v>
      </c>
      <c r="M2" s="3"/>
      <c r="N2" s="3" t="s">
        <v>3</v>
      </c>
      <c r="O2"/>
      <c r="P2"/>
      <c r="Q2"/>
    </row>
    <row r="3" customHeight="1" spans="1:17">
      <c r="A3" s="4" t="s">
        <v>5</v>
      </c>
      <c r="B3" s="4" t="s">
        <v>6</v>
      </c>
      <c r="C3" s="4"/>
      <c r="D3" s="4"/>
      <c r="E3" s="64" t="s">
        <v>7</v>
      </c>
      <c r="F3" s="4" t="s">
        <v>8</v>
      </c>
      <c r="G3" s="38" t="s">
        <v>9</v>
      </c>
      <c r="H3" s="65" t="s">
        <v>62</v>
      </c>
      <c r="I3" s="88" t="s">
        <v>63</v>
      </c>
      <c r="J3" s="88" t="s">
        <v>64</v>
      </c>
      <c r="K3" s="88" t="s">
        <v>65</v>
      </c>
      <c r="L3" s="56" t="s">
        <v>11</v>
      </c>
      <c r="M3" s="56" t="s">
        <v>12</v>
      </c>
      <c r="N3" s="3" t="s">
        <v>13</v>
      </c>
      <c r="O3"/>
      <c r="P3"/>
      <c r="Q3"/>
    </row>
    <row r="4" customHeight="1" spans="1:17">
      <c r="A4" s="66">
        <v>1</v>
      </c>
      <c r="B4" s="66">
        <v>174232</v>
      </c>
      <c r="C4" s="66" t="s">
        <v>14</v>
      </c>
      <c r="D4" s="66" t="str">
        <f t="shared" ref="D4:D18" si="0">B4&amp;C4</f>
        <v>174232,</v>
      </c>
      <c r="E4" s="67" t="s">
        <v>15</v>
      </c>
      <c r="F4" s="68" t="s">
        <v>16</v>
      </c>
      <c r="G4" s="68" t="s">
        <v>17</v>
      </c>
      <c r="H4" s="35">
        <v>14408</v>
      </c>
      <c r="I4" s="22">
        <v>69</v>
      </c>
      <c r="J4" s="22">
        <f>VLOOKUP(B:B,[1]门店最终执行价格表!$B$1:$I$65536,8,0)</f>
        <v>138</v>
      </c>
      <c r="K4" s="89">
        <f t="shared" ref="K4:K9" si="1">(J4-I4)/J4</f>
        <v>0.5</v>
      </c>
      <c r="L4" s="90">
        <v>0.03</v>
      </c>
      <c r="M4" s="90">
        <f t="shared" ref="M4:M9" si="2">L4+1%</f>
        <v>0.04</v>
      </c>
      <c r="N4" s="3" t="s">
        <v>18</v>
      </c>
      <c r="O4"/>
      <c r="P4"/>
      <c r="Q4"/>
    </row>
    <row r="5" customHeight="1" spans="1:17">
      <c r="A5" s="66"/>
      <c r="B5" s="66">
        <v>39103</v>
      </c>
      <c r="C5" s="66" t="s">
        <v>14</v>
      </c>
      <c r="D5" s="66" t="str">
        <f t="shared" si="0"/>
        <v>39103,</v>
      </c>
      <c r="E5" s="67"/>
      <c r="F5" s="68" t="s">
        <v>20</v>
      </c>
      <c r="G5" s="68"/>
      <c r="H5" s="35"/>
      <c r="I5" s="22">
        <v>42</v>
      </c>
      <c r="J5" s="22">
        <f>VLOOKUP(B:B,[1]门店最终执行价格表!$B$1:$I$65536,8,0)</f>
        <v>69</v>
      </c>
      <c r="K5" s="89">
        <f t="shared" si="1"/>
        <v>0.391304347826087</v>
      </c>
      <c r="L5" s="90">
        <v>0.03</v>
      </c>
      <c r="M5" s="90">
        <f t="shared" si="2"/>
        <v>0.04</v>
      </c>
      <c r="N5" s="3" t="s">
        <v>18</v>
      </c>
      <c r="O5"/>
      <c r="P5"/>
      <c r="Q5"/>
    </row>
    <row r="6" customHeight="1" spans="1:17">
      <c r="A6" s="66">
        <v>2</v>
      </c>
      <c r="B6" s="66">
        <v>183439</v>
      </c>
      <c r="C6" s="66" t="s">
        <v>14</v>
      </c>
      <c r="D6" s="66" t="str">
        <f t="shared" si="0"/>
        <v>183439,</v>
      </c>
      <c r="E6" s="67" t="s">
        <v>21</v>
      </c>
      <c r="F6" s="68" t="s">
        <v>22</v>
      </c>
      <c r="G6" s="68" t="s">
        <v>23</v>
      </c>
      <c r="H6" s="35">
        <v>2010</v>
      </c>
      <c r="I6" s="22">
        <v>56</v>
      </c>
      <c r="J6" s="22">
        <f>VLOOKUP(B:B,[1]门店最终执行价格表!$B$1:$I$65536,8,0)</f>
        <v>112</v>
      </c>
      <c r="K6" s="89">
        <f t="shared" si="1"/>
        <v>0.5</v>
      </c>
      <c r="L6" s="90">
        <v>0.03</v>
      </c>
      <c r="M6" s="90">
        <f t="shared" si="2"/>
        <v>0.04</v>
      </c>
      <c r="N6" s="3" t="s">
        <v>18</v>
      </c>
      <c r="O6"/>
      <c r="P6"/>
      <c r="Q6"/>
    </row>
    <row r="7" customHeight="1" spans="1:17">
      <c r="A7" s="66">
        <v>3</v>
      </c>
      <c r="B7" s="69">
        <v>22944</v>
      </c>
      <c r="C7" s="66" t="s">
        <v>14</v>
      </c>
      <c r="D7" s="66" t="str">
        <f t="shared" si="0"/>
        <v>22944,</v>
      </c>
      <c r="E7" s="70" t="s">
        <v>24</v>
      </c>
      <c r="F7" s="20" t="s">
        <v>25</v>
      </c>
      <c r="G7" s="22" t="s">
        <v>26</v>
      </c>
      <c r="H7" s="35">
        <v>664</v>
      </c>
      <c r="I7" s="22">
        <v>71.44</v>
      </c>
      <c r="J7" s="22">
        <f>VLOOKUP(B:B,[1]门店最终执行价格表!$B$1:$I$65536,8,0)</f>
        <v>85</v>
      </c>
      <c r="K7" s="89">
        <f t="shared" si="1"/>
        <v>0.159529411764706</v>
      </c>
      <c r="L7" s="90">
        <v>0.02</v>
      </c>
      <c r="M7" s="90">
        <f t="shared" si="2"/>
        <v>0.03</v>
      </c>
      <c r="N7" s="3" t="s">
        <v>27</v>
      </c>
      <c r="O7"/>
      <c r="P7"/>
      <c r="Q7"/>
    </row>
    <row r="8" customHeight="1" spans="1:17">
      <c r="A8" s="66"/>
      <c r="B8" s="71">
        <v>163862</v>
      </c>
      <c r="C8" s="66" t="s">
        <v>14</v>
      </c>
      <c r="D8" s="66" t="str">
        <f t="shared" si="0"/>
        <v>163862,</v>
      </c>
      <c r="E8" s="67" t="s">
        <v>28</v>
      </c>
      <c r="F8" s="68" t="s">
        <v>29</v>
      </c>
      <c r="G8" s="72" t="s">
        <v>30</v>
      </c>
      <c r="H8" s="35"/>
      <c r="I8" s="22">
        <v>39</v>
      </c>
      <c r="J8" s="22">
        <f>VLOOKUP(B:B,[1]门店最终执行价格表!$B$1:$I$65536,8,0)</f>
        <v>75</v>
      </c>
      <c r="K8" s="89">
        <f t="shared" si="1"/>
        <v>0.48</v>
      </c>
      <c r="L8" s="90">
        <v>0.03</v>
      </c>
      <c r="M8" s="90">
        <f t="shared" si="2"/>
        <v>0.04</v>
      </c>
      <c r="N8" s="3"/>
      <c r="O8"/>
      <c r="P8"/>
      <c r="Q8"/>
    </row>
    <row r="9" customHeight="1" spans="1:17">
      <c r="A9" s="66">
        <v>4</v>
      </c>
      <c r="B9" s="73">
        <v>165176</v>
      </c>
      <c r="C9" s="66" t="s">
        <v>14</v>
      </c>
      <c r="D9" s="66" t="str">
        <f t="shared" si="0"/>
        <v>165176,</v>
      </c>
      <c r="E9" s="70" t="s">
        <v>31</v>
      </c>
      <c r="F9" s="20" t="s">
        <v>32</v>
      </c>
      <c r="G9" s="20" t="s">
        <v>33</v>
      </c>
      <c r="H9" s="22">
        <v>633</v>
      </c>
      <c r="I9" s="22">
        <v>93.3367</v>
      </c>
      <c r="J9" s="22">
        <f>VLOOKUP(B:B,[1]门店最终执行价格表!$B$1:$I$65536,8,0)</f>
        <v>288</v>
      </c>
      <c r="K9" s="89">
        <f t="shared" si="1"/>
        <v>0.675914236111111</v>
      </c>
      <c r="L9" s="90">
        <v>0.05</v>
      </c>
      <c r="M9" s="90">
        <f t="shared" si="2"/>
        <v>0.06</v>
      </c>
      <c r="N9" s="3" t="s">
        <v>34</v>
      </c>
      <c r="O9"/>
      <c r="P9"/>
      <c r="Q9"/>
    </row>
    <row r="10" customHeight="1" spans="1:17">
      <c r="A10" s="3">
        <v>5</v>
      </c>
      <c r="B10" s="74">
        <v>274</v>
      </c>
      <c r="C10" s="75" t="s">
        <v>14</v>
      </c>
      <c r="D10" s="75" t="str">
        <f t="shared" si="0"/>
        <v>274,</v>
      </c>
      <c r="E10" s="76" t="s">
        <v>35</v>
      </c>
      <c r="F10" s="74" t="s">
        <v>36</v>
      </c>
      <c r="G10" s="77" t="s">
        <v>37</v>
      </c>
      <c r="H10" s="78">
        <v>808</v>
      </c>
      <c r="I10" s="22">
        <v>10.45</v>
      </c>
      <c r="J10" s="22">
        <f>VLOOKUP(B:B,[1]门店最终执行价格表!$B$1:$I$65536,8,0)</f>
        <v>15.8</v>
      </c>
      <c r="K10" s="89">
        <f t="shared" ref="K10:K18" si="3">(J10-I10)/J10</f>
        <v>0.338607594936709</v>
      </c>
      <c r="L10" s="91">
        <v>0.02</v>
      </c>
      <c r="M10" s="91" t="s">
        <v>18</v>
      </c>
      <c r="N10" s="78" t="s">
        <v>27</v>
      </c>
      <c r="O10"/>
      <c r="P10"/>
      <c r="Q10"/>
    </row>
    <row r="11" customHeight="1" spans="1:17">
      <c r="A11" s="3">
        <v>6</v>
      </c>
      <c r="B11" s="72">
        <v>186545</v>
      </c>
      <c r="C11" s="66" t="s">
        <v>14</v>
      </c>
      <c r="D11" s="66" t="str">
        <f t="shared" si="0"/>
        <v>186545,</v>
      </c>
      <c r="E11" s="79" t="s">
        <v>38</v>
      </c>
      <c r="F11" s="72" t="s">
        <v>39</v>
      </c>
      <c r="G11" s="80" t="s">
        <v>40</v>
      </c>
      <c r="H11" s="3">
        <v>613</v>
      </c>
      <c r="I11" s="22">
        <v>64</v>
      </c>
      <c r="J11" s="22">
        <f>VLOOKUP(B:B,[1]门店最终执行价格表!$B$1:$I$65536,8,0)</f>
        <v>112</v>
      </c>
      <c r="K11" s="89">
        <f t="shared" si="3"/>
        <v>0.428571428571429</v>
      </c>
      <c r="L11" s="92">
        <v>0.02</v>
      </c>
      <c r="M11" s="92">
        <v>0.03</v>
      </c>
      <c r="N11" s="3" t="s">
        <v>27</v>
      </c>
      <c r="O11"/>
      <c r="P11"/>
      <c r="Q11"/>
    </row>
    <row r="12" customHeight="1" spans="1:17">
      <c r="A12" s="3">
        <v>7</v>
      </c>
      <c r="B12" s="81">
        <v>47683</v>
      </c>
      <c r="C12" s="66" t="s">
        <v>14</v>
      </c>
      <c r="D12" s="82" t="str">
        <f t="shared" si="0"/>
        <v>47683,</v>
      </c>
      <c r="E12" s="83" t="s">
        <v>41</v>
      </c>
      <c r="F12" s="83" t="s">
        <v>42</v>
      </c>
      <c r="G12" s="84" t="s">
        <v>43</v>
      </c>
      <c r="H12" s="56">
        <v>544782</v>
      </c>
      <c r="I12" s="22">
        <v>13.55</v>
      </c>
      <c r="J12" s="22">
        <f>VLOOKUP(B:B,[1]门店最终执行价格表!$B$1:$I$65536,8,0)</f>
        <v>19.8</v>
      </c>
      <c r="K12" s="89">
        <f t="shared" si="3"/>
        <v>0.315656565656566</v>
      </c>
      <c r="L12" s="56" t="s">
        <v>44</v>
      </c>
      <c r="M12" s="56"/>
      <c r="N12" s="56" t="s">
        <v>45</v>
      </c>
      <c r="O12"/>
      <c r="P12"/>
      <c r="Q12"/>
    </row>
    <row r="13" customHeight="1" spans="1:17">
      <c r="A13" s="3"/>
      <c r="B13" s="81">
        <v>1846</v>
      </c>
      <c r="C13" s="66" t="s">
        <v>14</v>
      </c>
      <c r="D13" s="82" t="str">
        <f t="shared" si="0"/>
        <v>1846,</v>
      </c>
      <c r="E13" s="83"/>
      <c r="F13" s="83" t="s">
        <v>46</v>
      </c>
      <c r="G13" s="84"/>
      <c r="H13" s="56"/>
      <c r="I13" s="22">
        <v>6.93</v>
      </c>
      <c r="J13" s="22">
        <f>VLOOKUP(B:B,[1]门店最终执行价格表!$B$1:$I$65536,8,0)</f>
        <v>9.9</v>
      </c>
      <c r="K13" s="89">
        <f t="shared" si="3"/>
        <v>0.3</v>
      </c>
      <c r="L13" s="93" t="s">
        <v>47</v>
      </c>
      <c r="M13" s="93"/>
      <c r="N13" s="56"/>
      <c r="O13"/>
      <c r="P13"/>
      <c r="Q13"/>
    </row>
    <row r="14" customHeight="1" spans="1:17">
      <c r="A14" s="3">
        <v>8</v>
      </c>
      <c r="B14" s="3">
        <v>47394</v>
      </c>
      <c r="C14" s="66" t="s">
        <v>14</v>
      </c>
      <c r="D14" s="82" t="str">
        <f t="shared" si="0"/>
        <v>47394,</v>
      </c>
      <c r="E14" s="56" t="s">
        <v>48</v>
      </c>
      <c r="F14" s="3" t="s">
        <v>49</v>
      </c>
      <c r="G14" s="22" t="s">
        <v>50</v>
      </c>
      <c r="H14" s="3">
        <v>1100</v>
      </c>
      <c r="I14" s="22">
        <v>12.4</v>
      </c>
      <c r="J14" s="22">
        <f>VLOOKUP(B:B,[1]门店最终执行价格表!$B$1:$I$65536,8,0)</f>
        <v>24.8</v>
      </c>
      <c r="K14" s="89">
        <f t="shared" si="3"/>
        <v>0.5</v>
      </c>
      <c r="L14" s="92">
        <v>0.03</v>
      </c>
      <c r="M14" s="92">
        <v>0.04</v>
      </c>
      <c r="N14" s="78" t="s">
        <v>27</v>
      </c>
      <c r="O14"/>
      <c r="P14"/>
      <c r="Q14"/>
    </row>
    <row r="15" customHeight="1" spans="1:17">
      <c r="A15" s="3">
        <v>9</v>
      </c>
      <c r="B15" s="3">
        <v>140679</v>
      </c>
      <c r="C15" s="66" t="s">
        <v>14</v>
      </c>
      <c r="D15" s="82" t="str">
        <f t="shared" si="0"/>
        <v>140679,</v>
      </c>
      <c r="E15" s="56" t="s">
        <v>51</v>
      </c>
      <c r="F15" s="3" t="s">
        <v>52</v>
      </c>
      <c r="G15" s="22" t="s">
        <v>53</v>
      </c>
      <c r="H15" s="3">
        <v>550</v>
      </c>
      <c r="I15" s="22">
        <v>29.92</v>
      </c>
      <c r="J15" s="22">
        <f>VLOOKUP(B:B,[1]门店最终执行价格表!$B$1:$I$65536,8,0)</f>
        <v>68</v>
      </c>
      <c r="K15" s="89">
        <f t="shared" si="3"/>
        <v>0.56</v>
      </c>
      <c r="L15" s="92">
        <v>0.04</v>
      </c>
      <c r="M15" s="92">
        <v>0.05</v>
      </c>
      <c r="N15" s="78" t="s">
        <v>27</v>
      </c>
      <c r="O15"/>
      <c r="P15"/>
      <c r="Q15"/>
    </row>
    <row r="16" customHeight="1" spans="1:17">
      <c r="A16" s="3">
        <v>10</v>
      </c>
      <c r="B16" s="3">
        <v>171872</v>
      </c>
      <c r="C16" s="66" t="s">
        <v>14</v>
      </c>
      <c r="D16" s="82" t="str">
        <f t="shared" si="0"/>
        <v>171872,</v>
      </c>
      <c r="E16" s="56" t="s">
        <v>54</v>
      </c>
      <c r="F16" s="3" t="s">
        <v>55</v>
      </c>
      <c r="G16" s="22" t="s">
        <v>56</v>
      </c>
      <c r="H16" s="3">
        <v>1800</v>
      </c>
      <c r="I16" s="22">
        <v>8.32</v>
      </c>
      <c r="J16" s="22">
        <f>VLOOKUP(B:B,[1]门店最终执行价格表!$B$1:$I$65536,8,0)</f>
        <v>26.9</v>
      </c>
      <c r="K16" s="89">
        <f t="shared" si="3"/>
        <v>0.690706319702602</v>
      </c>
      <c r="L16" s="92">
        <v>0.05</v>
      </c>
      <c r="M16" s="92">
        <v>0.06</v>
      </c>
      <c r="N16" s="78" t="s">
        <v>27</v>
      </c>
      <c r="O16"/>
      <c r="P16"/>
      <c r="Q16"/>
    </row>
    <row r="17" customHeight="1" spans="1:14">
      <c r="A17" s="3">
        <v>11</v>
      </c>
      <c r="B17" s="3">
        <v>21580</v>
      </c>
      <c r="C17" s="66" t="s">
        <v>14</v>
      </c>
      <c r="D17" s="82" t="str">
        <f t="shared" si="0"/>
        <v>21580,</v>
      </c>
      <c r="E17" s="56" t="s">
        <v>57</v>
      </c>
      <c r="F17" s="3" t="s">
        <v>58</v>
      </c>
      <c r="G17" s="22" t="s">
        <v>43</v>
      </c>
      <c r="H17" s="3"/>
      <c r="I17" s="22">
        <v>55.6</v>
      </c>
      <c r="J17" s="22">
        <f>VLOOKUP(B:B,[1]门店最终执行价格表!$B$1:$I$65536,8,0)</f>
        <v>98</v>
      </c>
      <c r="K17" s="89">
        <f t="shared" si="3"/>
        <v>0.43265306122449</v>
      </c>
      <c r="L17" s="94">
        <v>0.05</v>
      </c>
      <c r="M17" s="94">
        <v>0.06</v>
      </c>
      <c r="N17" s="3" t="s">
        <v>18</v>
      </c>
    </row>
    <row r="18" customHeight="1" spans="1:19">
      <c r="A18" s="3">
        <v>12</v>
      </c>
      <c r="B18" s="3">
        <v>119652</v>
      </c>
      <c r="C18" s="66" t="s">
        <v>14</v>
      </c>
      <c r="D18" s="82" t="str">
        <f t="shared" si="0"/>
        <v>119652,</v>
      </c>
      <c r="E18" s="3" t="s">
        <v>59</v>
      </c>
      <c r="F18" s="3" t="s">
        <v>60</v>
      </c>
      <c r="G18" s="56" t="s">
        <v>61</v>
      </c>
      <c r="H18" s="3">
        <v>1200</v>
      </c>
      <c r="I18" s="22">
        <v>40.78</v>
      </c>
      <c r="J18" s="3">
        <v>72.5</v>
      </c>
      <c r="K18" s="89">
        <f t="shared" si="3"/>
        <v>0.43751724137931</v>
      </c>
      <c r="L18" s="92">
        <v>0.03</v>
      </c>
      <c r="M18" s="94">
        <v>0.04</v>
      </c>
      <c r="N18" s="3" t="s">
        <v>18</v>
      </c>
      <c r="O18" s="60"/>
      <c r="P18" s="60"/>
      <c r="Q18" s="61"/>
      <c r="R18" s="1"/>
      <c r="S18" s="1"/>
    </row>
  </sheetData>
  <mergeCells count="17">
    <mergeCell ref="A1:T1"/>
    <mergeCell ref="E2:G2"/>
    <mergeCell ref="L2:M2"/>
    <mergeCell ref="L12:M12"/>
    <mergeCell ref="L13:M13"/>
    <mergeCell ref="A4:A5"/>
    <mergeCell ref="A7:A8"/>
    <mergeCell ref="A12:A13"/>
    <mergeCell ref="E4:E5"/>
    <mergeCell ref="E12:E13"/>
    <mergeCell ref="G4:G5"/>
    <mergeCell ref="G12:G13"/>
    <mergeCell ref="H4:H5"/>
    <mergeCell ref="H7:H8"/>
    <mergeCell ref="H12:H13"/>
    <mergeCell ref="N7:N8"/>
    <mergeCell ref="N12:N13"/>
  </mergeCells>
  <pageMargins left="0.0388888888888889" right="0.0388888888888889" top="0.432638888888889" bottom="0.432638888888889" header="0.156944444444444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18"/>
  <sheetViews>
    <sheetView workbookViewId="0">
      <pane xSplit="4" ySplit="2" topLeftCell="X105" activePane="bottomRight" state="frozen"/>
      <selection/>
      <selection pane="topRight"/>
      <selection pane="bottomLeft"/>
      <selection pane="bottomRight" activeCell="Z114" sqref="Z114"/>
    </sheetView>
  </sheetViews>
  <sheetFormatPr defaultColWidth="9" defaultRowHeight="21" customHeight="1"/>
  <cols>
    <col min="1" max="1" width="5.125" style="11" customWidth="1"/>
    <col min="2" max="2" width="6.5" style="11" customWidth="1"/>
    <col min="3" max="3" width="31.125" style="11" customWidth="1"/>
    <col min="4" max="4" width="8.375" style="11" customWidth="1"/>
    <col min="5" max="5" width="13.375" style="11" customWidth="1"/>
    <col min="6" max="6" width="14.375" style="13" customWidth="1"/>
    <col min="7" max="8" width="10.625" style="13" customWidth="1"/>
    <col min="9" max="9" width="14.75" style="13" customWidth="1"/>
    <col min="10" max="10" width="13.25" style="13" customWidth="1"/>
    <col min="11" max="11" width="13.375" style="13" customWidth="1"/>
    <col min="12" max="17" width="14.375" style="13" customWidth="1"/>
    <col min="18" max="18" width="15.75" style="9" customWidth="1"/>
    <col min="19" max="20" width="15.625" style="9" customWidth="1"/>
    <col min="21" max="21" width="13.25" style="9" customWidth="1"/>
    <col min="22" max="24" width="9" style="9"/>
    <col min="25" max="25" width="9.25" style="9"/>
    <col min="26" max="26" width="14.5" style="14" customWidth="1"/>
    <col min="27" max="27" width="12.625" style="14" customWidth="1"/>
    <col min="28" max="34" width="19.75" style="15" customWidth="1"/>
    <col min="35" max="35" width="20.125" style="13" customWidth="1"/>
    <col min="36" max="16369" width="9" style="9"/>
  </cols>
  <sheetData>
    <row r="1" s="9" customFormat="1" ht="34" customHeight="1" spans="1:16370">
      <c r="A1" s="37" t="s">
        <v>66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47"/>
      <c r="Y1" s="47"/>
      <c r="Z1" s="53"/>
      <c r="AA1" s="53"/>
      <c r="AB1" s="54"/>
      <c r="AC1" s="54"/>
      <c r="AD1" s="54"/>
      <c r="AE1" s="54"/>
      <c r="AF1" s="54"/>
      <c r="AG1" s="54"/>
      <c r="AH1" s="54"/>
      <c r="AI1" s="13"/>
      <c r="XEP1"/>
    </row>
    <row r="2" s="9" customFormat="1" ht="34" customHeight="1" spans="1:16370">
      <c r="A2" s="38" t="s">
        <v>5</v>
      </c>
      <c r="B2" s="38" t="s">
        <v>67</v>
      </c>
      <c r="C2" s="38" t="s">
        <v>68</v>
      </c>
      <c r="D2" s="38" t="s">
        <v>69</v>
      </c>
      <c r="E2" s="38" t="s">
        <v>70</v>
      </c>
      <c r="F2" s="39" t="s">
        <v>15</v>
      </c>
      <c r="G2" s="40"/>
      <c r="H2" s="40"/>
      <c r="I2" s="39" t="s">
        <v>21</v>
      </c>
      <c r="J2" s="40"/>
      <c r="K2" s="40"/>
      <c r="L2" s="39" t="s">
        <v>71</v>
      </c>
      <c r="M2" s="40" t="s">
        <v>72</v>
      </c>
      <c r="N2" s="40"/>
      <c r="O2" s="45" t="s">
        <v>31</v>
      </c>
      <c r="P2" s="46"/>
      <c r="Q2" s="46"/>
      <c r="R2" s="48" t="s">
        <v>35</v>
      </c>
      <c r="S2" s="49"/>
      <c r="T2" s="49"/>
      <c r="U2" s="50" t="s">
        <v>38</v>
      </c>
      <c r="V2" s="51" t="s">
        <v>73</v>
      </c>
      <c r="W2" s="51" t="s">
        <v>74</v>
      </c>
      <c r="X2" s="47" t="s">
        <v>75</v>
      </c>
      <c r="Y2" s="47"/>
      <c r="Z2" s="55" t="s">
        <v>48</v>
      </c>
      <c r="AA2" s="56"/>
      <c r="AB2" s="55" t="s">
        <v>51</v>
      </c>
      <c r="AC2" s="56"/>
      <c r="AD2" s="55" t="s">
        <v>54</v>
      </c>
      <c r="AE2" s="56"/>
      <c r="AF2" s="57" t="s">
        <v>57</v>
      </c>
      <c r="AG2" s="55" t="s">
        <v>57</v>
      </c>
      <c r="AH2" s="56" t="s">
        <v>59</v>
      </c>
      <c r="AI2" s="55" t="s">
        <v>59</v>
      </c>
      <c r="XEP2"/>
    </row>
    <row r="3" s="9" customFormat="1" customHeight="1" spans="1:16370">
      <c r="A3" s="41">
        <v>1</v>
      </c>
      <c r="B3" s="41">
        <v>582</v>
      </c>
      <c r="C3" s="41" t="s">
        <v>76</v>
      </c>
      <c r="D3" s="41" t="s">
        <v>77</v>
      </c>
      <c r="E3" s="41" t="s">
        <v>78</v>
      </c>
      <c r="F3" s="42">
        <v>201</v>
      </c>
      <c r="G3" s="42">
        <v>107</v>
      </c>
      <c r="H3" s="42">
        <f>F3-G3</f>
        <v>94</v>
      </c>
      <c r="I3" s="42">
        <v>28</v>
      </c>
      <c r="J3" s="42">
        <v>21</v>
      </c>
      <c r="K3" s="42">
        <f>J3-I3</f>
        <v>-7</v>
      </c>
      <c r="L3" s="42">
        <v>10</v>
      </c>
      <c r="M3" s="42">
        <v>8</v>
      </c>
      <c r="N3" s="42">
        <f>L3-M3</f>
        <v>2</v>
      </c>
      <c r="O3" s="42">
        <v>9</v>
      </c>
      <c r="P3" s="42">
        <v>0</v>
      </c>
      <c r="Q3" s="42">
        <f>O3-P3</f>
        <v>9</v>
      </c>
      <c r="R3" s="42">
        <v>10</v>
      </c>
      <c r="S3" s="42">
        <v>10</v>
      </c>
      <c r="T3" s="42">
        <f>R3-S3</f>
        <v>0</v>
      </c>
      <c r="U3" s="42">
        <v>7</v>
      </c>
      <c r="V3" s="42">
        <v>2880</v>
      </c>
      <c r="W3" s="13">
        <v>1227.12</v>
      </c>
      <c r="X3" s="9">
        <v>2486.49</v>
      </c>
      <c r="Y3" s="9">
        <f>X3-V3</f>
        <v>-393.51</v>
      </c>
      <c r="Z3" s="14">
        <v>14</v>
      </c>
      <c r="AA3" s="14">
        <v>1</v>
      </c>
      <c r="AB3" s="15">
        <f>AC3</f>
        <v>13</v>
      </c>
      <c r="AC3" s="15">
        <v>13</v>
      </c>
      <c r="AD3" s="15">
        <v>25</v>
      </c>
      <c r="AE3" s="15">
        <v>0</v>
      </c>
      <c r="AF3" s="15">
        <v>13</v>
      </c>
      <c r="AG3" s="15">
        <v>22</v>
      </c>
      <c r="AH3" s="15">
        <v>15</v>
      </c>
      <c r="AI3" s="13">
        <v>27</v>
      </c>
      <c r="XEP3"/>
    </row>
    <row r="4" s="9" customFormat="1" customHeight="1" spans="1:16370">
      <c r="A4" s="20">
        <v>2</v>
      </c>
      <c r="B4" s="20">
        <v>343</v>
      </c>
      <c r="C4" s="20" t="s">
        <v>79</v>
      </c>
      <c r="D4" s="41" t="s">
        <v>80</v>
      </c>
      <c r="E4" s="20" t="s">
        <v>78</v>
      </c>
      <c r="F4" s="22">
        <v>239</v>
      </c>
      <c r="G4" s="22">
        <v>167</v>
      </c>
      <c r="H4" s="22">
        <f t="shared" ref="H4:H35" si="0">F4-G4</f>
        <v>72</v>
      </c>
      <c r="I4" s="22">
        <v>36</v>
      </c>
      <c r="J4" s="22">
        <v>36</v>
      </c>
      <c r="K4" s="22">
        <f t="shared" ref="K4:K35" si="1">J4-I4</f>
        <v>0</v>
      </c>
      <c r="L4" s="22">
        <v>13</v>
      </c>
      <c r="M4" s="22">
        <v>17</v>
      </c>
      <c r="N4" s="22">
        <f t="shared" ref="N4:N35" si="2">L4-M4</f>
        <v>-4</v>
      </c>
      <c r="O4" s="22">
        <v>9</v>
      </c>
      <c r="P4" s="22">
        <v>1</v>
      </c>
      <c r="Q4" s="22">
        <f t="shared" ref="Q4:Q35" si="3">O4-P4</f>
        <v>8</v>
      </c>
      <c r="R4" s="22">
        <v>16</v>
      </c>
      <c r="S4" s="22">
        <v>3.4</v>
      </c>
      <c r="T4" s="22">
        <f t="shared" ref="T4:T35" si="4">R4-S4</f>
        <v>12.6</v>
      </c>
      <c r="U4" s="22">
        <v>7</v>
      </c>
      <c r="V4" s="22">
        <v>6558</v>
      </c>
      <c r="W4" s="13">
        <v>2031.58</v>
      </c>
      <c r="X4" s="9">
        <v>4455.57000000001</v>
      </c>
      <c r="Y4" s="9">
        <f t="shared" ref="Y4:Y35" si="5">X4-V4</f>
        <v>-2102.42999999999</v>
      </c>
      <c r="Z4" s="14">
        <v>13</v>
      </c>
      <c r="AA4" s="14">
        <v>0</v>
      </c>
      <c r="AB4" s="15">
        <v>6</v>
      </c>
      <c r="AC4" s="15">
        <v>3</v>
      </c>
      <c r="AD4" s="15">
        <v>20</v>
      </c>
      <c r="AE4" s="15">
        <v>1</v>
      </c>
      <c r="AF4" s="15">
        <v>17</v>
      </c>
      <c r="AG4" s="15">
        <v>24</v>
      </c>
      <c r="AH4" s="15">
        <v>18</v>
      </c>
      <c r="AI4" s="13">
        <v>23</v>
      </c>
      <c r="XEP4"/>
    </row>
    <row r="5" s="9" customFormat="1" customHeight="1" spans="1:16370">
      <c r="A5" s="20">
        <v>3</v>
      </c>
      <c r="B5" s="20">
        <v>581</v>
      </c>
      <c r="C5" s="20" t="s">
        <v>81</v>
      </c>
      <c r="D5" s="41" t="s">
        <v>80</v>
      </c>
      <c r="E5" s="20" t="s">
        <v>82</v>
      </c>
      <c r="F5" s="22">
        <v>240</v>
      </c>
      <c r="G5" s="22">
        <v>210</v>
      </c>
      <c r="H5" s="22">
        <f t="shared" si="0"/>
        <v>30</v>
      </c>
      <c r="I5" s="22">
        <v>36</v>
      </c>
      <c r="J5" s="22">
        <v>35</v>
      </c>
      <c r="K5" s="22">
        <f t="shared" si="1"/>
        <v>-1</v>
      </c>
      <c r="L5" s="22">
        <v>8</v>
      </c>
      <c r="M5" s="22">
        <v>11</v>
      </c>
      <c r="N5" s="22">
        <f t="shared" si="2"/>
        <v>-3</v>
      </c>
      <c r="O5" s="22">
        <v>10</v>
      </c>
      <c r="P5" s="22">
        <v>14</v>
      </c>
      <c r="Q5" s="22">
        <f t="shared" si="3"/>
        <v>-4</v>
      </c>
      <c r="R5" s="22">
        <v>16</v>
      </c>
      <c r="S5" s="22">
        <v>24</v>
      </c>
      <c r="T5" s="22">
        <f t="shared" si="4"/>
        <v>-8</v>
      </c>
      <c r="U5" s="22">
        <v>7</v>
      </c>
      <c r="V5" s="22">
        <v>5200</v>
      </c>
      <c r="W5" s="13">
        <v>2367.58</v>
      </c>
      <c r="X5" s="9">
        <v>4386.98000000001</v>
      </c>
      <c r="Y5" s="9">
        <f t="shared" si="5"/>
        <v>-813.01999999999</v>
      </c>
      <c r="Z5" s="14">
        <v>13</v>
      </c>
      <c r="AA5" s="14">
        <v>3</v>
      </c>
      <c r="AB5" s="15">
        <f t="shared" ref="AB4:AB12" si="6">AC5</f>
        <v>6</v>
      </c>
      <c r="AC5" s="15">
        <v>6</v>
      </c>
      <c r="AD5" s="15">
        <v>20</v>
      </c>
      <c r="AE5" s="15">
        <v>1</v>
      </c>
      <c r="AF5" s="15">
        <v>10</v>
      </c>
      <c r="AG5" s="15">
        <v>24</v>
      </c>
      <c r="AH5" s="15">
        <v>2</v>
      </c>
      <c r="AI5" s="13">
        <v>23</v>
      </c>
      <c r="XEP5"/>
    </row>
    <row r="6" s="9" customFormat="1" customHeight="1" spans="1:16370">
      <c r="A6" s="20">
        <v>4</v>
      </c>
      <c r="B6" s="20">
        <v>585</v>
      </c>
      <c r="C6" s="20" t="s">
        <v>83</v>
      </c>
      <c r="D6" s="41" t="s">
        <v>80</v>
      </c>
      <c r="E6" s="20" t="s">
        <v>82</v>
      </c>
      <c r="F6" s="22">
        <v>226</v>
      </c>
      <c r="G6" s="22">
        <v>206</v>
      </c>
      <c r="H6" s="22">
        <f t="shared" si="0"/>
        <v>20</v>
      </c>
      <c r="I6" s="22">
        <v>30</v>
      </c>
      <c r="J6" s="22">
        <v>16</v>
      </c>
      <c r="K6" s="22">
        <f t="shared" si="1"/>
        <v>-14</v>
      </c>
      <c r="L6" s="22">
        <v>9</v>
      </c>
      <c r="M6" s="22">
        <v>4</v>
      </c>
      <c r="N6" s="22">
        <f t="shared" si="2"/>
        <v>5</v>
      </c>
      <c r="O6" s="22">
        <v>11</v>
      </c>
      <c r="P6" s="22">
        <v>16</v>
      </c>
      <c r="Q6" s="22">
        <f t="shared" si="3"/>
        <v>-5</v>
      </c>
      <c r="R6" s="22">
        <v>18</v>
      </c>
      <c r="S6" s="22">
        <v>21</v>
      </c>
      <c r="T6" s="22">
        <f t="shared" si="4"/>
        <v>-3</v>
      </c>
      <c r="U6" s="22">
        <v>7</v>
      </c>
      <c r="V6" s="22">
        <v>4326</v>
      </c>
      <c r="W6" s="13">
        <v>2134.79</v>
      </c>
      <c r="X6" s="9">
        <v>6346.74</v>
      </c>
      <c r="Y6" s="9">
        <f t="shared" si="5"/>
        <v>2020.74</v>
      </c>
      <c r="Z6" s="14">
        <v>13</v>
      </c>
      <c r="AA6" s="14">
        <v>3</v>
      </c>
      <c r="AB6" s="15">
        <f t="shared" si="6"/>
        <v>9</v>
      </c>
      <c r="AC6" s="15">
        <v>9</v>
      </c>
      <c r="AD6" s="15">
        <v>20</v>
      </c>
      <c r="AE6" s="15">
        <v>3</v>
      </c>
      <c r="AF6" s="15">
        <v>25</v>
      </c>
      <c r="AG6" s="15">
        <v>30</v>
      </c>
      <c r="AH6" s="15">
        <v>23</v>
      </c>
      <c r="AI6" s="13">
        <v>23</v>
      </c>
      <c r="XEP6"/>
    </row>
    <row r="7" s="9" customFormat="1" customHeight="1" spans="1:16370">
      <c r="A7" s="20">
        <v>5</v>
      </c>
      <c r="B7" s="20">
        <v>709</v>
      </c>
      <c r="C7" s="20" t="s">
        <v>84</v>
      </c>
      <c r="D7" s="41" t="s">
        <v>80</v>
      </c>
      <c r="E7" s="20" t="s">
        <v>78</v>
      </c>
      <c r="F7" s="22">
        <v>301</v>
      </c>
      <c r="G7" s="22">
        <v>374</v>
      </c>
      <c r="H7" s="22">
        <f t="shared" si="0"/>
        <v>-73</v>
      </c>
      <c r="I7" s="22">
        <v>32</v>
      </c>
      <c r="J7" s="22">
        <v>27</v>
      </c>
      <c r="K7" s="22">
        <f t="shared" si="1"/>
        <v>-5</v>
      </c>
      <c r="L7" s="22">
        <v>8</v>
      </c>
      <c r="M7" s="22">
        <v>7</v>
      </c>
      <c r="N7" s="22">
        <f t="shared" si="2"/>
        <v>1</v>
      </c>
      <c r="O7" s="22">
        <v>11</v>
      </c>
      <c r="P7" s="22">
        <v>18</v>
      </c>
      <c r="Q7" s="22">
        <f t="shared" si="3"/>
        <v>-7</v>
      </c>
      <c r="R7" s="22">
        <v>16</v>
      </c>
      <c r="S7" s="22">
        <v>20.4</v>
      </c>
      <c r="T7" s="22">
        <f t="shared" si="4"/>
        <v>-4.4</v>
      </c>
      <c r="U7" s="22">
        <v>7</v>
      </c>
      <c r="V7" s="22">
        <v>4281</v>
      </c>
      <c r="W7" s="13">
        <v>3871.48</v>
      </c>
      <c r="X7" s="9">
        <v>4694.31000000001</v>
      </c>
      <c r="Y7" s="9">
        <f t="shared" si="5"/>
        <v>413.31000000001</v>
      </c>
      <c r="Z7" s="14">
        <v>13</v>
      </c>
      <c r="AA7" s="14">
        <v>2</v>
      </c>
      <c r="AB7" s="15">
        <f t="shared" si="6"/>
        <v>12</v>
      </c>
      <c r="AC7" s="15">
        <v>12</v>
      </c>
      <c r="AD7" s="15">
        <v>20</v>
      </c>
      <c r="AE7" s="15">
        <v>6</v>
      </c>
      <c r="AF7" s="15">
        <v>13</v>
      </c>
      <c r="AG7" s="15">
        <v>20</v>
      </c>
      <c r="AH7" s="15">
        <v>31</v>
      </c>
      <c r="AI7" s="13">
        <v>26</v>
      </c>
      <c r="XEP7"/>
    </row>
    <row r="8" s="9" customFormat="1" customHeight="1" spans="1:16370">
      <c r="A8" s="20">
        <v>6</v>
      </c>
      <c r="B8" s="20">
        <v>730</v>
      </c>
      <c r="C8" s="20" t="s">
        <v>85</v>
      </c>
      <c r="D8" s="41" t="s">
        <v>80</v>
      </c>
      <c r="E8" s="20" t="s">
        <v>78</v>
      </c>
      <c r="F8" s="22">
        <v>248</v>
      </c>
      <c r="G8" s="22">
        <v>242</v>
      </c>
      <c r="H8" s="22">
        <f t="shared" si="0"/>
        <v>6</v>
      </c>
      <c r="I8" s="22">
        <v>25</v>
      </c>
      <c r="J8" s="22">
        <v>13</v>
      </c>
      <c r="K8" s="22">
        <f t="shared" si="1"/>
        <v>-12</v>
      </c>
      <c r="L8" s="22">
        <v>6</v>
      </c>
      <c r="M8" s="22">
        <v>4</v>
      </c>
      <c r="N8" s="22">
        <f t="shared" si="2"/>
        <v>2</v>
      </c>
      <c r="O8" s="22">
        <v>9</v>
      </c>
      <c r="P8" s="22">
        <v>13</v>
      </c>
      <c r="Q8" s="22">
        <f t="shared" si="3"/>
        <v>-4</v>
      </c>
      <c r="R8" s="22">
        <v>17</v>
      </c>
      <c r="S8" s="22">
        <v>12</v>
      </c>
      <c r="T8" s="22">
        <f t="shared" si="4"/>
        <v>5</v>
      </c>
      <c r="U8" s="22">
        <v>7</v>
      </c>
      <c r="V8" s="22">
        <v>5223</v>
      </c>
      <c r="W8" s="13">
        <v>1583.08</v>
      </c>
      <c r="X8" s="9">
        <v>3553.53</v>
      </c>
      <c r="Y8" s="9">
        <f t="shared" si="5"/>
        <v>-1669.47</v>
      </c>
      <c r="Z8" s="14">
        <v>13</v>
      </c>
      <c r="AA8" s="14">
        <v>4</v>
      </c>
      <c r="AB8" s="15">
        <v>6</v>
      </c>
      <c r="AC8" s="15">
        <v>5</v>
      </c>
      <c r="AD8" s="15">
        <v>20</v>
      </c>
      <c r="AE8" s="15">
        <v>0</v>
      </c>
      <c r="AF8" s="15">
        <v>40</v>
      </c>
      <c r="AG8" s="15">
        <v>31</v>
      </c>
      <c r="AH8" s="15">
        <v>19</v>
      </c>
      <c r="AI8" s="13">
        <v>23</v>
      </c>
      <c r="XEP8"/>
    </row>
    <row r="9" s="9" customFormat="1" customHeight="1" spans="1:16370">
      <c r="A9" s="20">
        <v>7</v>
      </c>
      <c r="B9" s="20">
        <v>365</v>
      </c>
      <c r="C9" s="20" t="s">
        <v>86</v>
      </c>
      <c r="D9" s="41" t="s">
        <v>87</v>
      </c>
      <c r="E9" s="20" t="s">
        <v>78</v>
      </c>
      <c r="F9" s="22">
        <v>168</v>
      </c>
      <c r="G9" s="22">
        <v>106</v>
      </c>
      <c r="H9" s="22">
        <f t="shared" si="0"/>
        <v>62</v>
      </c>
      <c r="I9" s="22">
        <v>22</v>
      </c>
      <c r="J9" s="22">
        <v>32</v>
      </c>
      <c r="K9" s="22">
        <f t="shared" si="1"/>
        <v>10</v>
      </c>
      <c r="L9" s="22">
        <v>4</v>
      </c>
      <c r="M9" s="22">
        <v>2</v>
      </c>
      <c r="N9" s="22">
        <f t="shared" si="2"/>
        <v>2</v>
      </c>
      <c r="O9" s="22">
        <v>6</v>
      </c>
      <c r="P9" s="22">
        <v>7</v>
      </c>
      <c r="Q9" s="22">
        <f t="shared" si="3"/>
        <v>-1</v>
      </c>
      <c r="R9" s="22">
        <v>8</v>
      </c>
      <c r="S9" s="22">
        <v>4</v>
      </c>
      <c r="T9" s="22">
        <f t="shared" si="4"/>
        <v>4</v>
      </c>
      <c r="U9" s="22">
        <v>7</v>
      </c>
      <c r="V9" s="22">
        <v>4188</v>
      </c>
      <c r="W9" s="13">
        <v>1026.93</v>
      </c>
      <c r="X9" s="9">
        <v>5089.06000000001</v>
      </c>
      <c r="Y9" s="9">
        <f t="shared" si="5"/>
        <v>901.06000000001</v>
      </c>
      <c r="Z9" s="14">
        <v>12</v>
      </c>
      <c r="AA9" s="14">
        <v>1</v>
      </c>
      <c r="AB9" s="15">
        <v>6</v>
      </c>
      <c r="AC9" s="15">
        <v>4</v>
      </c>
      <c r="AD9" s="15">
        <v>18</v>
      </c>
      <c r="AE9" s="15">
        <v>0</v>
      </c>
      <c r="AF9" s="15">
        <v>47</v>
      </c>
      <c r="AG9" s="15">
        <v>31</v>
      </c>
      <c r="AH9" s="15">
        <v>2</v>
      </c>
      <c r="AI9" s="13">
        <v>12</v>
      </c>
      <c r="XEP9"/>
    </row>
    <row r="10" s="9" customFormat="1" customHeight="1" spans="1:16370">
      <c r="A10" s="20">
        <v>8</v>
      </c>
      <c r="B10" s="20">
        <v>379</v>
      </c>
      <c r="C10" s="20" t="s">
        <v>88</v>
      </c>
      <c r="D10" s="41" t="s">
        <v>87</v>
      </c>
      <c r="E10" s="20" t="s">
        <v>78</v>
      </c>
      <c r="F10" s="22">
        <v>190</v>
      </c>
      <c r="G10" s="22">
        <v>182</v>
      </c>
      <c r="H10" s="22">
        <f t="shared" si="0"/>
        <v>8</v>
      </c>
      <c r="I10" s="22">
        <v>15</v>
      </c>
      <c r="J10" s="22">
        <v>10</v>
      </c>
      <c r="K10" s="22">
        <f t="shared" si="1"/>
        <v>-5</v>
      </c>
      <c r="L10" s="22">
        <v>5</v>
      </c>
      <c r="M10" s="22">
        <v>2</v>
      </c>
      <c r="N10" s="22">
        <f t="shared" si="2"/>
        <v>3</v>
      </c>
      <c r="O10" s="22">
        <v>6</v>
      </c>
      <c r="P10" s="22">
        <v>6</v>
      </c>
      <c r="Q10" s="22">
        <f t="shared" si="3"/>
        <v>0</v>
      </c>
      <c r="R10" s="22">
        <v>10</v>
      </c>
      <c r="S10" s="22">
        <v>10</v>
      </c>
      <c r="T10" s="22">
        <f t="shared" si="4"/>
        <v>0</v>
      </c>
      <c r="U10" s="22">
        <v>7</v>
      </c>
      <c r="V10" s="22">
        <v>3913</v>
      </c>
      <c r="W10" s="13">
        <v>1361.81</v>
      </c>
      <c r="X10" s="9">
        <v>5186.13000000001</v>
      </c>
      <c r="Y10" s="9">
        <f t="shared" si="5"/>
        <v>1273.13000000001</v>
      </c>
      <c r="Z10" s="14">
        <v>12</v>
      </c>
      <c r="AA10" s="14">
        <v>1</v>
      </c>
      <c r="AB10" s="15">
        <f t="shared" si="6"/>
        <v>12</v>
      </c>
      <c r="AC10" s="15">
        <v>12</v>
      </c>
      <c r="AD10" s="15">
        <v>18</v>
      </c>
      <c r="AE10" s="15">
        <v>0</v>
      </c>
      <c r="AF10" s="15">
        <v>16</v>
      </c>
      <c r="AG10" s="15">
        <v>22</v>
      </c>
      <c r="AH10" s="15">
        <v>8</v>
      </c>
      <c r="AI10" s="13">
        <v>12</v>
      </c>
      <c r="XEP10"/>
    </row>
    <row r="11" s="9" customFormat="1" customHeight="1" spans="1:16370">
      <c r="A11" s="20">
        <v>9</v>
      </c>
      <c r="B11" s="20">
        <v>513</v>
      </c>
      <c r="C11" s="20" t="s">
        <v>89</v>
      </c>
      <c r="D11" s="41" t="s">
        <v>87</v>
      </c>
      <c r="E11" s="20" t="s">
        <v>78</v>
      </c>
      <c r="F11" s="22">
        <v>160</v>
      </c>
      <c r="G11" s="22">
        <v>187</v>
      </c>
      <c r="H11" s="22">
        <f t="shared" si="0"/>
        <v>-27</v>
      </c>
      <c r="I11" s="22">
        <v>18</v>
      </c>
      <c r="J11" s="22">
        <v>22</v>
      </c>
      <c r="K11" s="22">
        <f t="shared" si="1"/>
        <v>4</v>
      </c>
      <c r="L11" s="22">
        <v>12</v>
      </c>
      <c r="M11" s="22">
        <v>14</v>
      </c>
      <c r="N11" s="22">
        <f t="shared" si="2"/>
        <v>-2</v>
      </c>
      <c r="O11" s="22">
        <v>13</v>
      </c>
      <c r="P11" s="22">
        <v>31</v>
      </c>
      <c r="Q11" s="22">
        <f t="shared" si="3"/>
        <v>-18</v>
      </c>
      <c r="R11" s="22">
        <v>16</v>
      </c>
      <c r="S11" s="22">
        <v>20</v>
      </c>
      <c r="T11" s="22">
        <f t="shared" si="4"/>
        <v>-4</v>
      </c>
      <c r="U11" s="22">
        <v>7</v>
      </c>
      <c r="V11" s="22">
        <v>2527</v>
      </c>
      <c r="W11" s="13">
        <v>1575.05</v>
      </c>
      <c r="X11" s="9">
        <v>2288.79</v>
      </c>
      <c r="Y11" s="9">
        <f t="shared" si="5"/>
        <v>-238.21</v>
      </c>
      <c r="Z11" s="14">
        <v>12</v>
      </c>
      <c r="AA11" s="14">
        <v>1</v>
      </c>
      <c r="AB11" s="15">
        <f t="shared" si="6"/>
        <v>12</v>
      </c>
      <c r="AC11" s="15">
        <v>12</v>
      </c>
      <c r="AD11" s="15">
        <v>18</v>
      </c>
      <c r="AE11" s="15">
        <v>0</v>
      </c>
      <c r="AF11" s="15">
        <v>18</v>
      </c>
      <c r="AG11" s="15">
        <v>24</v>
      </c>
      <c r="AH11" s="15">
        <v>6</v>
      </c>
      <c r="AI11" s="13">
        <v>12</v>
      </c>
      <c r="XEP11"/>
    </row>
    <row r="12" s="9" customFormat="1" customHeight="1" spans="1:16370">
      <c r="A12" s="20">
        <v>10</v>
      </c>
      <c r="B12" s="20">
        <v>102934</v>
      </c>
      <c r="C12" s="20" t="s">
        <v>90</v>
      </c>
      <c r="D12" s="41" t="s">
        <v>87</v>
      </c>
      <c r="E12" s="20" t="s">
        <v>78</v>
      </c>
      <c r="F12" s="22">
        <v>180</v>
      </c>
      <c r="G12" s="22">
        <v>125</v>
      </c>
      <c r="H12" s="22">
        <f t="shared" si="0"/>
        <v>55</v>
      </c>
      <c r="I12" s="22">
        <v>20</v>
      </c>
      <c r="J12" s="22">
        <v>10</v>
      </c>
      <c r="K12" s="22">
        <f t="shared" si="1"/>
        <v>-10</v>
      </c>
      <c r="L12" s="22">
        <v>6</v>
      </c>
      <c r="M12" s="22">
        <v>7</v>
      </c>
      <c r="N12" s="22">
        <f t="shared" si="2"/>
        <v>-1</v>
      </c>
      <c r="O12" s="22">
        <v>6</v>
      </c>
      <c r="P12" s="22">
        <v>7</v>
      </c>
      <c r="Q12" s="22">
        <f t="shared" si="3"/>
        <v>-1</v>
      </c>
      <c r="R12" s="22">
        <v>8</v>
      </c>
      <c r="S12" s="22">
        <v>13</v>
      </c>
      <c r="T12" s="22">
        <f t="shared" si="4"/>
        <v>-5</v>
      </c>
      <c r="U12" s="22">
        <v>7</v>
      </c>
      <c r="V12" s="22">
        <v>2922</v>
      </c>
      <c r="W12" s="13">
        <v>762.3</v>
      </c>
      <c r="X12" s="9">
        <v>2502.12</v>
      </c>
      <c r="Y12" s="9">
        <f t="shared" si="5"/>
        <v>-419.88</v>
      </c>
      <c r="Z12" s="14">
        <v>12</v>
      </c>
      <c r="AA12" s="14">
        <v>1</v>
      </c>
      <c r="AB12" s="15">
        <v>6</v>
      </c>
      <c r="AC12" s="15">
        <v>4</v>
      </c>
      <c r="AD12" s="15">
        <v>18</v>
      </c>
      <c r="AE12" s="15">
        <v>0</v>
      </c>
      <c r="AF12" s="15">
        <v>5</v>
      </c>
      <c r="AG12" s="15">
        <v>18</v>
      </c>
      <c r="AH12" s="15">
        <v>7</v>
      </c>
      <c r="AI12" s="13">
        <v>12</v>
      </c>
      <c r="XEP12"/>
    </row>
    <row r="13" s="9" customFormat="1" customHeight="1" spans="1:16370">
      <c r="A13" s="20">
        <v>11</v>
      </c>
      <c r="B13" s="20">
        <v>357</v>
      </c>
      <c r="C13" s="20" t="s">
        <v>91</v>
      </c>
      <c r="D13" s="41" t="s">
        <v>92</v>
      </c>
      <c r="E13" s="20" t="s">
        <v>78</v>
      </c>
      <c r="F13" s="22">
        <v>88</v>
      </c>
      <c r="G13" s="22">
        <v>64</v>
      </c>
      <c r="H13" s="22">
        <f t="shared" si="0"/>
        <v>24</v>
      </c>
      <c r="I13" s="22">
        <v>16</v>
      </c>
      <c r="J13" s="22">
        <v>25</v>
      </c>
      <c r="K13" s="22">
        <f t="shared" si="1"/>
        <v>9</v>
      </c>
      <c r="L13" s="22">
        <v>6</v>
      </c>
      <c r="M13" s="22">
        <v>4</v>
      </c>
      <c r="N13" s="22">
        <f t="shared" si="2"/>
        <v>2</v>
      </c>
      <c r="O13" s="22">
        <v>6</v>
      </c>
      <c r="P13" s="22">
        <v>3</v>
      </c>
      <c r="Q13" s="22">
        <f t="shared" si="3"/>
        <v>3</v>
      </c>
      <c r="R13" s="22">
        <v>6</v>
      </c>
      <c r="S13" s="22">
        <v>2</v>
      </c>
      <c r="T13" s="22">
        <f t="shared" si="4"/>
        <v>4</v>
      </c>
      <c r="U13" s="22">
        <v>5</v>
      </c>
      <c r="V13" s="52">
        <v>39942</v>
      </c>
      <c r="W13" s="13">
        <v>31303.6</v>
      </c>
      <c r="X13" s="9">
        <v>30435.48</v>
      </c>
      <c r="Y13" s="9">
        <f t="shared" si="5"/>
        <v>-9506.52</v>
      </c>
      <c r="Z13" s="14">
        <v>10</v>
      </c>
      <c r="AA13" s="14">
        <v>1</v>
      </c>
      <c r="AB13" s="15">
        <v>4</v>
      </c>
      <c r="AC13" s="15">
        <v>3</v>
      </c>
      <c r="AD13" s="15">
        <v>16</v>
      </c>
      <c r="AE13" s="15">
        <v>0</v>
      </c>
      <c r="AF13" s="15">
        <v>28</v>
      </c>
      <c r="AG13" s="15">
        <v>30</v>
      </c>
      <c r="AH13" s="15">
        <v>8</v>
      </c>
      <c r="AI13" s="13">
        <v>11</v>
      </c>
      <c r="XEP13"/>
    </row>
    <row r="14" s="9" customFormat="1" customHeight="1" spans="1:16370">
      <c r="A14" s="20">
        <v>12</v>
      </c>
      <c r="B14" s="20">
        <v>745</v>
      </c>
      <c r="C14" s="20" t="s">
        <v>93</v>
      </c>
      <c r="D14" s="41" t="s">
        <v>92</v>
      </c>
      <c r="E14" s="20" t="s">
        <v>78</v>
      </c>
      <c r="F14" s="22">
        <v>102</v>
      </c>
      <c r="G14" s="22">
        <v>73</v>
      </c>
      <c r="H14" s="22">
        <f t="shared" si="0"/>
        <v>29</v>
      </c>
      <c r="I14" s="22">
        <v>17</v>
      </c>
      <c r="J14" s="22">
        <v>6</v>
      </c>
      <c r="K14" s="22">
        <f t="shared" si="1"/>
        <v>-11</v>
      </c>
      <c r="L14" s="22">
        <v>5</v>
      </c>
      <c r="M14" s="22">
        <v>4</v>
      </c>
      <c r="N14" s="22">
        <f t="shared" si="2"/>
        <v>1</v>
      </c>
      <c r="O14" s="22">
        <v>8</v>
      </c>
      <c r="P14" s="22">
        <v>13</v>
      </c>
      <c r="Q14" s="22">
        <f t="shared" si="3"/>
        <v>-5</v>
      </c>
      <c r="R14" s="22">
        <v>6</v>
      </c>
      <c r="S14" s="22">
        <v>4</v>
      </c>
      <c r="T14" s="22">
        <f t="shared" si="4"/>
        <v>2</v>
      </c>
      <c r="U14" s="22">
        <v>5</v>
      </c>
      <c r="V14" s="22">
        <v>1589</v>
      </c>
      <c r="W14" s="13">
        <v>740.89</v>
      </c>
      <c r="X14" s="9">
        <v>1196.86</v>
      </c>
      <c r="Y14" s="9">
        <f t="shared" si="5"/>
        <v>-392.14</v>
      </c>
      <c r="Z14" s="14">
        <v>10</v>
      </c>
      <c r="AA14" s="14">
        <v>0</v>
      </c>
      <c r="AB14" s="15">
        <f>AC14</f>
        <v>4</v>
      </c>
      <c r="AC14" s="15">
        <v>4</v>
      </c>
      <c r="AD14" s="15">
        <v>16</v>
      </c>
      <c r="AE14" s="15">
        <v>1</v>
      </c>
      <c r="AF14" s="15">
        <v>21</v>
      </c>
      <c r="AG14" s="15">
        <v>24</v>
      </c>
      <c r="AH14" s="15">
        <v>16</v>
      </c>
      <c r="AI14" s="13">
        <v>12</v>
      </c>
      <c r="XEP14"/>
    </row>
    <row r="15" s="9" customFormat="1" customHeight="1" spans="1:16370">
      <c r="A15" s="20">
        <v>13</v>
      </c>
      <c r="B15" s="20">
        <v>103198</v>
      </c>
      <c r="C15" s="20" t="s">
        <v>94</v>
      </c>
      <c r="D15" s="41" t="s">
        <v>92</v>
      </c>
      <c r="E15" s="20" t="s">
        <v>78</v>
      </c>
      <c r="F15" s="22">
        <v>120</v>
      </c>
      <c r="G15" s="22">
        <v>127</v>
      </c>
      <c r="H15" s="22">
        <f t="shared" si="0"/>
        <v>-7</v>
      </c>
      <c r="I15" s="22">
        <v>21</v>
      </c>
      <c r="J15" s="22">
        <v>14</v>
      </c>
      <c r="K15" s="22">
        <f t="shared" si="1"/>
        <v>-7</v>
      </c>
      <c r="L15" s="22">
        <v>10</v>
      </c>
      <c r="M15" s="22">
        <v>12</v>
      </c>
      <c r="N15" s="22">
        <f t="shared" si="2"/>
        <v>-2</v>
      </c>
      <c r="O15" s="22">
        <v>5</v>
      </c>
      <c r="P15" s="22">
        <v>5</v>
      </c>
      <c r="Q15" s="22">
        <f t="shared" si="3"/>
        <v>0</v>
      </c>
      <c r="R15" s="22">
        <v>8</v>
      </c>
      <c r="S15" s="22">
        <v>11</v>
      </c>
      <c r="T15" s="22">
        <f t="shared" si="4"/>
        <v>-3</v>
      </c>
      <c r="U15" s="22">
        <v>5</v>
      </c>
      <c r="V15" s="22">
        <v>2428</v>
      </c>
      <c r="W15" s="13">
        <v>1639.08</v>
      </c>
      <c r="X15" s="9">
        <v>2853.5</v>
      </c>
      <c r="Y15" s="9">
        <f t="shared" si="5"/>
        <v>425.5</v>
      </c>
      <c r="Z15" s="14">
        <v>10</v>
      </c>
      <c r="AA15" s="14">
        <v>1</v>
      </c>
      <c r="AB15" s="15">
        <f>AC15</f>
        <v>6</v>
      </c>
      <c r="AC15" s="15">
        <v>6</v>
      </c>
      <c r="AD15" s="15">
        <v>16</v>
      </c>
      <c r="AE15" s="15">
        <v>3</v>
      </c>
      <c r="AF15" s="15">
        <v>8</v>
      </c>
      <c r="AG15" s="15">
        <v>16</v>
      </c>
      <c r="AH15" s="15">
        <v>3</v>
      </c>
      <c r="AI15" s="13">
        <v>11</v>
      </c>
      <c r="XEP15"/>
    </row>
    <row r="16" s="9" customFormat="1" customHeight="1" spans="1:16370">
      <c r="A16" s="20">
        <v>14</v>
      </c>
      <c r="B16" s="20">
        <v>103199</v>
      </c>
      <c r="C16" s="20" t="s">
        <v>95</v>
      </c>
      <c r="D16" s="41" t="s">
        <v>92</v>
      </c>
      <c r="E16" s="20" t="s">
        <v>82</v>
      </c>
      <c r="F16" s="22">
        <v>70</v>
      </c>
      <c r="G16" s="22">
        <v>27</v>
      </c>
      <c r="H16" s="22">
        <f t="shared" si="0"/>
        <v>43</v>
      </c>
      <c r="I16" s="22">
        <v>18</v>
      </c>
      <c r="J16" s="22">
        <v>7</v>
      </c>
      <c r="K16" s="22">
        <f t="shared" si="1"/>
        <v>-11</v>
      </c>
      <c r="L16" s="22">
        <v>6</v>
      </c>
      <c r="M16" s="22">
        <v>4</v>
      </c>
      <c r="N16" s="22">
        <f t="shared" si="2"/>
        <v>2</v>
      </c>
      <c r="O16" s="22">
        <v>6</v>
      </c>
      <c r="P16" s="22">
        <v>0</v>
      </c>
      <c r="Q16" s="22">
        <f t="shared" si="3"/>
        <v>6</v>
      </c>
      <c r="R16" s="22">
        <v>6</v>
      </c>
      <c r="S16" s="22">
        <v>8</v>
      </c>
      <c r="T16" s="22">
        <f t="shared" si="4"/>
        <v>-2</v>
      </c>
      <c r="U16" s="22">
        <v>5</v>
      </c>
      <c r="V16" s="22">
        <v>2228</v>
      </c>
      <c r="W16" s="13">
        <v>740.9</v>
      </c>
      <c r="X16" s="9">
        <v>1916.6</v>
      </c>
      <c r="Y16" s="9">
        <f t="shared" si="5"/>
        <v>-311.4</v>
      </c>
      <c r="Z16" s="14">
        <v>10</v>
      </c>
      <c r="AA16" s="14">
        <v>2</v>
      </c>
      <c r="AB16" s="15">
        <v>4</v>
      </c>
      <c r="AC16" s="15">
        <v>3</v>
      </c>
      <c r="AD16" s="15">
        <v>16</v>
      </c>
      <c r="AE16" s="15">
        <v>1</v>
      </c>
      <c r="AF16" s="15">
        <v>6</v>
      </c>
      <c r="AG16" s="15">
        <v>16</v>
      </c>
      <c r="AH16" s="15">
        <v>0</v>
      </c>
      <c r="AI16" s="13">
        <v>11</v>
      </c>
      <c r="XEP16"/>
    </row>
    <row r="17" s="9" customFormat="1" customHeight="1" spans="1:16370">
      <c r="A17" s="20">
        <v>15</v>
      </c>
      <c r="B17" s="20">
        <v>106569</v>
      </c>
      <c r="C17" s="20" t="s">
        <v>96</v>
      </c>
      <c r="D17" s="41" t="s">
        <v>92</v>
      </c>
      <c r="E17" s="20" t="s">
        <v>78</v>
      </c>
      <c r="F17" s="22">
        <v>84</v>
      </c>
      <c r="G17" s="22">
        <v>76</v>
      </c>
      <c r="H17" s="22">
        <f t="shared" si="0"/>
        <v>8</v>
      </c>
      <c r="I17" s="22">
        <v>15</v>
      </c>
      <c r="J17" s="22">
        <v>6</v>
      </c>
      <c r="K17" s="22">
        <f t="shared" si="1"/>
        <v>-9</v>
      </c>
      <c r="L17" s="22">
        <v>6</v>
      </c>
      <c r="M17" s="22">
        <v>6</v>
      </c>
      <c r="N17" s="22">
        <f t="shared" si="2"/>
        <v>0</v>
      </c>
      <c r="O17" s="22">
        <v>14</v>
      </c>
      <c r="P17" s="22">
        <v>23</v>
      </c>
      <c r="Q17" s="22">
        <f t="shared" si="3"/>
        <v>-9</v>
      </c>
      <c r="R17" s="22">
        <v>9</v>
      </c>
      <c r="S17" s="22">
        <v>12</v>
      </c>
      <c r="T17" s="22">
        <f t="shared" si="4"/>
        <v>-3</v>
      </c>
      <c r="U17" s="22">
        <v>5</v>
      </c>
      <c r="V17" s="22">
        <v>1000</v>
      </c>
      <c r="W17" s="13">
        <v>852.35</v>
      </c>
      <c r="X17" s="9">
        <v>776.66</v>
      </c>
      <c r="Y17" s="9">
        <f t="shared" si="5"/>
        <v>-223.34</v>
      </c>
      <c r="Z17" s="14">
        <v>10</v>
      </c>
      <c r="AA17" s="14">
        <v>3</v>
      </c>
      <c r="AB17" s="15">
        <v>4</v>
      </c>
      <c r="AC17" s="15">
        <v>3</v>
      </c>
      <c r="AD17" s="15">
        <v>16</v>
      </c>
      <c r="AE17" s="15">
        <v>0</v>
      </c>
      <c r="AF17" s="15">
        <v>10</v>
      </c>
      <c r="AG17" s="15">
        <v>16</v>
      </c>
      <c r="AH17" s="15">
        <v>5</v>
      </c>
      <c r="AI17" s="13">
        <v>11</v>
      </c>
      <c r="XEP17"/>
    </row>
    <row r="18" s="9" customFormat="1" customHeight="1" spans="1:16370">
      <c r="A18" s="20">
        <v>16</v>
      </c>
      <c r="B18" s="20">
        <v>106399</v>
      </c>
      <c r="C18" s="20" t="s">
        <v>97</v>
      </c>
      <c r="D18" s="41" t="s">
        <v>92</v>
      </c>
      <c r="E18" s="20" t="s">
        <v>78</v>
      </c>
      <c r="F18" s="22">
        <v>84</v>
      </c>
      <c r="G18" s="22">
        <v>53</v>
      </c>
      <c r="H18" s="22">
        <f t="shared" si="0"/>
        <v>31</v>
      </c>
      <c r="I18" s="22">
        <v>17</v>
      </c>
      <c r="J18" s="22">
        <v>21</v>
      </c>
      <c r="K18" s="22">
        <f t="shared" si="1"/>
        <v>4</v>
      </c>
      <c r="L18" s="22">
        <v>6</v>
      </c>
      <c r="M18" s="22">
        <v>6</v>
      </c>
      <c r="N18" s="22">
        <f t="shared" si="2"/>
        <v>0</v>
      </c>
      <c r="O18" s="22">
        <v>7</v>
      </c>
      <c r="P18" s="22">
        <v>2</v>
      </c>
      <c r="Q18" s="22">
        <f t="shared" si="3"/>
        <v>5</v>
      </c>
      <c r="R18" s="22">
        <v>6</v>
      </c>
      <c r="S18" s="22">
        <v>6</v>
      </c>
      <c r="T18" s="22">
        <f t="shared" si="4"/>
        <v>0</v>
      </c>
      <c r="U18" s="22">
        <v>5</v>
      </c>
      <c r="V18" s="22">
        <v>1202</v>
      </c>
      <c r="W18" s="13">
        <v>831.6</v>
      </c>
      <c r="X18" s="9">
        <v>544.93</v>
      </c>
      <c r="Y18" s="9">
        <f t="shared" si="5"/>
        <v>-657.07</v>
      </c>
      <c r="Z18" s="14">
        <v>10</v>
      </c>
      <c r="AA18" s="14">
        <v>1</v>
      </c>
      <c r="AB18" s="15">
        <v>4</v>
      </c>
      <c r="AC18" s="15">
        <v>3</v>
      </c>
      <c r="AD18" s="15">
        <v>16</v>
      </c>
      <c r="AE18" s="15">
        <v>0</v>
      </c>
      <c r="AF18" s="15">
        <v>2</v>
      </c>
      <c r="AG18" s="15">
        <v>16</v>
      </c>
      <c r="AH18" s="15">
        <v>15</v>
      </c>
      <c r="AI18" s="13">
        <v>11</v>
      </c>
      <c r="XEP18"/>
    </row>
    <row r="19" s="9" customFormat="1" customHeight="1" spans="1:16370">
      <c r="A19" s="20">
        <v>17</v>
      </c>
      <c r="B19" s="20">
        <v>107658</v>
      </c>
      <c r="C19" s="20" t="s">
        <v>98</v>
      </c>
      <c r="D19" s="41" t="s">
        <v>92</v>
      </c>
      <c r="E19" s="20" t="s">
        <v>78</v>
      </c>
      <c r="F19" s="22">
        <v>112</v>
      </c>
      <c r="G19" s="22">
        <v>123</v>
      </c>
      <c r="H19" s="22">
        <f t="shared" si="0"/>
        <v>-11</v>
      </c>
      <c r="I19" s="22">
        <v>18</v>
      </c>
      <c r="J19" s="22">
        <v>20</v>
      </c>
      <c r="K19" s="22">
        <f t="shared" si="1"/>
        <v>2</v>
      </c>
      <c r="L19" s="22">
        <v>7</v>
      </c>
      <c r="M19" s="22">
        <v>6</v>
      </c>
      <c r="N19" s="22">
        <f t="shared" si="2"/>
        <v>1</v>
      </c>
      <c r="O19" s="22">
        <v>8</v>
      </c>
      <c r="P19" s="22">
        <v>12</v>
      </c>
      <c r="Q19" s="22">
        <f t="shared" si="3"/>
        <v>-4</v>
      </c>
      <c r="R19" s="22">
        <v>16</v>
      </c>
      <c r="S19" s="22">
        <v>20</v>
      </c>
      <c r="T19" s="22">
        <f t="shared" si="4"/>
        <v>-4</v>
      </c>
      <c r="U19" s="22">
        <v>5</v>
      </c>
      <c r="V19" s="22">
        <v>1000</v>
      </c>
      <c r="W19" s="13">
        <v>1270.24</v>
      </c>
      <c r="X19" s="9">
        <v>0</v>
      </c>
      <c r="Y19" s="9">
        <f t="shared" si="5"/>
        <v>-1000</v>
      </c>
      <c r="Z19" s="14">
        <v>10</v>
      </c>
      <c r="AA19" s="14">
        <v>1</v>
      </c>
      <c r="AB19" s="15">
        <f>AC19</f>
        <v>5</v>
      </c>
      <c r="AC19" s="15">
        <v>5</v>
      </c>
      <c r="AD19" s="15">
        <v>16</v>
      </c>
      <c r="AE19" s="15">
        <v>1</v>
      </c>
      <c r="AF19" s="15">
        <v>2</v>
      </c>
      <c r="AG19" s="15">
        <v>16</v>
      </c>
      <c r="AH19" s="15">
        <v>1</v>
      </c>
      <c r="AI19" s="13">
        <v>11</v>
      </c>
      <c r="XEP19"/>
    </row>
    <row r="20" s="9" customFormat="1" customHeight="1" spans="1:16370">
      <c r="A20" s="20">
        <v>18</v>
      </c>
      <c r="B20" s="20">
        <v>339</v>
      </c>
      <c r="C20" s="20" t="s">
        <v>99</v>
      </c>
      <c r="D20" s="41" t="s">
        <v>100</v>
      </c>
      <c r="E20" s="20" t="s">
        <v>78</v>
      </c>
      <c r="F20" s="22">
        <v>86</v>
      </c>
      <c r="G20" s="22">
        <v>90</v>
      </c>
      <c r="H20" s="22">
        <f t="shared" si="0"/>
        <v>-4</v>
      </c>
      <c r="I20" s="22">
        <v>15</v>
      </c>
      <c r="J20" s="22">
        <v>13</v>
      </c>
      <c r="K20" s="22">
        <f t="shared" si="1"/>
        <v>-2</v>
      </c>
      <c r="L20" s="22">
        <v>5</v>
      </c>
      <c r="M20" s="22">
        <v>4</v>
      </c>
      <c r="N20" s="22">
        <f t="shared" si="2"/>
        <v>1</v>
      </c>
      <c r="O20" s="22">
        <v>6</v>
      </c>
      <c r="P20" s="22">
        <v>3</v>
      </c>
      <c r="Q20" s="22">
        <f t="shared" si="3"/>
        <v>3</v>
      </c>
      <c r="R20" s="22">
        <v>16</v>
      </c>
      <c r="S20" s="22">
        <v>18</v>
      </c>
      <c r="T20" s="22">
        <f t="shared" si="4"/>
        <v>-2</v>
      </c>
      <c r="U20" s="22">
        <v>4</v>
      </c>
      <c r="V20" s="22">
        <v>4487</v>
      </c>
      <c r="W20" s="13">
        <v>1056.7</v>
      </c>
      <c r="X20" s="9">
        <v>3967.54</v>
      </c>
      <c r="Y20" s="9">
        <f t="shared" si="5"/>
        <v>-519.46</v>
      </c>
      <c r="Z20" s="14">
        <v>9</v>
      </c>
      <c r="AA20" s="14">
        <v>0</v>
      </c>
      <c r="AB20" s="15">
        <v>4</v>
      </c>
      <c r="AC20" s="15">
        <v>3</v>
      </c>
      <c r="AD20" s="15">
        <v>14</v>
      </c>
      <c r="AE20" s="15">
        <v>0</v>
      </c>
      <c r="AF20" s="15">
        <v>46</v>
      </c>
      <c r="AG20" s="15">
        <v>26</v>
      </c>
      <c r="AH20" s="15">
        <v>10</v>
      </c>
      <c r="AI20" s="13">
        <v>9</v>
      </c>
      <c r="XEP20"/>
    </row>
    <row r="21" s="9" customFormat="1" customHeight="1" spans="1:16370">
      <c r="A21" s="20">
        <v>19</v>
      </c>
      <c r="B21" s="20">
        <v>359</v>
      </c>
      <c r="C21" s="20" t="s">
        <v>101</v>
      </c>
      <c r="D21" s="41" t="s">
        <v>100</v>
      </c>
      <c r="E21" s="20" t="s">
        <v>78</v>
      </c>
      <c r="F21" s="22">
        <v>89</v>
      </c>
      <c r="G21" s="22">
        <v>86</v>
      </c>
      <c r="H21" s="22">
        <f t="shared" si="0"/>
        <v>3</v>
      </c>
      <c r="I21" s="22">
        <v>18</v>
      </c>
      <c r="J21" s="22">
        <v>6</v>
      </c>
      <c r="K21" s="22">
        <f t="shared" si="1"/>
        <v>-12</v>
      </c>
      <c r="L21" s="22">
        <v>5</v>
      </c>
      <c r="M21" s="22">
        <v>2</v>
      </c>
      <c r="N21" s="22">
        <f t="shared" si="2"/>
        <v>3</v>
      </c>
      <c r="O21" s="22">
        <v>6</v>
      </c>
      <c r="P21" s="22">
        <v>0</v>
      </c>
      <c r="Q21" s="22">
        <f t="shared" si="3"/>
        <v>6</v>
      </c>
      <c r="R21" s="22">
        <v>4</v>
      </c>
      <c r="S21" s="22">
        <v>8</v>
      </c>
      <c r="T21" s="22">
        <f t="shared" si="4"/>
        <v>-4</v>
      </c>
      <c r="U21" s="22">
        <v>4</v>
      </c>
      <c r="V21" s="22">
        <v>3415</v>
      </c>
      <c r="W21" s="13">
        <v>1082.41</v>
      </c>
      <c r="X21" s="9">
        <v>1870.54</v>
      </c>
      <c r="Y21" s="9">
        <f t="shared" si="5"/>
        <v>-1544.46</v>
      </c>
      <c r="Z21" s="14">
        <v>9</v>
      </c>
      <c r="AA21" s="14">
        <v>1</v>
      </c>
      <c r="AB21" s="15">
        <v>4</v>
      </c>
      <c r="AC21" s="15">
        <v>3</v>
      </c>
      <c r="AD21" s="15">
        <v>14</v>
      </c>
      <c r="AE21" s="15">
        <v>0</v>
      </c>
      <c r="AF21" s="15">
        <v>9</v>
      </c>
      <c r="AG21" s="15">
        <v>14</v>
      </c>
      <c r="AH21" s="15">
        <v>1</v>
      </c>
      <c r="AI21" s="13">
        <v>9</v>
      </c>
      <c r="XEP21"/>
    </row>
    <row r="22" s="9" customFormat="1" customHeight="1" spans="1:16370">
      <c r="A22" s="20">
        <v>20</v>
      </c>
      <c r="B22" s="20">
        <v>726</v>
      </c>
      <c r="C22" s="20" t="s">
        <v>102</v>
      </c>
      <c r="D22" s="41" t="s">
        <v>100</v>
      </c>
      <c r="E22" s="20" t="s">
        <v>78</v>
      </c>
      <c r="F22" s="22">
        <v>90</v>
      </c>
      <c r="G22" s="22">
        <v>54</v>
      </c>
      <c r="H22" s="22">
        <f t="shared" si="0"/>
        <v>36</v>
      </c>
      <c r="I22" s="22">
        <v>16</v>
      </c>
      <c r="J22" s="22">
        <v>5</v>
      </c>
      <c r="K22" s="22">
        <f t="shared" si="1"/>
        <v>-11</v>
      </c>
      <c r="L22" s="22">
        <v>6</v>
      </c>
      <c r="M22" s="22">
        <v>4</v>
      </c>
      <c r="N22" s="22">
        <f t="shared" si="2"/>
        <v>2</v>
      </c>
      <c r="O22" s="22">
        <v>6</v>
      </c>
      <c r="P22" s="22">
        <v>0</v>
      </c>
      <c r="Q22" s="22">
        <f t="shared" si="3"/>
        <v>6</v>
      </c>
      <c r="R22" s="22">
        <v>5</v>
      </c>
      <c r="S22" s="22">
        <v>9</v>
      </c>
      <c r="T22" s="22">
        <f t="shared" si="4"/>
        <v>-4</v>
      </c>
      <c r="U22" s="22">
        <v>4</v>
      </c>
      <c r="V22" s="22">
        <v>7765</v>
      </c>
      <c r="W22" s="13">
        <v>1717.36</v>
      </c>
      <c r="X22" s="9">
        <v>8608.55</v>
      </c>
      <c r="Y22" s="9">
        <f t="shared" si="5"/>
        <v>843.549999999999</v>
      </c>
      <c r="Z22" s="14">
        <v>9</v>
      </c>
      <c r="AA22" s="14">
        <v>6</v>
      </c>
      <c r="AB22" s="15">
        <v>4</v>
      </c>
      <c r="AC22" s="15">
        <v>3</v>
      </c>
      <c r="AD22" s="15">
        <v>14</v>
      </c>
      <c r="AE22" s="15">
        <v>2</v>
      </c>
      <c r="AF22" s="15">
        <v>7</v>
      </c>
      <c r="AG22" s="15">
        <v>14</v>
      </c>
      <c r="AH22" s="15">
        <v>7</v>
      </c>
      <c r="AI22" s="13">
        <v>9</v>
      </c>
      <c r="XEP22"/>
    </row>
    <row r="23" s="9" customFormat="1" customHeight="1" spans="1:16370">
      <c r="A23" s="20">
        <v>21</v>
      </c>
      <c r="B23" s="20">
        <v>727</v>
      </c>
      <c r="C23" s="20" t="s">
        <v>103</v>
      </c>
      <c r="D23" s="41" t="s">
        <v>100</v>
      </c>
      <c r="E23" s="20" t="s">
        <v>78</v>
      </c>
      <c r="F23" s="22">
        <v>70</v>
      </c>
      <c r="G23" s="22">
        <v>34</v>
      </c>
      <c r="H23" s="22">
        <f t="shared" si="0"/>
        <v>36</v>
      </c>
      <c r="I23" s="22">
        <v>21</v>
      </c>
      <c r="J23" s="22">
        <v>13</v>
      </c>
      <c r="K23" s="22">
        <f t="shared" si="1"/>
        <v>-8</v>
      </c>
      <c r="L23" s="22">
        <v>4</v>
      </c>
      <c r="M23" s="22">
        <v>6</v>
      </c>
      <c r="N23" s="22">
        <f t="shared" si="2"/>
        <v>-2</v>
      </c>
      <c r="O23" s="22">
        <v>9</v>
      </c>
      <c r="P23" s="22">
        <v>16</v>
      </c>
      <c r="Q23" s="22">
        <f t="shared" si="3"/>
        <v>-7</v>
      </c>
      <c r="R23" s="22">
        <v>8</v>
      </c>
      <c r="S23" s="22">
        <v>13</v>
      </c>
      <c r="T23" s="22">
        <f t="shared" si="4"/>
        <v>-5</v>
      </c>
      <c r="U23" s="22">
        <v>4</v>
      </c>
      <c r="V23" s="22">
        <v>1959</v>
      </c>
      <c r="W23" s="13">
        <v>465.3</v>
      </c>
      <c r="X23" s="9">
        <v>1120.57</v>
      </c>
      <c r="Y23" s="9">
        <f t="shared" si="5"/>
        <v>-838.43</v>
      </c>
      <c r="Z23" s="14">
        <v>9</v>
      </c>
      <c r="AA23" s="14">
        <v>1</v>
      </c>
      <c r="AB23" s="15">
        <f>AC23</f>
        <v>4</v>
      </c>
      <c r="AC23" s="15">
        <v>4</v>
      </c>
      <c r="AD23" s="15">
        <v>14</v>
      </c>
      <c r="AE23" s="15">
        <v>0</v>
      </c>
      <c r="AF23" s="15">
        <v>17</v>
      </c>
      <c r="AG23" s="15">
        <v>16</v>
      </c>
      <c r="AH23" s="15">
        <v>0</v>
      </c>
      <c r="AI23" s="13">
        <v>7</v>
      </c>
      <c r="XEP23"/>
    </row>
    <row r="24" s="9" customFormat="1" customHeight="1" spans="1:16370">
      <c r="A24" s="20">
        <v>22</v>
      </c>
      <c r="B24" s="20">
        <v>105267</v>
      </c>
      <c r="C24" s="20" t="s">
        <v>104</v>
      </c>
      <c r="D24" s="41" t="s">
        <v>100</v>
      </c>
      <c r="E24" s="20" t="s">
        <v>78</v>
      </c>
      <c r="F24" s="22">
        <v>90</v>
      </c>
      <c r="G24" s="22">
        <v>84</v>
      </c>
      <c r="H24" s="22">
        <f t="shared" si="0"/>
        <v>6</v>
      </c>
      <c r="I24" s="22">
        <v>17</v>
      </c>
      <c r="J24" s="22">
        <v>13</v>
      </c>
      <c r="K24" s="22">
        <f t="shared" si="1"/>
        <v>-4</v>
      </c>
      <c r="L24" s="22">
        <v>5</v>
      </c>
      <c r="M24" s="22">
        <v>3</v>
      </c>
      <c r="N24" s="22">
        <f t="shared" si="2"/>
        <v>2</v>
      </c>
      <c r="O24" s="22">
        <v>8</v>
      </c>
      <c r="P24" s="22">
        <v>12</v>
      </c>
      <c r="Q24" s="22">
        <f t="shared" si="3"/>
        <v>-4</v>
      </c>
      <c r="R24" s="22">
        <v>8</v>
      </c>
      <c r="S24" s="22">
        <v>14</v>
      </c>
      <c r="T24" s="22">
        <f t="shared" si="4"/>
        <v>-6</v>
      </c>
      <c r="U24" s="22">
        <v>4</v>
      </c>
      <c r="V24" s="22">
        <v>1590</v>
      </c>
      <c r="W24" s="13">
        <v>542.89</v>
      </c>
      <c r="X24" s="9">
        <v>1087</v>
      </c>
      <c r="Y24" s="9">
        <f t="shared" si="5"/>
        <v>-503</v>
      </c>
      <c r="Z24" s="14">
        <v>9</v>
      </c>
      <c r="AA24" s="14">
        <v>0</v>
      </c>
      <c r="AB24" s="15">
        <v>4</v>
      </c>
      <c r="AC24" s="15">
        <v>3</v>
      </c>
      <c r="AD24" s="15">
        <v>14</v>
      </c>
      <c r="AE24" s="15">
        <v>0</v>
      </c>
      <c r="AF24" s="15">
        <v>5</v>
      </c>
      <c r="AG24" s="15">
        <v>14</v>
      </c>
      <c r="AH24" s="15">
        <v>7</v>
      </c>
      <c r="AI24" s="13">
        <v>9</v>
      </c>
      <c r="XEP24"/>
    </row>
    <row r="25" s="9" customFormat="1" customHeight="1" spans="1:16370">
      <c r="A25" s="20">
        <v>23</v>
      </c>
      <c r="B25" s="20">
        <v>311</v>
      </c>
      <c r="C25" s="20" t="s">
        <v>105</v>
      </c>
      <c r="D25" s="41" t="s">
        <v>106</v>
      </c>
      <c r="E25" s="20" t="s">
        <v>78</v>
      </c>
      <c r="F25" s="22">
        <v>72</v>
      </c>
      <c r="G25" s="22">
        <v>57</v>
      </c>
      <c r="H25" s="22">
        <f t="shared" si="0"/>
        <v>15</v>
      </c>
      <c r="I25" s="22">
        <v>13</v>
      </c>
      <c r="J25" s="22">
        <v>9</v>
      </c>
      <c r="K25" s="22">
        <f t="shared" si="1"/>
        <v>-4</v>
      </c>
      <c r="L25" s="22">
        <v>6</v>
      </c>
      <c r="M25" s="22">
        <v>1</v>
      </c>
      <c r="N25" s="22">
        <f t="shared" si="2"/>
        <v>5</v>
      </c>
      <c r="O25" s="22">
        <v>4</v>
      </c>
      <c r="P25" s="22">
        <v>0</v>
      </c>
      <c r="Q25" s="22">
        <f t="shared" si="3"/>
        <v>4</v>
      </c>
      <c r="R25" s="22">
        <v>4</v>
      </c>
      <c r="S25" s="22">
        <v>4</v>
      </c>
      <c r="T25" s="22">
        <f t="shared" si="4"/>
        <v>0</v>
      </c>
      <c r="U25" s="22">
        <v>4</v>
      </c>
      <c r="V25" s="52">
        <v>39544</v>
      </c>
      <c r="W25" s="13">
        <v>5311.3</v>
      </c>
      <c r="X25" s="9">
        <v>34945.91</v>
      </c>
      <c r="Y25" s="9">
        <f t="shared" si="5"/>
        <v>-4598.09</v>
      </c>
      <c r="Z25" s="14">
        <v>8</v>
      </c>
      <c r="AA25" s="14">
        <v>1</v>
      </c>
      <c r="AB25" s="15">
        <f>AC25</f>
        <v>3</v>
      </c>
      <c r="AC25" s="15">
        <v>3</v>
      </c>
      <c r="AD25" s="15">
        <v>13</v>
      </c>
      <c r="AE25" s="15">
        <v>0</v>
      </c>
      <c r="AF25" s="15">
        <v>29</v>
      </c>
      <c r="AG25" s="15">
        <v>20</v>
      </c>
      <c r="AH25" s="15">
        <v>0</v>
      </c>
      <c r="AI25" s="13">
        <v>7</v>
      </c>
      <c r="XEP25"/>
    </row>
    <row r="26" s="9" customFormat="1" customHeight="1" spans="1:16370">
      <c r="A26" s="20">
        <v>24</v>
      </c>
      <c r="B26" s="20">
        <v>570</v>
      </c>
      <c r="C26" s="20" t="s">
        <v>107</v>
      </c>
      <c r="D26" s="41" t="s">
        <v>106</v>
      </c>
      <c r="E26" s="20" t="s">
        <v>78</v>
      </c>
      <c r="F26" s="22">
        <v>92</v>
      </c>
      <c r="G26" s="22">
        <v>79</v>
      </c>
      <c r="H26" s="22">
        <f t="shared" si="0"/>
        <v>13</v>
      </c>
      <c r="I26" s="22">
        <v>16</v>
      </c>
      <c r="J26" s="22">
        <v>17</v>
      </c>
      <c r="K26" s="22">
        <f t="shared" si="1"/>
        <v>1</v>
      </c>
      <c r="L26" s="22">
        <v>5</v>
      </c>
      <c r="M26" s="22">
        <v>2</v>
      </c>
      <c r="N26" s="22">
        <f t="shared" si="2"/>
        <v>3</v>
      </c>
      <c r="O26" s="22">
        <v>4</v>
      </c>
      <c r="P26" s="22">
        <v>2</v>
      </c>
      <c r="Q26" s="22">
        <f t="shared" si="3"/>
        <v>2</v>
      </c>
      <c r="R26" s="22">
        <v>9</v>
      </c>
      <c r="S26" s="22">
        <v>11</v>
      </c>
      <c r="T26" s="22">
        <f t="shared" si="4"/>
        <v>-2</v>
      </c>
      <c r="U26" s="22">
        <v>4</v>
      </c>
      <c r="V26" s="22">
        <v>2283</v>
      </c>
      <c r="W26" s="13">
        <v>972.97</v>
      </c>
      <c r="X26" s="9">
        <v>2358.27</v>
      </c>
      <c r="Y26" s="9">
        <f t="shared" si="5"/>
        <v>75.27</v>
      </c>
      <c r="Z26" s="14">
        <v>8</v>
      </c>
      <c r="AA26" s="14">
        <v>0</v>
      </c>
      <c r="AB26" s="15">
        <f t="shared" ref="AB26:AB35" si="7">AC26</f>
        <v>3</v>
      </c>
      <c r="AC26" s="15">
        <v>3</v>
      </c>
      <c r="AD26" s="15">
        <v>13</v>
      </c>
      <c r="AE26" s="15">
        <v>2</v>
      </c>
      <c r="AF26" s="15">
        <v>7</v>
      </c>
      <c r="AG26" s="15">
        <v>12</v>
      </c>
      <c r="AH26" s="15">
        <v>10</v>
      </c>
      <c r="AI26" s="13">
        <v>7</v>
      </c>
      <c r="XEP26"/>
    </row>
    <row r="27" s="9" customFormat="1" customHeight="1" spans="1:16370">
      <c r="A27" s="20">
        <v>25</v>
      </c>
      <c r="B27" s="20">
        <v>347</v>
      </c>
      <c r="C27" s="20" t="s">
        <v>108</v>
      </c>
      <c r="D27" s="41" t="s">
        <v>106</v>
      </c>
      <c r="E27" s="20" t="s">
        <v>78</v>
      </c>
      <c r="F27" s="22">
        <v>70</v>
      </c>
      <c r="G27" s="22">
        <v>32</v>
      </c>
      <c r="H27" s="22">
        <f t="shared" si="0"/>
        <v>38</v>
      </c>
      <c r="I27" s="22">
        <v>14</v>
      </c>
      <c r="J27" s="22">
        <v>5</v>
      </c>
      <c r="K27" s="22">
        <f t="shared" si="1"/>
        <v>-9</v>
      </c>
      <c r="L27" s="22">
        <v>6</v>
      </c>
      <c r="M27" s="22">
        <v>3</v>
      </c>
      <c r="N27" s="22">
        <f t="shared" si="2"/>
        <v>3</v>
      </c>
      <c r="O27" s="22">
        <v>4</v>
      </c>
      <c r="P27" s="22">
        <v>2</v>
      </c>
      <c r="Q27" s="22">
        <f t="shared" si="3"/>
        <v>2</v>
      </c>
      <c r="R27" s="22">
        <v>5</v>
      </c>
      <c r="S27" s="22">
        <v>7</v>
      </c>
      <c r="T27" s="22">
        <f t="shared" si="4"/>
        <v>-2</v>
      </c>
      <c r="U27" s="22">
        <v>4</v>
      </c>
      <c r="V27" s="52">
        <v>4060</v>
      </c>
      <c r="W27" s="13">
        <v>679.58</v>
      </c>
      <c r="X27" s="9">
        <v>1529.4</v>
      </c>
      <c r="Y27" s="9">
        <f t="shared" si="5"/>
        <v>-2530.6</v>
      </c>
      <c r="Z27" s="14">
        <v>8</v>
      </c>
      <c r="AA27" s="14">
        <v>2</v>
      </c>
      <c r="AB27" s="15">
        <f t="shared" si="7"/>
        <v>3</v>
      </c>
      <c r="AC27" s="15">
        <v>3</v>
      </c>
      <c r="AD27" s="15">
        <v>13</v>
      </c>
      <c r="AE27" s="15">
        <v>0</v>
      </c>
      <c r="AF27" s="15">
        <v>11</v>
      </c>
      <c r="AG27" s="15">
        <v>14</v>
      </c>
      <c r="AH27" s="15">
        <v>0</v>
      </c>
      <c r="AI27" s="13">
        <v>7</v>
      </c>
      <c r="XEP27"/>
    </row>
    <row r="28" s="9" customFormat="1" customHeight="1" spans="1:16370">
      <c r="A28" s="20">
        <v>26</v>
      </c>
      <c r="B28" s="20">
        <v>752</v>
      </c>
      <c r="C28" s="20" t="s">
        <v>109</v>
      </c>
      <c r="D28" s="41" t="s">
        <v>106</v>
      </c>
      <c r="E28" s="20" t="s">
        <v>78</v>
      </c>
      <c r="F28" s="22">
        <v>82</v>
      </c>
      <c r="G28" s="22">
        <v>102</v>
      </c>
      <c r="H28" s="22">
        <f t="shared" si="0"/>
        <v>-20</v>
      </c>
      <c r="I28" s="22">
        <v>15</v>
      </c>
      <c r="J28" s="22">
        <v>11</v>
      </c>
      <c r="K28" s="22">
        <f t="shared" si="1"/>
        <v>-4</v>
      </c>
      <c r="L28" s="22">
        <v>4</v>
      </c>
      <c r="M28" s="22">
        <v>5</v>
      </c>
      <c r="N28" s="22">
        <f t="shared" si="2"/>
        <v>-1</v>
      </c>
      <c r="O28" s="22">
        <v>4</v>
      </c>
      <c r="P28" s="22">
        <v>6</v>
      </c>
      <c r="Q28" s="22">
        <f t="shared" si="3"/>
        <v>-2</v>
      </c>
      <c r="R28" s="22">
        <v>4</v>
      </c>
      <c r="S28" s="22">
        <v>3</v>
      </c>
      <c r="T28" s="22">
        <f t="shared" si="4"/>
        <v>1</v>
      </c>
      <c r="U28" s="22">
        <v>4</v>
      </c>
      <c r="V28" s="22">
        <v>1593</v>
      </c>
      <c r="W28" s="13">
        <v>665.87</v>
      </c>
      <c r="X28" s="9">
        <v>754.95</v>
      </c>
      <c r="Y28" s="9">
        <f t="shared" si="5"/>
        <v>-838.05</v>
      </c>
      <c r="Z28" s="14">
        <v>8</v>
      </c>
      <c r="AA28" s="14">
        <v>1</v>
      </c>
      <c r="AB28" s="15">
        <f t="shared" si="7"/>
        <v>3</v>
      </c>
      <c r="AC28" s="15">
        <v>3</v>
      </c>
      <c r="AD28" s="15">
        <v>13</v>
      </c>
      <c r="AE28" s="15">
        <v>0</v>
      </c>
      <c r="AF28" s="15">
        <v>6</v>
      </c>
      <c r="AG28" s="15">
        <v>12</v>
      </c>
      <c r="AH28" s="15">
        <v>0</v>
      </c>
      <c r="AI28" s="13">
        <v>7</v>
      </c>
      <c r="XEP28"/>
    </row>
    <row r="29" s="9" customFormat="1" customHeight="1" spans="1:16370">
      <c r="A29" s="20">
        <v>27</v>
      </c>
      <c r="B29" s="20">
        <v>102565</v>
      </c>
      <c r="C29" s="20" t="s">
        <v>110</v>
      </c>
      <c r="D29" s="41" t="s">
        <v>106</v>
      </c>
      <c r="E29" s="20" t="s">
        <v>78</v>
      </c>
      <c r="F29" s="22">
        <v>93</v>
      </c>
      <c r="G29" s="22">
        <v>57</v>
      </c>
      <c r="H29" s="22">
        <f t="shared" si="0"/>
        <v>36</v>
      </c>
      <c r="I29" s="22">
        <v>13</v>
      </c>
      <c r="J29" s="22">
        <v>7</v>
      </c>
      <c r="K29" s="22">
        <f t="shared" si="1"/>
        <v>-6</v>
      </c>
      <c r="L29" s="22">
        <v>6</v>
      </c>
      <c r="M29" s="22">
        <v>10</v>
      </c>
      <c r="N29" s="22">
        <f t="shared" si="2"/>
        <v>-4</v>
      </c>
      <c r="O29" s="22">
        <v>8</v>
      </c>
      <c r="P29" s="22">
        <v>13</v>
      </c>
      <c r="Q29" s="22">
        <f t="shared" si="3"/>
        <v>-5</v>
      </c>
      <c r="R29" s="22">
        <v>4</v>
      </c>
      <c r="S29" s="22">
        <v>5</v>
      </c>
      <c r="T29" s="22">
        <f t="shared" si="4"/>
        <v>-1</v>
      </c>
      <c r="U29" s="22">
        <v>4</v>
      </c>
      <c r="V29" s="22">
        <v>2610</v>
      </c>
      <c r="W29" s="13">
        <v>666.49</v>
      </c>
      <c r="X29" s="9">
        <v>1973.33</v>
      </c>
      <c r="Y29" s="9">
        <f t="shared" si="5"/>
        <v>-636.67</v>
      </c>
      <c r="Z29" s="14">
        <v>8</v>
      </c>
      <c r="AA29" s="14">
        <v>5</v>
      </c>
      <c r="AB29" s="15">
        <f t="shared" si="7"/>
        <v>3</v>
      </c>
      <c r="AC29" s="15">
        <v>3</v>
      </c>
      <c r="AD29" s="15">
        <v>13</v>
      </c>
      <c r="AE29" s="15">
        <v>0</v>
      </c>
      <c r="AF29" s="15">
        <v>5</v>
      </c>
      <c r="AG29" s="15">
        <v>12</v>
      </c>
      <c r="AH29" s="15">
        <v>34</v>
      </c>
      <c r="AI29" s="13">
        <v>9</v>
      </c>
      <c r="XEP29"/>
    </row>
    <row r="30" s="9" customFormat="1" customHeight="1" spans="1:16370">
      <c r="A30" s="20">
        <v>28</v>
      </c>
      <c r="B30" s="20">
        <v>104429</v>
      </c>
      <c r="C30" s="20" t="s">
        <v>111</v>
      </c>
      <c r="D30" s="41" t="s">
        <v>106</v>
      </c>
      <c r="E30" s="20" t="s">
        <v>78</v>
      </c>
      <c r="F30" s="22">
        <v>72</v>
      </c>
      <c r="G30" s="22">
        <v>73</v>
      </c>
      <c r="H30" s="22">
        <f t="shared" si="0"/>
        <v>-1</v>
      </c>
      <c r="I30" s="22">
        <v>18</v>
      </c>
      <c r="J30" s="22">
        <v>18</v>
      </c>
      <c r="K30" s="22">
        <f t="shared" si="1"/>
        <v>0</v>
      </c>
      <c r="L30" s="22">
        <v>5</v>
      </c>
      <c r="M30" s="22">
        <v>3</v>
      </c>
      <c r="N30" s="22">
        <f t="shared" si="2"/>
        <v>2</v>
      </c>
      <c r="O30" s="22">
        <v>6</v>
      </c>
      <c r="P30" s="22">
        <v>0</v>
      </c>
      <c r="Q30" s="22">
        <f t="shared" si="3"/>
        <v>6</v>
      </c>
      <c r="R30" s="22">
        <v>4</v>
      </c>
      <c r="S30" s="22">
        <v>5</v>
      </c>
      <c r="T30" s="22">
        <f t="shared" si="4"/>
        <v>-1</v>
      </c>
      <c r="U30" s="22">
        <v>4</v>
      </c>
      <c r="V30" s="22">
        <v>1203</v>
      </c>
      <c r="W30" s="13">
        <v>267.18</v>
      </c>
      <c r="X30" s="9">
        <v>600.75</v>
      </c>
      <c r="Y30" s="9">
        <f t="shared" si="5"/>
        <v>-602.25</v>
      </c>
      <c r="Z30" s="14">
        <v>8</v>
      </c>
      <c r="AA30" s="14">
        <v>-1</v>
      </c>
      <c r="AB30" s="15">
        <f t="shared" si="7"/>
        <v>3</v>
      </c>
      <c r="AC30" s="15">
        <v>3</v>
      </c>
      <c r="AD30" s="15">
        <v>13</v>
      </c>
      <c r="AE30" s="15">
        <v>0</v>
      </c>
      <c r="AF30" s="15">
        <v>11</v>
      </c>
      <c r="AG30" s="15">
        <v>12</v>
      </c>
      <c r="AH30" s="15">
        <v>1</v>
      </c>
      <c r="AI30" s="13">
        <v>7</v>
      </c>
      <c r="XEP30"/>
    </row>
    <row r="31" s="9" customFormat="1" customHeight="1" spans="1:16370">
      <c r="A31" s="20">
        <v>29</v>
      </c>
      <c r="B31" s="20">
        <v>108277</v>
      </c>
      <c r="C31" s="20" t="s">
        <v>112</v>
      </c>
      <c r="D31" s="41" t="s">
        <v>106</v>
      </c>
      <c r="E31" s="20" t="s">
        <v>78</v>
      </c>
      <c r="F31" s="22">
        <v>72</v>
      </c>
      <c r="G31" s="22">
        <v>35</v>
      </c>
      <c r="H31" s="22">
        <f t="shared" si="0"/>
        <v>37</v>
      </c>
      <c r="I31" s="22">
        <v>10</v>
      </c>
      <c r="J31" s="22">
        <v>1</v>
      </c>
      <c r="K31" s="22">
        <f t="shared" si="1"/>
        <v>-9</v>
      </c>
      <c r="L31" s="22">
        <v>6</v>
      </c>
      <c r="M31" s="22">
        <v>1</v>
      </c>
      <c r="N31" s="22">
        <f t="shared" si="2"/>
        <v>5</v>
      </c>
      <c r="O31" s="22">
        <v>4</v>
      </c>
      <c r="P31" s="22">
        <v>3</v>
      </c>
      <c r="Q31" s="22">
        <f t="shared" si="3"/>
        <v>1</v>
      </c>
      <c r="R31" s="22">
        <v>6</v>
      </c>
      <c r="S31" s="22">
        <v>11</v>
      </c>
      <c r="T31" s="22">
        <f t="shared" si="4"/>
        <v>-5</v>
      </c>
      <c r="U31" s="22">
        <v>4</v>
      </c>
      <c r="V31" s="22">
        <v>1000</v>
      </c>
      <c r="W31" s="13">
        <v>386.92</v>
      </c>
      <c r="X31" s="9">
        <v>0</v>
      </c>
      <c r="Y31" s="9">
        <f t="shared" si="5"/>
        <v>-1000</v>
      </c>
      <c r="Z31" s="14">
        <v>8</v>
      </c>
      <c r="AA31" s="14">
        <v>0</v>
      </c>
      <c r="AB31" s="15">
        <f t="shared" si="7"/>
        <v>3</v>
      </c>
      <c r="AC31" s="15">
        <v>3</v>
      </c>
      <c r="AD31" s="15">
        <v>13</v>
      </c>
      <c r="AE31" s="15">
        <v>0</v>
      </c>
      <c r="AF31" s="15">
        <v>0</v>
      </c>
      <c r="AG31" s="15">
        <v>12</v>
      </c>
      <c r="AH31" s="15">
        <v>6</v>
      </c>
      <c r="AI31" s="13">
        <v>7</v>
      </c>
      <c r="XEP31"/>
    </row>
    <row r="32" s="9" customFormat="1" customHeight="1" spans="1:16370">
      <c r="A32" s="20">
        <v>30</v>
      </c>
      <c r="B32" s="20">
        <v>741</v>
      </c>
      <c r="C32" s="20" t="s">
        <v>113</v>
      </c>
      <c r="D32" s="41" t="s">
        <v>114</v>
      </c>
      <c r="E32" s="20" t="s">
        <v>82</v>
      </c>
      <c r="F32" s="22">
        <v>65</v>
      </c>
      <c r="G32" s="22">
        <v>85</v>
      </c>
      <c r="H32" s="22">
        <f t="shared" si="0"/>
        <v>-20</v>
      </c>
      <c r="I32" s="22">
        <v>10</v>
      </c>
      <c r="J32" s="22">
        <v>9</v>
      </c>
      <c r="K32" s="22">
        <f t="shared" si="1"/>
        <v>-1</v>
      </c>
      <c r="L32" s="22">
        <v>5</v>
      </c>
      <c r="M32" s="22">
        <v>1</v>
      </c>
      <c r="N32" s="22">
        <f t="shared" si="2"/>
        <v>4</v>
      </c>
      <c r="O32" s="22">
        <v>4</v>
      </c>
      <c r="P32" s="22">
        <v>2</v>
      </c>
      <c r="Q32" s="22">
        <f t="shared" si="3"/>
        <v>2</v>
      </c>
      <c r="R32" s="22">
        <v>2</v>
      </c>
      <c r="S32" s="22">
        <v>7</v>
      </c>
      <c r="T32" s="22">
        <f t="shared" si="4"/>
        <v>-5</v>
      </c>
      <c r="U32" s="22">
        <v>4</v>
      </c>
      <c r="V32" s="22">
        <v>1207</v>
      </c>
      <c r="W32" s="13">
        <v>465.3</v>
      </c>
      <c r="X32" s="9">
        <v>688.24</v>
      </c>
      <c r="Y32" s="9">
        <f t="shared" si="5"/>
        <v>-518.76</v>
      </c>
      <c r="Z32" s="14">
        <v>7</v>
      </c>
      <c r="AA32" s="14">
        <v>3</v>
      </c>
      <c r="AB32" s="15">
        <f t="shared" si="7"/>
        <v>3</v>
      </c>
      <c r="AC32" s="15">
        <v>3</v>
      </c>
      <c r="AD32" s="15">
        <v>11</v>
      </c>
      <c r="AE32" s="15">
        <v>0</v>
      </c>
      <c r="AF32" s="15">
        <v>2</v>
      </c>
      <c r="AG32" s="15">
        <v>12</v>
      </c>
      <c r="AH32" s="15">
        <v>8</v>
      </c>
      <c r="AI32" s="13">
        <v>7</v>
      </c>
      <c r="XEP32"/>
    </row>
    <row r="33" s="9" customFormat="1" customHeight="1" spans="1:16370">
      <c r="A33" s="20">
        <v>31</v>
      </c>
      <c r="B33" s="20">
        <v>111219</v>
      </c>
      <c r="C33" s="43" t="s">
        <v>115</v>
      </c>
      <c r="D33" s="41" t="s">
        <v>114</v>
      </c>
      <c r="E33" s="20" t="s">
        <v>78</v>
      </c>
      <c r="F33" s="22">
        <v>48</v>
      </c>
      <c r="G33" s="22">
        <v>28</v>
      </c>
      <c r="H33" s="22">
        <f t="shared" si="0"/>
        <v>20</v>
      </c>
      <c r="I33" s="22">
        <v>8</v>
      </c>
      <c r="J33" s="22">
        <v>8</v>
      </c>
      <c r="K33" s="22">
        <f t="shared" si="1"/>
        <v>0</v>
      </c>
      <c r="L33" s="22">
        <v>4</v>
      </c>
      <c r="M33" s="22">
        <v>4</v>
      </c>
      <c r="N33" s="22">
        <f t="shared" si="2"/>
        <v>0</v>
      </c>
      <c r="O33" s="22">
        <v>4</v>
      </c>
      <c r="P33" s="22">
        <v>3</v>
      </c>
      <c r="Q33" s="22">
        <f t="shared" si="3"/>
        <v>1</v>
      </c>
      <c r="R33" s="22">
        <v>2</v>
      </c>
      <c r="S33" s="22">
        <v>4</v>
      </c>
      <c r="T33" s="22">
        <f t="shared" si="4"/>
        <v>-2</v>
      </c>
      <c r="U33" s="22">
        <v>4</v>
      </c>
      <c r="V33" s="22">
        <v>1000</v>
      </c>
      <c r="W33" s="13">
        <v>779.26</v>
      </c>
      <c r="X33" s="9">
        <v>0</v>
      </c>
      <c r="Y33" s="9">
        <f t="shared" si="5"/>
        <v>-1000</v>
      </c>
      <c r="Z33" s="14">
        <v>7</v>
      </c>
      <c r="AA33" s="14">
        <v>0</v>
      </c>
      <c r="AB33" s="15">
        <f t="shared" si="7"/>
        <v>3</v>
      </c>
      <c r="AC33" s="15">
        <v>3</v>
      </c>
      <c r="AD33" s="15">
        <v>11</v>
      </c>
      <c r="AE33" s="15">
        <v>1</v>
      </c>
      <c r="AF33" s="15">
        <v>2</v>
      </c>
      <c r="AG33" s="15">
        <v>11</v>
      </c>
      <c r="AH33" s="15">
        <v>1</v>
      </c>
      <c r="AI33" s="13">
        <v>7</v>
      </c>
      <c r="XEP33"/>
    </row>
    <row r="34" s="9" customFormat="1" customHeight="1" spans="1:16370">
      <c r="A34" s="20"/>
      <c r="B34" s="24">
        <v>111064</v>
      </c>
      <c r="C34" s="44" t="s">
        <v>116</v>
      </c>
      <c r="D34" s="41" t="s">
        <v>114</v>
      </c>
      <c r="E34" s="20" t="s">
        <v>117</v>
      </c>
      <c r="F34" s="22">
        <v>30</v>
      </c>
      <c r="G34" s="22">
        <v>9</v>
      </c>
      <c r="H34" s="22">
        <f t="shared" si="0"/>
        <v>21</v>
      </c>
      <c r="I34" s="22">
        <v>8</v>
      </c>
      <c r="J34" s="22">
        <v>0</v>
      </c>
      <c r="K34" s="22">
        <f t="shared" si="1"/>
        <v>-8</v>
      </c>
      <c r="L34" s="22">
        <v>4</v>
      </c>
      <c r="M34" s="22">
        <v>0</v>
      </c>
      <c r="N34" s="22">
        <f t="shared" si="2"/>
        <v>4</v>
      </c>
      <c r="O34" s="22">
        <v>3</v>
      </c>
      <c r="P34" s="22">
        <v>0</v>
      </c>
      <c r="Q34" s="22">
        <f t="shared" si="3"/>
        <v>3</v>
      </c>
      <c r="R34" s="22">
        <v>2</v>
      </c>
      <c r="S34" s="22">
        <v>1</v>
      </c>
      <c r="T34" s="22">
        <f t="shared" si="4"/>
        <v>1</v>
      </c>
      <c r="U34" s="22">
        <v>4</v>
      </c>
      <c r="V34" s="22">
        <v>1000</v>
      </c>
      <c r="W34" s="13">
        <v>98.9</v>
      </c>
      <c r="X34" s="9">
        <v>0</v>
      </c>
      <c r="Y34" s="9">
        <f t="shared" si="5"/>
        <v>-1000</v>
      </c>
      <c r="Z34" s="14">
        <v>7</v>
      </c>
      <c r="AA34" s="14">
        <v>0</v>
      </c>
      <c r="AB34" s="15">
        <f t="shared" si="7"/>
        <v>3</v>
      </c>
      <c r="AC34" s="15">
        <v>3</v>
      </c>
      <c r="AD34" s="15">
        <v>11</v>
      </c>
      <c r="AE34" s="15">
        <v>0</v>
      </c>
      <c r="AF34" s="15">
        <v>1</v>
      </c>
      <c r="AG34" s="15">
        <v>11</v>
      </c>
      <c r="AH34" s="15">
        <v>0</v>
      </c>
      <c r="AI34" s="13">
        <v>7</v>
      </c>
      <c r="XEP34"/>
    </row>
    <row r="35" s="9" customFormat="1" customHeight="1" spans="1:16370">
      <c r="A35" s="20">
        <v>33</v>
      </c>
      <c r="B35" s="20">
        <v>106066</v>
      </c>
      <c r="C35" s="20" t="s">
        <v>118</v>
      </c>
      <c r="D35" s="41" t="s">
        <v>106</v>
      </c>
      <c r="E35" s="20" t="s">
        <v>119</v>
      </c>
      <c r="F35" s="22">
        <v>72</v>
      </c>
      <c r="G35" s="22">
        <v>133</v>
      </c>
      <c r="H35" s="22">
        <f t="shared" si="0"/>
        <v>-61</v>
      </c>
      <c r="I35" s="22">
        <v>15</v>
      </c>
      <c r="J35" s="22">
        <v>10</v>
      </c>
      <c r="K35" s="22">
        <f t="shared" si="1"/>
        <v>-5</v>
      </c>
      <c r="L35" s="22">
        <v>4</v>
      </c>
      <c r="M35" s="22">
        <v>6</v>
      </c>
      <c r="N35" s="22">
        <f t="shared" si="2"/>
        <v>-2</v>
      </c>
      <c r="O35" s="22">
        <v>4</v>
      </c>
      <c r="P35" s="22">
        <v>2</v>
      </c>
      <c r="Q35" s="22">
        <f t="shared" si="3"/>
        <v>2</v>
      </c>
      <c r="R35" s="22">
        <v>4</v>
      </c>
      <c r="S35" s="22">
        <v>11</v>
      </c>
      <c r="T35" s="22">
        <f t="shared" si="4"/>
        <v>-7</v>
      </c>
      <c r="U35" s="22">
        <v>4</v>
      </c>
      <c r="V35" s="22">
        <v>3085</v>
      </c>
      <c r="W35" s="13">
        <v>1168.2</v>
      </c>
      <c r="X35" s="9">
        <v>2449.23</v>
      </c>
      <c r="Y35" s="9">
        <f t="shared" si="5"/>
        <v>-635.77</v>
      </c>
      <c r="Z35" s="14">
        <v>8</v>
      </c>
      <c r="AA35" s="14">
        <v>1</v>
      </c>
      <c r="AB35" s="15">
        <f t="shared" si="7"/>
        <v>4</v>
      </c>
      <c r="AC35" s="15">
        <v>4</v>
      </c>
      <c r="AD35" s="15">
        <v>13</v>
      </c>
      <c r="AE35" s="15">
        <v>4</v>
      </c>
      <c r="AF35" s="15">
        <v>5</v>
      </c>
      <c r="AG35" s="15">
        <v>7</v>
      </c>
      <c r="AH35" s="15">
        <v>8</v>
      </c>
      <c r="AI35" s="13">
        <v>7</v>
      </c>
      <c r="XEP35"/>
    </row>
    <row r="36" s="9" customFormat="1" customHeight="1" spans="1:16370">
      <c r="A36" s="20">
        <v>32</v>
      </c>
      <c r="B36" s="20">
        <v>307</v>
      </c>
      <c r="C36" s="20" t="s">
        <v>120</v>
      </c>
      <c r="D36" s="41" t="s">
        <v>121</v>
      </c>
      <c r="E36" s="20" t="s">
        <v>119</v>
      </c>
      <c r="F36" s="22">
        <v>600</v>
      </c>
      <c r="G36" s="22">
        <v>713</v>
      </c>
      <c r="H36" s="22">
        <f t="shared" ref="H36:H67" si="8">F36-G36</f>
        <v>-113</v>
      </c>
      <c r="I36" s="22">
        <v>103</v>
      </c>
      <c r="J36" s="22">
        <v>139</v>
      </c>
      <c r="K36" s="22">
        <f t="shared" ref="K36:K67" si="9">J36-I36</f>
        <v>36</v>
      </c>
      <c r="L36" s="22">
        <v>28</v>
      </c>
      <c r="M36" s="22">
        <v>16</v>
      </c>
      <c r="N36" s="22">
        <f t="shared" ref="N36:N67" si="10">L36-M36</f>
        <v>12</v>
      </c>
      <c r="O36" s="22">
        <v>29</v>
      </c>
      <c r="P36" s="22">
        <v>44</v>
      </c>
      <c r="Q36" s="22">
        <f t="shared" ref="Q36:Q67" si="11">O36-P36</f>
        <v>-15</v>
      </c>
      <c r="R36" s="22">
        <v>20</v>
      </c>
      <c r="S36" s="22">
        <v>25</v>
      </c>
      <c r="T36" s="22">
        <f t="shared" ref="T36:T67" si="12">R36-S36</f>
        <v>-5</v>
      </c>
      <c r="U36" s="22">
        <v>19</v>
      </c>
      <c r="V36" s="22">
        <v>13179</v>
      </c>
      <c r="W36" s="13">
        <v>5685.01</v>
      </c>
      <c r="X36" s="9">
        <v>64096.2500000003</v>
      </c>
      <c r="Y36" s="9">
        <f t="shared" ref="Y36:Y67" si="13">X36-V36</f>
        <v>50917.2500000003</v>
      </c>
      <c r="Z36" s="14">
        <v>20</v>
      </c>
      <c r="AA36" s="14">
        <v>3</v>
      </c>
      <c r="AB36" s="15">
        <v>18</v>
      </c>
      <c r="AC36" s="15">
        <v>14</v>
      </c>
      <c r="AD36" s="15">
        <v>30</v>
      </c>
      <c r="AE36" s="15">
        <v>13</v>
      </c>
      <c r="AF36" s="15">
        <v>226</v>
      </c>
      <c r="AG36" s="15">
        <v>109</v>
      </c>
      <c r="AH36" s="15">
        <v>43</v>
      </c>
      <c r="AI36" s="13">
        <v>35</v>
      </c>
      <c r="XEP36"/>
    </row>
    <row r="37" s="9" customFormat="1" customHeight="1" spans="1:16370">
      <c r="A37" s="20">
        <v>34</v>
      </c>
      <c r="B37" s="20">
        <v>571</v>
      </c>
      <c r="C37" s="20" t="s">
        <v>122</v>
      </c>
      <c r="D37" s="41" t="s">
        <v>80</v>
      </c>
      <c r="E37" s="20" t="s">
        <v>123</v>
      </c>
      <c r="F37" s="22">
        <v>179</v>
      </c>
      <c r="G37" s="22">
        <v>131</v>
      </c>
      <c r="H37" s="22">
        <f t="shared" si="8"/>
        <v>48</v>
      </c>
      <c r="I37" s="22">
        <v>31</v>
      </c>
      <c r="J37" s="22">
        <v>30</v>
      </c>
      <c r="K37" s="22">
        <f t="shared" si="9"/>
        <v>-1</v>
      </c>
      <c r="L37" s="22">
        <v>9</v>
      </c>
      <c r="M37" s="22">
        <v>12</v>
      </c>
      <c r="N37" s="22">
        <f t="shared" si="10"/>
        <v>-3</v>
      </c>
      <c r="O37" s="22">
        <v>8</v>
      </c>
      <c r="P37" s="22">
        <v>8</v>
      </c>
      <c r="Q37" s="22">
        <f t="shared" si="11"/>
        <v>0</v>
      </c>
      <c r="R37" s="22">
        <v>15</v>
      </c>
      <c r="S37" s="22">
        <v>18</v>
      </c>
      <c r="T37" s="22">
        <f t="shared" si="12"/>
        <v>-3</v>
      </c>
      <c r="U37" s="22">
        <v>7</v>
      </c>
      <c r="V37" s="52">
        <v>10053</v>
      </c>
      <c r="W37" s="13">
        <v>3227.4</v>
      </c>
      <c r="X37" s="9">
        <v>5839.67000000001</v>
      </c>
      <c r="Y37" s="9">
        <f t="shared" si="13"/>
        <v>-4213.32999999999</v>
      </c>
      <c r="Z37" s="14">
        <v>13</v>
      </c>
      <c r="AA37" s="14">
        <v>2</v>
      </c>
      <c r="AB37" s="15">
        <f t="shared" ref="AB37:AB47" si="14">AC37</f>
        <v>13</v>
      </c>
      <c r="AC37" s="15">
        <v>13</v>
      </c>
      <c r="AD37" s="15">
        <v>20</v>
      </c>
      <c r="AE37" s="15">
        <v>1</v>
      </c>
      <c r="AF37" s="15">
        <v>20</v>
      </c>
      <c r="AG37" s="15">
        <v>27</v>
      </c>
      <c r="AH37" s="15">
        <v>19</v>
      </c>
      <c r="AI37" s="13">
        <v>23</v>
      </c>
      <c r="XEP37"/>
    </row>
    <row r="38" s="9" customFormat="1" customHeight="1" spans="1:16370">
      <c r="A38" s="20">
        <v>35</v>
      </c>
      <c r="B38" s="20">
        <v>707</v>
      </c>
      <c r="C38" s="20" t="s">
        <v>124</v>
      </c>
      <c r="D38" s="41" t="s">
        <v>80</v>
      </c>
      <c r="E38" s="20" t="s">
        <v>123</v>
      </c>
      <c r="F38" s="22">
        <v>226</v>
      </c>
      <c r="G38" s="22">
        <v>185</v>
      </c>
      <c r="H38" s="22">
        <f t="shared" si="8"/>
        <v>41</v>
      </c>
      <c r="I38" s="22">
        <v>24</v>
      </c>
      <c r="J38" s="22">
        <v>21</v>
      </c>
      <c r="K38" s="22">
        <f t="shared" si="9"/>
        <v>-3</v>
      </c>
      <c r="L38" s="22">
        <v>11</v>
      </c>
      <c r="M38" s="22">
        <v>14</v>
      </c>
      <c r="N38" s="22">
        <f t="shared" si="10"/>
        <v>-3</v>
      </c>
      <c r="O38" s="22">
        <v>10</v>
      </c>
      <c r="P38" s="22">
        <v>2</v>
      </c>
      <c r="Q38" s="22">
        <f t="shared" si="11"/>
        <v>8</v>
      </c>
      <c r="R38" s="22">
        <v>12</v>
      </c>
      <c r="S38" s="22">
        <v>20</v>
      </c>
      <c r="T38" s="22">
        <f t="shared" si="12"/>
        <v>-8</v>
      </c>
      <c r="U38" s="22">
        <v>7</v>
      </c>
      <c r="V38" s="22">
        <v>2887</v>
      </c>
      <c r="W38" s="13">
        <v>1248.61</v>
      </c>
      <c r="X38" s="9">
        <v>3669.11000000001</v>
      </c>
      <c r="Y38" s="9">
        <f t="shared" si="13"/>
        <v>782.11000000001</v>
      </c>
      <c r="Z38" s="14">
        <v>13</v>
      </c>
      <c r="AA38" s="14">
        <v>1</v>
      </c>
      <c r="AB38" s="15">
        <f t="shared" si="14"/>
        <v>8</v>
      </c>
      <c r="AC38" s="15">
        <v>8</v>
      </c>
      <c r="AD38" s="15">
        <v>20</v>
      </c>
      <c r="AE38" s="15">
        <v>7</v>
      </c>
      <c r="AF38" s="15">
        <v>11</v>
      </c>
      <c r="AG38" s="15">
        <v>20</v>
      </c>
      <c r="AH38" s="15">
        <v>9</v>
      </c>
      <c r="AI38" s="13">
        <v>23</v>
      </c>
      <c r="XEP38"/>
    </row>
    <row r="39" s="9" customFormat="1" customHeight="1" spans="1:16370">
      <c r="A39" s="20">
        <v>36</v>
      </c>
      <c r="B39" s="20">
        <v>712</v>
      </c>
      <c r="C39" s="20" t="s">
        <v>125</v>
      </c>
      <c r="D39" s="41" t="s">
        <v>80</v>
      </c>
      <c r="E39" s="20" t="s">
        <v>123</v>
      </c>
      <c r="F39" s="22">
        <v>214</v>
      </c>
      <c r="G39" s="22">
        <v>187</v>
      </c>
      <c r="H39" s="22">
        <f t="shared" si="8"/>
        <v>27</v>
      </c>
      <c r="I39" s="22">
        <v>28</v>
      </c>
      <c r="J39" s="22">
        <v>13</v>
      </c>
      <c r="K39" s="22">
        <f t="shared" si="9"/>
        <v>-15</v>
      </c>
      <c r="L39" s="22">
        <v>7</v>
      </c>
      <c r="M39" s="22">
        <v>7</v>
      </c>
      <c r="N39" s="22">
        <f t="shared" si="10"/>
        <v>0</v>
      </c>
      <c r="O39" s="22">
        <v>12</v>
      </c>
      <c r="P39" s="22">
        <v>18</v>
      </c>
      <c r="Q39" s="22">
        <f t="shared" si="11"/>
        <v>-6</v>
      </c>
      <c r="R39" s="22">
        <v>14</v>
      </c>
      <c r="S39" s="22">
        <v>22.6</v>
      </c>
      <c r="T39" s="22">
        <f t="shared" si="12"/>
        <v>-8.6</v>
      </c>
      <c r="U39" s="22">
        <v>7</v>
      </c>
      <c r="V39" s="52">
        <v>9553</v>
      </c>
      <c r="W39" s="13">
        <v>1910.7</v>
      </c>
      <c r="X39" s="9">
        <v>9444.99</v>
      </c>
      <c r="Y39" s="9">
        <f t="shared" si="13"/>
        <v>-108.01</v>
      </c>
      <c r="Z39" s="14">
        <v>13</v>
      </c>
      <c r="AA39" s="14">
        <v>0</v>
      </c>
      <c r="AB39" s="15">
        <f t="shared" si="14"/>
        <v>6</v>
      </c>
      <c r="AC39" s="15">
        <v>6</v>
      </c>
      <c r="AD39" s="15">
        <v>20</v>
      </c>
      <c r="AE39" s="15">
        <v>0</v>
      </c>
      <c r="AF39" s="15">
        <v>18</v>
      </c>
      <c r="AG39" s="15">
        <v>24</v>
      </c>
      <c r="AH39" s="15">
        <v>21</v>
      </c>
      <c r="AI39" s="13">
        <v>23</v>
      </c>
      <c r="XEP39"/>
    </row>
    <row r="40" s="9" customFormat="1" customHeight="1" spans="1:16370">
      <c r="A40" s="20">
        <v>37</v>
      </c>
      <c r="B40" s="20">
        <v>750</v>
      </c>
      <c r="C40" s="20" t="s">
        <v>126</v>
      </c>
      <c r="D40" s="41" t="s">
        <v>80</v>
      </c>
      <c r="E40" s="20" t="s">
        <v>123</v>
      </c>
      <c r="F40" s="22">
        <v>284</v>
      </c>
      <c r="G40" s="22">
        <v>259</v>
      </c>
      <c r="H40" s="22">
        <f t="shared" si="8"/>
        <v>25</v>
      </c>
      <c r="I40" s="22">
        <v>40</v>
      </c>
      <c r="J40" s="22">
        <v>62</v>
      </c>
      <c r="K40" s="22">
        <f t="shared" si="9"/>
        <v>22</v>
      </c>
      <c r="L40" s="22">
        <v>15</v>
      </c>
      <c r="M40" s="22">
        <v>17</v>
      </c>
      <c r="N40" s="22">
        <f t="shared" si="10"/>
        <v>-2</v>
      </c>
      <c r="O40" s="22">
        <v>13</v>
      </c>
      <c r="P40" s="22">
        <v>8</v>
      </c>
      <c r="Q40" s="22">
        <f t="shared" si="11"/>
        <v>5</v>
      </c>
      <c r="R40" s="22">
        <v>18</v>
      </c>
      <c r="S40" s="22">
        <v>15</v>
      </c>
      <c r="T40" s="22">
        <f t="shared" si="12"/>
        <v>3</v>
      </c>
      <c r="U40" s="22">
        <v>7</v>
      </c>
      <c r="V40" s="22">
        <v>8242</v>
      </c>
      <c r="W40" s="13">
        <v>3919.21</v>
      </c>
      <c r="X40" s="9">
        <v>8695.36</v>
      </c>
      <c r="Y40" s="9">
        <f t="shared" si="13"/>
        <v>453.360000000001</v>
      </c>
      <c r="Z40" s="14">
        <v>13</v>
      </c>
      <c r="AA40" s="14">
        <v>2</v>
      </c>
      <c r="AB40" s="15">
        <f t="shared" si="14"/>
        <v>14</v>
      </c>
      <c r="AC40" s="15">
        <v>14</v>
      </c>
      <c r="AD40" s="15">
        <v>20</v>
      </c>
      <c r="AE40" s="15">
        <v>1</v>
      </c>
      <c r="AF40" s="15">
        <v>18</v>
      </c>
      <c r="AG40" s="15">
        <v>24</v>
      </c>
      <c r="AH40" s="15">
        <v>36</v>
      </c>
      <c r="AI40" s="13">
        <v>31</v>
      </c>
      <c r="XEP40"/>
    </row>
    <row r="41" s="9" customFormat="1" customHeight="1" spans="1:16370">
      <c r="A41" s="20">
        <v>38</v>
      </c>
      <c r="B41" s="20">
        <v>387</v>
      </c>
      <c r="C41" s="20" t="s">
        <v>127</v>
      </c>
      <c r="D41" s="41" t="s">
        <v>87</v>
      </c>
      <c r="E41" s="20" t="s">
        <v>123</v>
      </c>
      <c r="F41" s="22">
        <v>190</v>
      </c>
      <c r="G41" s="22">
        <v>187</v>
      </c>
      <c r="H41" s="22">
        <f t="shared" si="8"/>
        <v>3</v>
      </c>
      <c r="I41" s="22">
        <v>16</v>
      </c>
      <c r="J41" s="22">
        <v>10</v>
      </c>
      <c r="K41" s="22">
        <f t="shared" si="9"/>
        <v>-6</v>
      </c>
      <c r="L41" s="22">
        <v>10</v>
      </c>
      <c r="M41" s="22">
        <v>4</v>
      </c>
      <c r="N41" s="22">
        <f t="shared" si="10"/>
        <v>6</v>
      </c>
      <c r="O41" s="22">
        <v>6</v>
      </c>
      <c r="P41" s="22">
        <v>0</v>
      </c>
      <c r="Q41" s="22">
        <f t="shared" si="11"/>
        <v>6</v>
      </c>
      <c r="R41" s="22">
        <v>15</v>
      </c>
      <c r="S41" s="22">
        <v>21</v>
      </c>
      <c r="T41" s="22">
        <f t="shared" si="12"/>
        <v>-6</v>
      </c>
      <c r="U41" s="22">
        <v>7</v>
      </c>
      <c r="V41" s="22">
        <v>3603</v>
      </c>
      <c r="W41" s="13">
        <v>1241.52</v>
      </c>
      <c r="X41" s="9">
        <v>39341.0100000001</v>
      </c>
      <c r="Y41" s="9">
        <f t="shared" si="13"/>
        <v>35738.0100000001</v>
      </c>
      <c r="Z41" s="14">
        <v>12</v>
      </c>
      <c r="AA41" s="14">
        <v>1</v>
      </c>
      <c r="AB41" s="15">
        <f t="shared" si="14"/>
        <v>7</v>
      </c>
      <c r="AC41" s="15">
        <v>7</v>
      </c>
      <c r="AD41" s="15">
        <v>18</v>
      </c>
      <c r="AE41" s="15">
        <v>0</v>
      </c>
      <c r="AF41" s="15">
        <v>6</v>
      </c>
      <c r="AG41" s="15">
        <v>18</v>
      </c>
      <c r="AH41" s="15">
        <v>6</v>
      </c>
      <c r="AI41" s="13">
        <v>12</v>
      </c>
      <c r="XEP41"/>
    </row>
    <row r="42" s="9" customFormat="1" customHeight="1" spans="1:16370">
      <c r="A42" s="20">
        <v>39</v>
      </c>
      <c r="B42" s="20">
        <v>377</v>
      </c>
      <c r="C42" s="20" t="s">
        <v>128</v>
      </c>
      <c r="D42" s="41" t="s">
        <v>87</v>
      </c>
      <c r="E42" s="20" t="s">
        <v>123</v>
      </c>
      <c r="F42" s="22">
        <v>186</v>
      </c>
      <c r="G42" s="22">
        <v>93</v>
      </c>
      <c r="H42" s="22">
        <f t="shared" si="8"/>
        <v>93</v>
      </c>
      <c r="I42" s="22">
        <v>16</v>
      </c>
      <c r="J42" s="22">
        <v>20</v>
      </c>
      <c r="K42" s="22">
        <f t="shared" si="9"/>
        <v>4</v>
      </c>
      <c r="L42" s="22">
        <v>8</v>
      </c>
      <c r="M42" s="22">
        <v>12</v>
      </c>
      <c r="N42" s="22">
        <f t="shared" si="10"/>
        <v>-4</v>
      </c>
      <c r="O42" s="22">
        <v>6</v>
      </c>
      <c r="P42" s="22">
        <v>12</v>
      </c>
      <c r="Q42" s="22">
        <f t="shared" si="11"/>
        <v>-6</v>
      </c>
      <c r="R42" s="22">
        <v>15</v>
      </c>
      <c r="S42" s="22">
        <v>19</v>
      </c>
      <c r="T42" s="22">
        <f t="shared" si="12"/>
        <v>-4</v>
      </c>
      <c r="U42" s="22">
        <v>7</v>
      </c>
      <c r="V42" s="22">
        <v>5512</v>
      </c>
      <c r="W42" s="13">
        <v>5333.09</v>
      </c>
      <c r="X42" s="9">
        <v>2536.72</v>
      </c>
      <c r="Y42" s="9">
        <f t="shared" si="13"/>
        <v>-2975.28</v>
      </c>
      <c r="Z42" s="14">
        <v>12</v>
      </c>
      <c r="AA42" s="14">
        <v>7</v>
      </c>
      <c r="AB42" s="15">
        <f t="shared" si="14"/>
        <v>8</v>
      </c>
      <c r="AC42" s="15">
        <v>8</v>
      </c>
      <c r="AD42" s="15">
        <v>18</v>
      </c>
      <c r="AE42" s="15">
        <v>2</v>
      </c>
      <c r="AF42" s="15">
        <v>16</v>
      </c>
      <c r="AG42" s="15">
        <v>22</v>
      </c>
      <c r="AH42" s="15">
        <v>3</v>
      </c>
      <c r="AI42" s="13">
        <v>12</v>
      </c>
      <c r="XEP42"/>
    </row>
    <row r="43" s="9" customFormat="1" customHeight="1" spans="1:16370">
      <c r="A43" s="20">
        <v>40</v>
      </c>
      <c r="B43" s="20">
        <v>546</v>
      </c>
      <c r="C43" s="20" t="s">
        <v>129</v>
      </c>
      <c r="D43" s="41" t="s">
        <v>87</v>
      </c>
      <c r="E43" s="20" t="s">
        <v>123</v>
      </c>
      <c r="F43" s="22">
        <v>191</v>
      </c>
      <c r="G43" s="22">
        <v>178</v>
      </c>
      <c r="H43" s="22">
        <f t="shared" si="8"/>
        <v>13</v>
      </c>
      <c r="I43" s="22">
        <v>16</v>
      </c>
      <c r="J43" s="22">
        <v>1</v>
      </c>
      <c r="K43" s="22">
        <f t="shared" si="9"/>
        <v>-15</v>
      </c>
      <c r="L43" s="22">
        <v>8</v>
      </c>
      <c r="M43" s="22">
        <v>12</v>
      </c>
      <c r="N43" s="22">
        <f t="shared" si="10"/>
        <v>-4</v>
      </c>
      <c r="O43" s="22">
        <v>6</v>
      </c>
      <c r="P43" s="22">
        <v>2</v>
      </c>
      <c r="Q43" s="22">
        <f t="shared" si="11"/>
        <v>4</v>
      </c>
      <c r="R43" s="22">
        <v>15</v>
      </c>
      <c r="S43" s="22">
        <v>25</v>
      </c>
      <c r="T43" s="22">
        <f t="shared" si="12"/>
        <v>-10</v>
      </c>
      <c r="U43" s="22">
        <v>7</v>
      </c>
      <c r="V43" s="22">
        <v>4293</v>
      </c>
      <c r="W43" s="13">
        <v>1619.85</v>
      </c>
      <c r="X43" s="9">
        <v>3356.63</v>
      </c>
      <c r="Y43" s="9">
        <f t="shared" si="13"/>
        <v>-936.37</v>
      </c>
      <c r="Z43" s="14">
        <v>12</v>
      </c>
      <c r="AA43" s="14">
        <v>7</v>
      </c>
      <c r="AB43" s="15">
        <f t="shared" si="14"/>
        <v>7</v>
      </c>
      <c r="AC43" s="15">
        <v>7</v>
      </c>
      <c r="AD43" s="15">
        <v>18</v>
      </c>
      <c r="AE43" s="15">
        <v>1</v>
      </c>
      <c r="AF43" s="15">
        <v>17</v>
      </c>
      <c r="AG43" s="15">
        <v>23</v>
      </c>
      <c r="AH43" s="15">
        <v>10</v>
      </c>
      <c r="AI43" s="13">
        <v>12</v>
      </c>
      <c r="XEP43"/>
    </row>
    <row r="44" s="9" customFormat="1" customHeight="1" spans="1:16370">
      <c r="A44" s="20">
        <v>41</v>
      </c>
      <c r="B44" s="20">
        <v>598</v>
      </c>
      <c r="C44" s="20" t="s">
        <v>130</v>
      </c>
      <c r="D44" s="41" t="s">
        <v>87</v>
      </c>
      <c r="E44" s="20" t="s">
        <v>123</v>
      </c>
      <c r="F44" s="22">
        <v>151</v>
      </c>
      <c r="G44" s="22">
        <v>169</v>
      </c>
      <c r="H44" s="22">
        <f t="shared" si="8"/>
        <v>-18</v>
      </c>
      <c r="I44" s="22">
        <v>13</v>
      </c>
      <c r="J44" s="22">
        <v>17</v>
      </c>
      <c r="K44" s="22">
        <f t="shared" si="9"/>
        <v>4</v>
      </c>
      <c r="L44" s="22">
        <v>3</v>
      </c>
      <c r="M44" s="22">
        <v>3</v>
      </c>
      <c r="N44" s="22">
        <f t="shared" si="10"/>
        <v>0</v>
      </c>
      <c r="O44" s="22">
        <v>6</v>
      </c>
      <c r="P44" s="22">
        <v>2</v>
      </c>
      <c r="Q44" s="22">
        <f t="shared" si="11"/>
        <v>4</v>
      </c>
      <c r="R44" s="22">
        <v>11</v>
      </c>
      <c r="S44" s="22">
        <v>9</v>
      </c>
      <c r="T44" s="22">
        <f t="shared" si="12"/>
        <v>2</v>
      </c>
      <c r="U44" s="22">
        <v>7</v>
      </c>
      <c r="V44" s="22">
        <v>3281</v>
      </c>
      <c r="W44" s="13">
        <v>774.66</v>
      </c>
      <c r="X44" s="9">
        <v>2534.69</v>
      </c>
      <c r="Y44" s="9">
        <f t="shared" si="13"/>
        <v>-746.31</v>
      </c>
      <c r="Z44" s="14">
        <v>12</v>
      </c>
      <c r="AA44" s="14">
        <v>2</v>
      </c>
      <c r="AB44" s="15">
        <v>6</v>
      </c>
      <c r="AC44" s="15">
        <v>4</v>
      </c>
      <c r="AD44" s="15">
        <v>18</v>
      </c>
      <c r="AE44" s="15">
        <v>0</v>
      </c>
      <c r="AF44" s="15">
        <v>6</v>
      </c>
      <c r="AG44" s="15">
        <v>18</v>
      </c>
      <c r="AH44" s="15">
        <v>1</v>
      </c>
      <c r="AI44" s="13">
        <v>12</v>
      </c>
      <c r="XEP44"/>
    </row>
    <row r="45" s="9" customFormat="1" customHeight="1" spans="1:16370">
      <c r="A45" s="20">
        <v>42</v>
      </c>
      <c r="B45" s="20">
        <v>724</v>
      </c>
      <c r="C45" s="20" t="s">
        <v>131</v>
      </c>
      <c r="D45" s="41" t="s">
        <v>87</v>
      </c>
      <c r="E45" s="20" t="s">
        <v>123</v>
      </c>
      <c r="F45" s="22">
        <v>192</v>
      </c>
      <c r="G45" s="22">
        <v>216</v>
      </c>
      <c r="H45" s="22">
        <f t="shared" si="8"/>
        <v>-24</v>
      </c>
      <c r="I45" s="22">
        <v>16</v>
      </c>
      <c r="J45" s="22">
        <v>22</v>
      </c>
      <c r="K45" s="22">
        <f t="shared" si="9"/>
        <v>6</v>
      </c>
      <c r="L45" s="22">
        <v>4</v>
      </c>
      <c r="M45" s="22">
        <v>4</v>
      </c>
      <c r="N45" s="22">
        <f t="shared" si="10"/>
        <v>0</v>
      </c>
      <c r="O45" s="22">
        <v>13</v>
      </c>
      <c r="P45" s="22">
        <v>20</v>
      </c>
      <c r="Q45" s="22">
        <f t="shared" si="11"/>
        <v>-7</v>
      </c>
      <c r="R45" s="22">
        <v>15</v>
      </c>
      <c r="S45" s="22">
        <v>20</v>
      </c>
      <c r="T45" s="22">
        <f t="shared" si="12"/>
        <v>-5</v>
      </c>
      <c r="U45" s="22">
        <v>7</v>
      </c>
      <c r="V45" s="22">
        <v>3819</v>
      </c>
      <c r="W45" s="13">
        <v>1728.33</v>
      </c>
      <c r="X45" s="9">
        <v>1946.25</v>
      </c>
      <c r="Y45" s="9">
        <f t="shared" si="13"/>
        <v>-1872.75</v>
      </c>
      <c r="Z45" s="14">
        <v>12</v>
      </c>
      <c r="AA45" s="14">
        <v>3</v>
      </c>
      <c r="AB45" s="15">
        <v>6</v>
      </c>
      <c r="AC45" s="15">
        <v>3</v>
      </c>
      <c r="AD45" s="15">
        <v>18</v>
      </c>
      <c r="AE45" s="15">
        <v>0</v>
      </c>
      <c r="AF45" s="15">
        <v>12</v>
      </c>
      <c r="AG45" s="15">
        <v>16</v>
      </c>
      <c r="AH45" s="15">
        <v>9</v>
      </c>
      <c r="AI45" s="13">
        <v>12</v>
      </c>
      <c r="XEP45"/>
    </row>
    <row r="46" s="9" customFormat="1" customHeight="1" spans="1:16370">
      <c r="A46" s="20">
        <v>43</v>
      </c>
      <c r="B46" s="20">
        <v>737</v>
      </c>
      <c r="C46" s="20" t="s">
        <v>132</v>
      </c>
      <c r="D46" s="41" t="s">
        <v>87</v>
      </c>
      <c r="E46" s="20" t="s">
        <v>123</v>
      </c>
      <c r="F46" s="22">
        <v>170</v>
      </c>
      <c r="G46" s="22">
        <v>120</v>
      </c>
      <c r="H46" s="22">
        <f t="shared" si="8"/>
        <v>50</v>
      </c>
      <c r="I46" s="22">
        <v>18</v>
      </c>
      <c r="J46" s="22">
        <v>16</v>
      </c>
      <c r="K46" s="22">
        <f t="shared" si="9"/>
        <v>-2</v>
      </c>
      <c r="L46" s="22">
        <v>8</v>
      </c>
      <c r="M46" s="22">
        <v>11</v>
      </c>
      <c r="N46" s="22">
        <f t="shared" si="10"/>
        <v>-3</v>
      </c>
      <c r="O46" s="22">
        <v>6</v>
      </c>
      <c r="P46" s="22">
        <v>2</v>
      </c>
      <c r="Q46" s="22">
        <f t="shared" si="11"/>
        <v>4</v>
      </c>
      <c r="R46" s="22">
        <v>8</v>
      </c>
      <c r="S46" s="22">
        <v>12</v>
      </c>
      <c r="T46" s="22">
        <f t="shared" si="12"/>
        <v>-4</v>
      </c>
      <c r="U46" s="22">
        <v>7</v>
      </c>
      <c r="V46" s="22">
        <v>2438</v>
      </c>
      <c r="W46" s="13">
        <v>5489</v>
      </c>
      <c r="X46" s="9">
        <v>2369.33</v>
      </c>
      <c r="Y46" s="9">
        <f t="shared" si="13"/>
        <v>-68.6700000000001</v>
      </c>
      <c r="Z46" s="14">
        <v>12</v>
      </c>
      <c r="AA46" s="14">
        <v>5</v>
      </c>
      <c r="AB46" s="15">
        <v>6</v>
      </c>
      <c r="AC46" s="15">
        <v>4</v>
      </c>
      <c r="AD46" s="15">
        <v>18</v>
      </c>
      <c r="AE46" s="15">
        <v>1</v>
      </c>
      <c r="AF46" s="15">
        <v>1</v>
      </c>
      <c r="AG46" s="15">
        <v>18</v>
      </c>
      <c r="AH46" s="15">
        <v>3</v>
      </c>
      <c r="AI46" s="13">
        <v>12</v>
      </c>
      <c r="XEP46"/>
    </row>
    <row r="47" s="9" customFormat="1" customHeight="1" spans="1:16370">
      <c r="A47" s="20">
        <v>44</v>
      </c>
      <c r="B47" s="20">
        <v>105751</v>
      </c>
      <c r="C47" s="20" t="s">
        <v>133</v>
      </c>
      <c r="D47" s="41" t="s">
        <v>87</v>
      </c>
      <c r="E47" s="20" t="s">
        <v>123</v>
      </c>
      <c r="F47" s="22">
        <v>112</v>
      </c>
      <c r="G47" s="22">
        <v>152</v>
      </c>
      <c r="H47" s="22">
        <f t="shared" si="8"/>
        <v>-40</v>
      </c>
      <c r="I47" s="22">
        <v>14</v>
      </c>
      <c r="J47" s="22">
        <v>14</v>
      </c>
      <c r="K47" s="22">
        <f t="shared" si="9"/>
        <v>0</v>
      </c>
      <c r="L47" s="22">
        <v>6</v>
      </c>
      <c r="M47" s="22">
        <v>8</v>
      </c>
      <c r="N47" s="22">
        <f t="shared" si="10"/>
        <v>-2</v>
      </c>
      <c r="O47" s="22">
        <v>5</v>
      </c>
      <c r="P47" s="22">
        <v>3</v>
      </c>
      <c r="Q47" s="22">
        <f t="shared" si="11"/>
        <v>2</v>
      </c>
      <c r="R47" s="22">
        <v>10</v>
      </c>
      <c r="S47" s="22">
        <v>18</v>
      </c>
      <c r="T47" s="22">
        <f t="shared" si="12"/>
        <v>-8</v>
      </c>
      <c r="U47" s="22">
        <v>7</v>
      </c>
      <c r="V47" s="22">
        <v>1878</v>
      </c>
      <c r="W47" s="13">
        <v>1475.1</v>
      </c>
      <c r="X47" s="9">
        <v>1871.65</v>
      </c>
      <c r="Y47" s="9">
        <f t="shared" si="13"/>
        <v>-6.34999999999991</v>
      </c>
      <c r="Z47" s="14">
        <v>12</v>
      </c>
      <c r="AA47" s="14">
        <v>1</v>
      </c>
      <c r="AB47" s="15">
        <v>6</v>
      </c>
      <c r="AC47" s="15">
        <v>3</v>
      </c>
      <c r="AD47" s="15">
        <v>18</v>
      </c>
      <c r="AE47" s="15">
        <v>3</v>
      </c>
      <c r="AF47" s="15">
        <v>13</v>
      </c>
      <c r="AG47" s="15">
        <v>18</v>
      </c>
      <c r="AH47" s="15">
        <v>5</v>
      </c>
      <c r="AI47" s="13">
        <v>12</v>
      </c>
      <c r="XEP47"/>
    </row>
    <row r="48" s="9" customFormat="1" customHeight="1" spans="1:16370">
      <c r="A48" s="20">
        <v>45</v>
      </c>
      <c r="B48" s="20">
        <v>399</v>
      </c>
      <c r="C48" s="20" t="s">
        <v>134</v>
      </c>
      <c r="D48" s="41" t="s">
        <v>92</v>
      </c>
      <c r="E48" s="20" t="s">
        <v>123</v>
      </c>
      <c r="F48" s="22">
        <v>109</v>
      </c>
      <c r="G48" s="22">
        <v>116</v>
      </c>
      <c r="H48" s="22">
        <f t="shared" si="8"/>
        <v>-7</v>
      </c>
      <c r="I48" s="22">
        <v>26</v>
      </c>
      <c r="J48" s="22">
        <v>34</v>
      </c>
      <c r="K48" s="22">
        <f t="shared" si="9"/>
        <v>8</v>
      </c>
      <c r="L48" s="22">
        <v>6</v>
      </c>
      <c r="M48" s="22">
        <v>9</v>
      </c>
      <c r="N48" s="22">
        <f t="shared" si="10"/>
        <v>-3</v>
      </c>
      <c r="O48" s="22">
        <v>4</v>
      </c>
      <c r="P48" s="22">
        <v>10</v>
      </c>
      <c r="Q48" s="22">
        <f t="shared" si="11"/>
        <v>-6</v>
      </c>
      <c r="R48" s="22">
        <v>12</v>
      </c>
      <c r="S48" s="22">
        <v>17</v>
      </c>
      <c r="T48" s="22">
        <f t="shared" si="12"/>
        <v>-5</v>
      </c>
      <c r="U48" s="22">
        <v>5</v>
      </c>
      <c r="V48" s="52">
        <v>5174</v>
      </c>
      <c r="W48" s="13">
        <v>1166.56</v>
      </c>
      <c r="X48" s="9">
        <v>2379.63</v>
      </c>
      <c r="Y48" s="9">
        <f t="shared" si="13"/>
        <v>-2794.37</v>
      </c>
      <c r="Z48" s="14">
        <v>10</v>
      </c>
      <c r="AA48" s="14">
        <v>1</v>
      </c>
      <c r="AB48" s="15">
        <f>AC48</f>
        <v>6</v>
      </c>
      <c r="AC48" s="15">
        <v>6</v>
      </c>
      <c r="AD48" s="15">
        <v>16</v>
      </c>
      <c r="AE48" s="15">
        <v>6</v>
      </c>
      <c r="AF48" s="15">
        <v>15</v>
      </c>
      <c r="AG48" s="15">
        <v>20</v>
      </c>
      <c r="AH48" s="15">
        <v>11</v>
      </c>
      <c r="AI48" s="13">
        <v>11</v>
      </c>
      <c r="XEP48"/>
    </row>
    <row r="49" s="9" customFormat="1" customHeight="1" spans="1:16370">
      <c r="A49" s="20">
        <v>46</v>
      </c>
      <c r="B49" s="20">
        <v>743</v>
      </c>
      <c r="C49" s="20" t="s">
        <v>135</v>
      </c>
      <c r="D49" s="41" t="s">
        <v>92</v>
      </c>
      <c r="E49" s="20" t="s">
        <v>123</v>
      </c>
      <c r="F49" s="22">
        <v>180</v>
      </c>
      <c r="G49" s="22">
        <v>231</v>
      </c>
      <c r="H49" s="22">
        <f t="shared" si="8"/>
        <v>-51</v>
      </c>
      <c r="I49" s="22">
        <v>18</v>
      </c>
      <c r="J49" s="22">
        <v>13</v>
      </c>
      <c r="K49" s="22">
        <f t="shared" si="9"/>
        <v>-5</v>
      </c>
      <c r="L49" s="22">
        <v>8</v>
      </c>
      <c r="M49" s="22">
        <v>12</v>
      </c>
      <c r="N49" s="22">
        <f t="shared" si="10"/>
        <v>-4</v>
      </c>
      <c r="O49" s="22">
        <v>4</v>
      </c>
      <c r="P49" s="22">
        <v>6</v>
      </c>
      <c r="Q49" s="22">
        <f t="shared" si="11"/>
        <v>-2</v>
      </c>
      <c r="R49" s="22">
        <v>9</v>
      </c>
      <c r="S49" s="22">
        <v>15</v>
      </c>
      <c r="T49" s="22">
        <f t="shared" si="12"/>
        <v>-6</v>
      </c>
      <c r="U49" s="22">
        <v>5</v>
      </c>
      <c r="V49" s="22">
        <v>3095</v>
      </c>
      <c r="W49" s="13">
        <v>930.44</v>
      </c>
      <c r="X49" s="9">
        <v>1820.58</v>
      </c>
      <c r="Y49" s="9">
        <f t="shared" si="13"/>
        <v>-1274.42</v>
      </c>
      <c r="Z49" s="14">
        <v>10</v>
      </c>
      <c r="AA49" s="14">
        <v>1</v>
      </c>
      <c r="AB49" s="15">
        <f>AC49</f>
        <v>7</v>
      </c>
      <c r="AC49" s="15">
        <v>7</v>
      </c>
      <c r="AD49" s="15">
        <v>16</v>
      </c>
      <c r="AE49" s="15">
        <v>11</v>
      </c>
      <c r="AF49" s="15">
        <v>11</v>
      </c>
      <c r="AG49" s="15">
        <v>16</v>
      </c>
      <c r="AH49" s="15">
        <v>13</v>
      </c>
      <c r="AI49" s="13">
        <v>11</v>
      </c>
      <c r="XEP49"/>
    </row>
    <row r="50" s="9" customFormat="1" customHeight="1" spans="1:16370">
      <c r="A50" s="20">
        <v>47</v>
      </c>
      <c r="B50" s="20">
        <v>103639</v>
      </c>
      <c r="C50" s="20" t="s">
        <v>136</v>
      </c>
      <c r="D50" s="41" t="s">
        <v>92</v>
      </c>
      <c r="E50" s="20" t="s">
        <v>123</v>
      </c>
      <c r="F50" s="22">
        <v>98</v>
      </c>
      <c r="G50" s="22">
        <v>80</v>
      </c>
      <c r="H50" s="22">
        <f t="shared" si="8"/>
        <v>18</v>
      </c>
      <c r="I50" s="22">
        <v>15</v>
      </c>
      <c r="J50" s="22">
        <v>8</v>
      </c>
      <c r="K50" s="22">
        <f t="shared" si="9"/>
        <v>-7</v>
      </c>
      <c r="L50" s="22">
        <v>5</v>
      </c>
      <c r="M50" s="22">
        <v>7</v>
      </c>
      <c r="N50" s="22">
        <f t="shared" si="10"/>
        <v>-2</v>
      </c>
      <c r="O50" s="22">
        <v>4</v>
      </c>
      <c r="P50" s="22">
        <v>9</v>
      </c>
      <c r="Q50" s="22">
        <f t="shared" si="11"/>
        <v>-5</v>
      </c>
      <c r="R50" s="22">
        <v>6</v>
      </c>
      <c r="S50" s="22">
        <v>9.4</v>
      </c>
      <c r="T50" s="22">
        <f t="shared" si="12"/>
        <v>-3.4</v>
      </c>
      <c r="U50" s="22">
        <v>5</v>
      </c>
      <c r="V50" s="22">
        <v>2403</v>
      </c>
      <c r="W50" s="13">
        <v>485.1</v>
      </c>
      <c r="X50" s="9">
        <v>2108.43</v>
      </c>
      <c r="Y50" s="9">
        <f t="shared" si="13"/>
        <v>-294.57</v>
      </c>
      <c r="Z50" s="14">
        <v>10</v>
      </c>
      <c r="AA50" s="14">
        <v>1</v>
      </c>
      <c r="AB50" s="15">
        <v>4</v>
      </c>
      <c r="AC50" s="15">
        <v>3</v>
      </c>
      <c r="AD50" s="15">
        <v>16</v>
      </c>
      <c r="AE50" s="15">
        <v>0</v>
      </c>
      <c r="AF50" s="15">
        <v>9</v>
      </c>
      <c r="AG50" s="15">
        <v>16</v>
      </c>
      <c r="AH50" s="15">
        <v>0</v>
      </c>
      <c r="AI50" s="13">
        <v>11</v>
      </c>
      <c r="XEP50"/>
    </row>
    <row r="51" s="9" customFormat="1" customHeight="1" spans="1:16370">
      <c r="A51" s="20">
        <v>48</v>
      </c>
      <c r="B51" s="20">
        <v>733</v>
      </c>
      <c r="C51" s="20" t="s">
        <v>137</v>
      </c>
      <c r="D51" s="41" t="s">
        <v>100</v>
      </c>
      <c r="E51" s="20" t="s">
        <v>123</v>
      </c>
      <c r="F51" s="22">
        <v>98</v>
      </c>
      <c r="G51" s="22">
        <v>61</v>
      </c>
      <c r="H51" s="22">
        <f t="shared" si="8"/>
        <v>37</v>
      </c>
      <c r="I51" s="22">
        <v>14</v>
      </c>
      <c r="J51" s="22">
        <v>6</v>
      </c>
      <c r="K51" s="22">
        <f t="shared" si="9"/>
        <v>-8</v>
      </c>
      <c r="L51" s="22">
        <v>5</v>
      </c>
      <c r="M51" s="22">
        <v>1</v>
      </c>
      <c r="N51" s="22">
        <f t="shared" si="10"/>
        <v>4</v>
      </c>
      <c r="O51" s="22">
        <v>4</v>
      </c>
      <c r="P51" s="22">
        <v>5</v>
      </c>
      <c r="Q51" s="22">
        <f t="shared" si="11"/>
        <v>-1</v>
      </c>
      <c r="R51" s="22">
        <v>6</v>
      </c>
      <c r="S51" s="22">
        <v>11</v>
      </c>
      <c r="T51" s="22">
        <f t="shared" si="12"/>
        <v>-5</v>
      </c>
      <c r="U51" s="22">
        <v>4</v>
      </c>
      <c r="V51" s="22">
        <v>2068</v>
      </c>
      <c r="W51" s="13">
        <v>1137.72</v>
      </c>
      <c r="X51" s="9">
        <v>1888.29</v>
      </c>
      <c r="Y51" s="9">
        <f t="shared" si="13"/>
        <v>-179.71</v>
      </c>
      <c r="Z51" s="14">
        <v>9</v>
      </c>
      <c r="AA51" s="14">
        <v>3</v>
      </c>
      <c r="AB51" s="15">
        <v>4</v>
      </c>
      <c r="AC51" s="15">
        <v>3</v>
      </c>
      <c r="AD51" s="15">
        <v>14</v>
      </c>
      <c r="AE51" s="15">
        <v>1</v>
      </c>
      <c r="AF51" s="15">
        <v>20</v>
      </c>
      <c r="AG51" s="15">
        <v>20</v>
      </c>
      <c r="AH51" s="15">
        <v>3</v>
      </c>
      <c r="AI51" s="13">
        <v>9</v>
      </c>
      <c r="XEP51"/>
    </row>
    <row r="52" s="9" customFormat="1" customHeight="1" spans="1:16370">
      <c r="A52" s="20">
        <v>49</v>
      </c>
      <c r="B52" s="20">
        <v>106485</v>
      </c>
      <c r="C52" s="20" t="s">
        <v>138</v>
      </c>
      <c r="D52" s="41" t="s">
        <v>100</v>
      </c>
      <c r="E52" s="20" t="s">
        <v>123</v>
      </c>
      <c r="F52" s="22">
        <v>90</v>
      </c>
      <c r="G52" s="22">
        <v>70</v>
      </c>
      <c r="H52" s="22">
        <f t="shared" si="8"/>
        <v>20</v>
      </c>
      <c r="I52" s="22">
        <v>16</v>
      </c>
      <c r="J52" s="22">
        <v>14</v>
      </c>
      <c r="K52" s="22">
        <f t="shared" si="9"/>
        <v>-2</v>
      </c>
      <c r="L52" s="22">
        <v>4</v>
      </c>
      <c r="M52" s="22">
        <v>6</v>
      </c>
      <c r="N52" s="22">
        <f t="shared" si="10"/>
        <v>-2</v>
      </c>
      <c r="O52" s="22">
        <v>4</v>
      </c>
      <c r="P52" s="22">
        <v>0</v>
      </c>
      <c r="Q52" s="22">
        <f t="shared" si="11"/>
        <v>4</v>
      </c>
      <c r="R52" s="22">
        <v>7</v>
      </c>
      <c r="S52" s="22">
        <v>8</v>
      </c>
      <c r="T52" s="22">
        <f t="shared" si="12"/>
        <v>-1</v>
      </c>
      <c r="U52" s="22">
        <v>4</v>
      </c>
      <c r="V52" s="22">
        <v>1201</v>
      </c>
      <c r="W52" s="13">
        <v>650.61</v>
      </c>
      <c r="X52" s="9">
        <v>332.11</v>
      </c>
      <c r="Y52" s="9">
        <f t="shared" si="13"/>
        <v>-868.89</v>
      </c>
      <c r="Z52" s="14">
        <v>9</v>
      </c>
      <c r="AA52" s="14">
        <v>1</v>
      </c>
      <c r="AB52" s="15">
        <v>4</v>
      </c>
      <c r="AC52" s="15">
        <v>3</v>
      </c>
      <c r="AD52" s="15">
        <v>14</v>
      </c>
      <c r="AE52" s="15">
        <v>0</v>
      </c>
      <c r="AF52" s="15">
        <v>16</v>
      </c>
      <c r="AG52" s="15">
        <v>16</v>
      </c>
      <c r="AH52" s="15">
        <v>0</v>
      </c>
      <c r="AI52" s="13">
        <v>9</v>
      </c>
      <c r="XEP52"/>
    </row>
    <row r="53" s="9" customFormat="1" customHeight="1" spans="1:16370">
      <c r="A53" s="20">
        <v>50</v>
      </c>
      <c r="B53" s="20">
        <v>573</v>
      </c>
      <c r="C53" s="20" t="s">
        <v>139</v>
      </c>
      <c r="D53" s="41" t="s">
        <v>106</v>
      </c>
      <c r="E53" s="20" t="s">
        <v>123</v>
      </c>
      <c r="F53" s="22">
        <v>102</v>
      </c>
      <c r="G53" s="22">
        <v>85</v>
      </c>
      <c r="H53" s="22">
        <f t="shared" si="8"/>
        <v>17</v>
      </c>
      <c r="I53" s="22">
        <v>14</v>
      </c>
      <c r="J53" s="22">
        <v>6</v>
      </c>
      <c r="K53" s="22">
        <f t="shared" si="9"/>
        <v>-8</v>
      </c>
      <c r="L53" s="22">
        <v>5</v>
      </c>
      <c r="M53" s="22">
        <v>3</v>
      </c>
      <c r="N53" s="22">
        <f t="shared" si="10"/>
        <v>2</v>
      </c>
      <c r="O53" s="22">
        <v>4</v>
      </c>
      <c r="P53" s="22">
        <v>3</v>
      </c>
      <c r="Q53" s="22">
        <f t="shared" si="11"/>
        <v>1</v>
      </c>
      <c r="R53" s="22">
        <v>8</v>
      </c>
      <c r="S53" s="22">
        <v>11.4</v>
      </c>
      <c r="T53" s="22">
        <f t="shared" si="12"/>
        <v>-3.4</v>
      </c>
      <c r="U53" s="22">
        <v>4</v>
      </c>
      <c r="V53" s="22">
        <v>2749</v>
      </c>
      <c r="W53" s="13">
        <v>988.189999999999</v>
      </c>
      <c r="X53" s="9">
        <v>1643.28</v>
      </c>
      <c r="Y53" s="9">
        <f t="shared" si="13"/>
        <v>-1105.72</v>
      </c>
      <c r="Z53" s="14">
        <v>8</v>
      </c>
      <c r="AA53" s="14">
        <v>0</v>
      </c>
      <c r="AB53" s="15">
        <f t="shared" ref="AB53:AB62" si="15">AC53</f>
        <v>3</v>
      </c>
      <c r="AC53" s="15">
        <v>3</v>
      </c>
      <c r="AD53" s="15">
        <v>13</v>
      </c>
      <c r="AE53" s="15">
        <v>0</v>
      </c>
      <c r="AF53" s="15">
        <v>9</v>
      </c>
      <c r="AG53" s="15">
        <v>12</v>
      </c>
      <c r="AH53" s="15">
        <v>2</v>
      </c>
      <c r="AI53" s="13">
        <v>7</v>
      </c>
      <c r="XEP53"/>
    </row>
    <row r="54" s="9" customFormat="1" customHeight="1" spans="1:16370">
      <c r="A54" s="20">
        <v>51</v>
      </c>
      <c r="B54" s="20">
        <v>740</v>
      </c>
      <c r="C54" s="20" t="s">
        <v>140</v>
      </c>
      <c r="D54" s="41" t="s">
        <v>106</v>
      </c>
      <c r="E54" s="20" t="s">
        <v>123</v>
      </c>
      <c r="F54" s="22">
        <v>86</v>
      </c>
      <c r="G54" s="22">
        <v>73</v>
      </c>
      <c r="H54" s="22">
        <f t="shared" si="8"/>
        <v>13</v>
      </c>
      <c r="I54" s="22">
        <v>15</v>
      </c>
      <c r="J54" s="22">
        <v>10</v>
      </c>
      <c r="K54" s="22">
        <f t="shared" si="9"/>
        <v>-5</v>
      </c>
      <c r="L54" s="22">
        <v>5</v>
      </c>
      <c r="M54" s="22">
        <v>0</v>
      </c>
      <c r="N54" s="22">
        <f t="shared" si="10"/>
        <v>5</v>
      </c>
      <c r="O54" s="22">
        <v>6</v>
      </c>
      <c r="P54" s="22">
        <v>5</v>
      </c>
      <c r="Q54" s="22">
        <f t="shared" si="11"/>
        <v>1</v>
      </c>
      <c r="R54" s="22">
        <v>8</v>
      </c>
      <c r="S54" s="22">
        <v>15</v>
      </c>
      <c r="T54" s="22">
        <f t="shared" si="12"/>
        <v>-7</v>
      </c>
      <c r="U54" s="22">
        <v>4</v>
      </c>
      <c r="V54" s="22">
        <v>1998</v>
      </c>
      <c r="W54" s="13">
        <v>728.84</v>
      </c>
      <c r="X54" s="9">
        <v>1850.24</v>
      </c>
      <c r="Y54" s="9">
        <f t="shared" si="13"/>
        <v>-147.76</v>
      </c>
      <c r="Z54" s="14">
        <v>8</v>
      </c>
      <c r="AA54" s="14">
        <v>1</v>
      </c>
      <c r="AB54" s="15">
        <f t="shared" si="15"/>
        <v>3</v>
      </c>
      <c r="AC54" s="15">
        <v>3</v>
      </c>
      <c r="AD54" s="15">
        <v>13</v>
      </c>
      <c r="AE54" s="15">
        <v>0</v>
      </c>
      <c r="AF54" s="15">
        <v>10</v>
      </c>
      <c r="AG54" s="15">
        <v>14</v>
      </c>
      <c r="AH54" s="15">
        <v>3</v>
      </c>
      <c r="AI54" s="13">
        <v>7</v>
      </c>
      <c r="XEP54"/>
    </row>
    <row r="55" s="9" customFormat="1" customHeight="1" spans="1:16370">
      <c r="A55" s="20">
        <v>52</v>
      </c>
      <c r="B55" s="20">
        <v>753</v>
      </c>
      <c r="C55" s="20" t="s">
        <v>141</v>
      </c>
      <c r="D55" s="41" t="s">
        <v>106</v>
      </c>
      <c r="E55" s="20" t="s">
        <v>123</v>
      </c>
      <c r="F55" s="22">
        <v>64</v>
      </c>
      <c r="G55" s="22">
        <v>0</v>
      </c>
      <c r="H55" s="22">
        <f t="shared" si="8"/>
        <v>64</v>
      </c>
      <c r="I55" s="22">
        <v>8</v>
      </c>
      <c r="J55" s="22">
        <v>0</v>
      </c>
      <c r="K55" s="22">
        <f t="shared" si="9"/>
        <v>-8</v>
      </c>
      <c r="L55" s="22">
        <v>5</v>
      </c>
      <c r="M55" s="22">
        <v>0</v>
      </c>
      <c r="N55" s="22">
        <f t="shared" si="10"/>
        <v>5</v>
      </c>
      <c r="O55" s="22">
        <v>4</v>
      </c>
      <c r="P55" s="22">
        <v>0</v>
      </c>
      <c r="Q55" s="22">
        <f t="shared" si="11"/>
        <v>4</v>
      </c>
      <c r="R55" s="22">
        <v>2</v>
      </c>
      <c r="S55" s="22">
        <v>0</v>
      </c>
      <c r="T55" s="22">
        <f t="shared" si="12"/>
        <v>2</v>
      </c>
      <c r="U55" s="22">
        <v>4</v>
      </c>
      <c r="V55" s="22">
        <v>1739</v>
      </c>
      <c r="W55" s="13">
        <v>0</v>
      </c>
      <c r="X55" s="9">
        <v>1321.91</v>
      </c>
      <c r="Y55" s="9">
        <f t="shared" si="13"/>
        <v>-417.09</v>
      </c>
      <c r="Z55" s="14">
        <v>8</v>
      </c>
      <c r="AA55" s="14">
        <v>0</v>
      </c>
      <c r="AB55" s="15">
        <f t="shared" si="15"/>
        <v>3</v>
      </c>
      <c r="AC55" s="15">
        <v>3</v>
      </c>
      <c r="AD55" s="15">
        <v>13</v>
      </c>
      <c r="AE55" s="15">
        <v>0</v>
      </c>
      <c r="AF55" s="15">
        <v>1</v>
      </c>
      <c r="AG55" s="15">
        <v>12</v>
      </c>
      <c r="AH55" s="15">
        <v>0</v>
      </c>
      <c r="AI55" s="13">
        <v>7</v>
      </c>
      <c r="XEP55"/>
    </row>
    <row r="56" s="9" customFormat="1" customHeight="1" spans="1:16370">
      <c r="A56" s="20">
        <v>53</v>
      </c>
      <c r="B56" s="20">
        <v>545</v>
      </c>
      <c r="C56" s="20" t="s">
        <v>142</v>
      </c>
      <c r="D56" s="41" t="s">
        <v>114</v>
      </c>
      <c r="E56" s="20" t="s">
        <v>123</v>
      </c>
      <c r="F56" s="22">
        <v>63</v>
      </c>
      <c r="G56" s="22">
        <v>71</v>
      </c>
      <c r="H56" s="22">
        <f t="shared" si="8"/>
        <v>-8</v>
      </c>
      <c r="I56" s="22">
        <v>13</v>
      </c>
      <c r="J56" s="22">
        <v>8</v>
      </c>
      <c r="K56" s="22">
        <f t="shared" si="9"/>
        <v>-5</v>
      </c>
      <c r="L56" s="22">
        <v>4</v>
      </c>
      <c r="M56" s="22">
        <v>2</v>
      </c>
      <c r="N56" s="22">
        <f t="shared" si="10"/>
        <v>2</v>
      </c>
      <c r="O56" s="22">
        <v>4</v>
      </c>
      <c r="P56" s="22">
        <v>6</v>
      </c>
      <c r="Q56" s="22">
        <f t="shared" si="11"/>
        <v>-2</v>
      </c>
      <c r="R56" s="22">
        <v>5</v>
      </c>
      <c r="S56" s="22">
        <v>6.8</v>
      </c>
      <c r="T56" s="22">
        <f t="shared" si="12"/>
        <v>-1.8</v>
      </c>
      <c r="U56" s="22">
        <v>4</v>
      </c>
      <c r="V56" s="22">
        <v>2075</v>
      </c>
      <c r="W56" s="13">
        <v>659.36</v>
      </c>
      <c r="X56" s="9">
        <v>1112.82</v>
      </c>
      <c r="Y56" s="9">
        <f t="shared" si="13"/>
        <v>-962.18</v>
      </c>
      <c r="Z56" s="14">
        <v>7</v>
      </c>
      <c r="AA56" s="14">
        <v>0</v>
      </c>
      <c r="AB56" s="15">
        <f t="shared" si="15"/>
        <v>3</v>
      </c>
      <c r="AC56" s="15">
        <v>3</v>
      </c>
      <c r="AD56" s="15">
        <v>11</v>
      </c>
      <c r="AE56" s="15">
        <v>0</v>
      </c>
      <c r="AF56" s="15">
        <v>5</v>
      </c>
      <c r="AG56" s="15">
        <v>12</v>
      </c>
      <c r="AH56" s="15">
        <v>0</v>
      </c>
      <c r="AI56" s="13">
        <v>7</v>
      </c>
      <c r="XEP56"/>
    </row>
    <row r="57" s="9" customFormat="1" customHeight="1" spans="1:16370">
      <c r="A57" s="20">
        <v>54</v>
      </c>
      <c r="B57" s="20">
        <v>104430</v>
      </c>
      <c r="C57" s="20" t="s">
        <v>143</v>
      </c>
      <c r="D57" s="41" t="s">
        <v>114</v>
      </c>
      <c r="E57" s="20" t="s">
        <v>123</v>
      </c>
      <c r="F57" s="22">
        <v>65</v>
      </c>
      <c r="G57" s="22">
        <v>50</v>
      </c>
      <c r="H57" s="22">
        <f t="shared" si="8"/>
        <v>15</v>
      </c>
      <c r="I57" s="22">
        <v>14</v>
      </c>
      <c r="J57" s="22">
        <v>6</v>
      </c>
      <c r="K57" s="22">
        <f t="shared" si="9"/>
        <v>-8</v>
      </c>
      <c r="L57" s="22">
        <v>4</v>
      </c>
      <c r="M57" s="22">
        <v>3</v>
      </c>
      <c r="N57" s="22">
        <f t="shared" si="10"/>
        <v>1</v>
      </c>
      <c r="O57" s="22">
        <v>4</v>
      </c>
      <c r="P57" s="22">
        <v>4</v>
      </c>
      <c r="Q57" s="22">
        <f t="shared" si="11"/>
        <v>0</v>
      </c>
      <c r="R57" s="22">
        <v>8</v>
      </c>
      <c r="S57" s="22">
        <v>11</v>
      </c>
      <c r="T57" s="22">
        <f t="shared" si="12"/>
        <v>-3</v>
      </c>
      <c r="U57" s="22">
        <v>4</v>
      </c>
      <c r="V57" s="22">
        <v>3129</v>
      </c>
      <c r="W57" s="13">
        <v>423.01</v>
      </c>
      <c r="X57" s="9">
        <v>1766.28</v>
      </c>
      <c r="Y57" s="9">
        <f t="shared" si="13"/>
        <v>-1362.72</v>
      </c>
      <c r="Z57" s="14">
        <v>7</v>
      </c>
      <c r="AA57" s="14">
        <v>0</v>
      </c>
      <c r="AB57" s="15">
        <f t="shared" si="15"/>
        <v>3</v>
      </c>
      <c r="AC57" s="15">
        <v>3</v>
      </c>
      <c r="AD57" s="15">
        <v>11</v>
      </c>
      <c r="AE57" s="15">
        <v>0</v>
      </c>
      <c r="AF57" s="15">
        <v>8</v>
      </c>
      <c r="AG57" s="15">
        <v>12</v>
      </c>
      <c r="AH57" s="15">
        <v>0</v>
      </c>
      <c r="AI57" s="13">
        <v>7</v>
      </c>
      <c r="XEP57"/>
    </row>
    <row r="58" s="9" customFormat="1" customHeight="1" spans="1:16370">
      <c r="A58" s="20">
        <v>55</v>
      </c>
      <c r="B58" s="20">
        <v>105396</v>
      </c>
      <c r="C58" s="20" t="s">
        <v>144</v>
      </c>
      <c r="D58" s="41" t="s">
        <v>114</v>
      </c>
      <c r="E58" s="20" t="s">
        <v>123</v>
      </c>
      <c r="F58" s="22">
        <v>65</v>
      </c>
      <c r="G58" s="22">
        <v>30</v>
      </c>
      <c r="H58" s="22">
        <f t="shared" si="8"/>
        <v>35</v>
      </c>
      <c r="I58" s="22">
        <v>8</v>
      </c>
      <c r="J58" s="22">
        <v>1</v>
      </c>
      <c r="K58" s="22">
        <f t="shared" si="9"/>
        <v>-7</v>
      </c>
      <c r="L58" s="22">
        <v>4</v>
      </c>
      <c r="M58" s="22">
        <v>2</v>
      </c>
      <c r="N58" s="22">
        <f t="shared" si="10"/>
        <v>2</v>
      </c>
      <c r="O58" s="22">
        <v>4</v>
      </c>
      <c r="P58" s="22">
        <v>3</v>
      </c>
      <c r="Q58" s="22">
        <f t="shared" si="11"/>
        <v>1</v>
      </c>
      <c r="R58" s="22">
        <v>2</v>
      </c>
      <c r="S58" s="22">
        <v>3</v>
      </c>
      <c r="T58" s="22">
        <f t="shared" si="12"/>
        <v>-1</v>
      </c>
      <c r="U58" s="22">
        <v>4</v>
      </c>
      <c r="V58" s="22">
        <v>1367</v>
      </c>
      <c r="W58" s="13">
        <v>521.89</v>
      </c>
      <c r="X58" s="9">
        <v>920.949999999999</v>
      </c>
      <c r="Y58" s="9">
        <f t="shared" si="13"/>
        <v>-446.050000000001</v>
      </c>
      <c r="Z58" s="14">
        <v>7</v>
      </c>
      <c r="AA58" s="14">
        <v>0</v>
      </c>
      <c r="AB58" s="15">
        <f t="shared" si="15"/>
        <v>3</v>
      </c>
      <c r="AC58" s="15">
        <v>3</v>
      </c>
      <c r="AD58" s="15">
        <v>11</v>
      </c>
      <c r="AE58" s="15">
        <v>0</v>
      </c>
      <c r="AF58" s="15">
        <v>0</v>
      </c>
      <c r="AG58" s="15">
        <v>12</v>
      </c>
      <c r="AH58" s="15">
        <v>0</v>
      </c>
      <c r="AI58" s="13">
        <v>7</v>
      </c>
      <c r="XEP58"/>
    </row>
    <row r="59" s="9" customFormat="1" customHeight="1" spans="1:16370">
      <c r="A59" s="20">
        <v>56</v>
      </c>
      <c r="B59" s="20">
        <v>105910</v>
      </c>
      <c r="C59" s="20" t="s">
        <v>145</v>
      </c>
      <c r="D59" s="41" t="s">
        <v>114</v>
      </c>
      <c r="E59" s="20" t="s">
        <v>123</v>
      </c>
      <c r="F59" s="22">
        <v>65</v>
      </c>
      <c r="G59" s="22">
        <v>16</v>
      </c>
      <c r="H59" s="22">
        <f t="shared" si="8"/>
        <v>49</v>
      </c>
      <c r="I59" s="22">
        <v>8</v>
      </c>
      <c r="J59" s="22">
        <v>1</v>
      </c>
      <c r="K59" s="22">
        <f t="shared" si="9"/>
        <v>-7</v>
      </c>
      <c r="L59" s="22">
        <v>4</v>
      </c>
      <c r="M59" s="22">
        <v>4</v>
      </c>
      <c r="N59" s="22">
        <f t="shared" si="10"/>
        <v>0</v>
      </c>
      <c r="O59" s="22">
        <v>4</v>
      </c>
      <c r="P59" s="22">
        <v>1</v>
      </c>
      <c r="Q59" s="22">
        <f t="shared" si="11"/>
        <v>3</v>
      </c>
      <c r="R59" s="22">
        <v>7</v>
      </c>
      <c r="S59" s="22">
        <v>11</v>
      </c>
      <c r="T59" s="22">
        <f t="shared" si="12"/>
        <v>-4</v>
      </c>
      <c r="U59" s="22">
        <v>4</v>
      </c>
      <c r="V59" s="22">
        <v>1213</v>
      </c>
      <c r="W59" s="13">
        <v>877.11</v>
      </c>
      <c r="X59" s="9">
        <v>999.749999999999</v>
      </c>
      <c r="Y59" s="9">
        <f t="shared" si="13"/>
        <v>-213.250000000001</v>
      </c>
      <c r="Z59" s="14">
        <v>7</v>
      </c>
      <c r="AA59" s="14">
        <v>0</v>
      </c>
      <c r="AB59" s="15">
        <f t="shared" si="15"/>
        <v>3</v>
      </c>
      <c r="AC59" s="15">
        <v>3</v>
      </c>
      <c r="AD59" s="15">
        <v>11</v>
      </c>
      <c r="AE59" s="15">
        <v>0</v>
      </c>
      <c r="AF59" s="15">
        <v>0</v>
      </c>
      <c r="AG59" s="15">
        <v>11</v>
      </c>
      <c r="AH59" s="15">
        <v>0</v>
      </c>
      <c r="AI59" s="13">
        <v>7</v>
      </c>
      <c r="XEP59"/>
    </row>
    <row r="60" s="9" customFormat="1" customHeight="1" spans="1:16370">
      <c r="A60" s="20">
        <v>57</v>
      </c>
      <c r="B60" s="20">
        <v>106568</v>
      </c>
      <c r="C60" s="20" t="s">
        <v>146</v>
      </c>
      <c r="D60" s="41" t="s">
        <v>114</v>
      </c>
      <c r="E60" s="20" t="s">
        <v>123</v>
      </c>
      <c r="F60" s="22">
        <v>58</v>
      </c>
      <c r="G60" s="22">
        <v>33</v>
      </c>
      <c r="H60" s="22">
        <f t="shared" si="8"/>
        <v>25</v>
      </c>
      <c r="I60" s="22">
        <v>12</v>
      </c>
      <c r="J60" s="22">
        <v>3</v>
      </c>
      <c r="K60" s="22">
        <f t="shared" si="9"/>
        <v>-9</v>
      </c>
      <c r="L60" s="22">
        <v>5</v>
      </c>
      <c r="M60" s="22">
        <v>5</v>
      </c>
      <c r="N60" s="22">
        <f t="shared" si="10"/>
        <v>0</v>
      </c>
      <c r="O60" s="22">
        <v>4</v>
      </c>
      <c r="P60" s="22">
        <v>2</v>
      </c>
      <c r="Q60" s="22">
        <f t="shared" si="11"/>
        <v>2</v>
      </c>
      <c r="R60" s="22">
        <v>3</v>
      </c>
      <c r="S60" s="22">
        <v>4</v>
      </c>
      <c r="T60" s="22">
        <f t="shared" si="12"/>
        <v>-1</v>
      </c>
      <c r="U60" s="22">
        <v>4</v>
      </c>
      <c r="V60" s="22">
        <v>1200</v>
      </c>
      <c r="W60" s="13">
        <v>514.8</v>
      </c>
      <c r="X60" s="9">
        <v>574.2</v>
      </c>
      <c r="Y60" s="9">
        <f t="shared" si="13"/>
        <v>-625.8</v>
      </c>
      <c r="Z60" s="14">
        <v>7</v>
      </c>
      <c r="AA60" s="14">
        <v>3</v>
      </c>
      <c r="AB60" s="15">
        <f t="shared" si="15"/>
        <v>3</v>
      </c>
      <c r="AC60" s="15">
        <v>3</v>
      </c>
      <c r="AD60" s="15">
        <v>11</v>
      </c>
      <c r="AE60" s="15">
        <v>0</v>
      </c>
      <c r="AF60" s="15">
        <v>0</v>
      </c>
      <c r="AG60" s="15">
        <v>11</v>
      </c>
      <c r="AH60" s="15">
        <v>0</v>
      </c>
      <c r="AI60" s="13">
        <v>7</v>
      </c>
      <c r="XEP60"/>
    </row>
    <row r="61" s="9" customFormat="1" customHeight="1" spans="1:16370">
      <c r="A61" s="20">
        <v>58</v>
      </c>
      <c r="B61" s="20">
        <v>337</v>
      </c>
      <c r="C61" s="20" t="s">
        <v>147</v>
      </c>
      <c r="D61" s="41" t="s">
        <v>77</v>
      </c>
      <c r="E61" s="20" t="s">
        <v>82</v>
      </c>
      <c r="F61" s="22">
        <v>262</v>
      </c>
      <c r="G61" s="22">
        <v>213</v>
      </c>
      <c r="H61" s="22">
        <f t="shared" si="8"/>
        <v>49</v>
      </c>
      <c r="I61" s="22">
        <v>35</v>
      </c>
      <c r="J61" s="22">
        <v>29</v>
      </c>
      <c r="K61" s="22">
        <f t="shared" si="9"/>
        <v>-6</v>
      </c>
      <c r="L61" s="22">
        <v>12</v>
      </c>
      <c r="M61" s="22">
        <v>9</v>
      </c>
      <c r="N61" s="22">
        <f t="shared" si="10"/>
        <v>3</v>
      </c>
      <c r="O61" s="22">
        <v>11</v>
      </c>
      <c r="P61" s="22">
        <v>12</v>
      </c>
      <c r="Q61" s="22">
        <f t="shared" si="11"/>
        <v>-1</v>
      </c>
      <c r="R61" s="22">
        <v>15</v>
      </c>
      <c r="S61" s="22">
        <v>26</v>
      </c>
      <c r="T61" s="22">
        <f t="shared" si="12"/>
        <v>-11</v>
      </c>
      <c r="U61" s="22">
        <v>7</v>
      </c>
      <c r="V61" s="52">
        <v>4626</v>
      </c>
      <c r="W61" s="13">
        <v>3076.42</v>
      </c>
      <c r="X61" s="9">
        <v>12094.88</v>
      </c>
      <c r="Y61" s="9">
        <f t="shared" si="13"/>
        <v>7468.88</v>
      </c>
      <c r="Z61" s="14">
        <v>14</v>
      </c>
      <c r="AA61" s="14">
        <v>3</v>
      </c>
      <c r="AB61" s="15">
        <f t="shared" si="15"/>
        <v>7</v>
      </c>
      <c r="AC61" s="15">
        <v>7</v>
      </c>
      <c r="AD61" s="15">
        <v>25</v>
      </c>
      <c r="AE61" s="15">
        <v>0</v>
      </c>
      <c r="AF61" s="15">
        <v>64</v>
      </c>
      <c r="AG61" s="15">
        <v>43</v>
      </c>
      <c r="AH61" s="15">
        <v>58</v>
      </c>
      <c r="AI61" s="13">
        <v>33</v>
      </c>
      <c r="XEP61"/>
    </row>
    <row r="62" s="9" customFormat="1" customHeight="1" spans="1:16370">
      <c r="A62" s="20">
        <v>59</v>
      </c>
      <c r="B62" s="20">
        <v>373</v>
      </c>
      <c r="C62" s="20" t="s">
        <v>148</v>
      </c>
      <c r="D62" s="41" t="s">
        <v>80</v>
      </c>
      <c r="E62" s="20" t="s">
        <v>82</v>
      </c>
      <c r="F62" s="22">
        <v>189</v>
      </c>
      <c r="G62" s="22">
        <v>209</v>
      </c>
      <c r="H62" s="22">
        <f t="shared" si="8"/>
        <v>-20</v>
      </c>
      <c r="I62" s="22">
        <v>23</v>
      </c>
      <c r="J62" s="22">
        <v>34</v>
      </c>
      <c r="K62" s="22">
        <f t="shared" si="9"/>
        <v>11</v>
      </c>
      <c r="L62" s="22">
        <v>7</v>
      </c>
      <c r="M62" s="22">
        <v>3</v>
      </c>
      <c r="N62" s="22">
        <f t="shared" si="10"/>
        <v>4</v>
      </c>
      <c r="O62" s="22">
        <v>8</v>
      </c>
      <c r="P62" s="22">
        <v>3</v>
      </c>
      <c r="Q62" s="22">
        <f t="shared" si="11"/>
        <v>5</v>
      </c>
      <c r="R62" s="22">
        <v>13</v>
      </c>
      <c r="S62" s="22">
        <v>19</v>
      </c>
      <c r="T62" s="22">
        <f t="shared" si="12"/>
        <v>-6</v>
      </c>
      <c r="U62" s="22">
        <v>7</v>
      </c>
      <c r="V62" s="22">
        <v>2210</v>
      </c>
      <c r="W62" s="13">
        <v>1756.86</v>
      </c>
      <c r="X62" s="9">
        <v>15013.08</v>
      </c>
      <c r="Y62" s="9">
        <f t="shared" si="13"/>
        <v>12803.08</v>
      </c>
      <c r="Z62" s="14">
        <v>13</v>
      </c>
      <c r="AA62" s="14">
        <v>0</v>
      </c>
      <c r="AB62" s="15">
        <f t="shared" si="15"/>
        <v>13</v>
      </c>
      <c r="AC62" s="15">
        <v>13</v>
      </c>
      <c r="AD62" s="15">
        <v>20</v>
      </c>
      <c r="AE62" s="15">
        <v>5</v>
      </c>
      <c r="AF62" s="15">
        <v>32</v>
      </c>
      <c r="AG62" s="15">
        <v>27</v>
      </c>
      <c r="AH62" s="15">
        <v>9</v>
      </c>
      <c r="AI62" s="13">
        <v>23</v>
      </c>
      <c r="XEP62"/>
    </row>
    <row r="63" s="9" customFormat="1" customHeight="1" spans="1:16370">
      <c r="A63" s="20">
        <v>60</v>
      </c>
      <c r="B63" s="20">
        <v>517</v>
      </c>
      <c r="C63" s="20" t="s">
        <v>149</v>
      </c>
      <c r="D63" s="41" t="s">
        <v>80</v>
      </c>
      <c r="E63" s="20" t="s">
        <v>82</v>
      </c>
      <c r="F63" s="22">
        <v>168</v>
      </c>
      <c r="G63" s="22">
        <v>109</v>
      </c>
      <c r="H63" s="22">
        <f t="shared" si="8"/>
        <v>59</v>
      </c>
      <c r="I63" s="22">
        <v>20</v>
      </c>
      <c r="J63" s="22">
        <v>13</v>
      </c>
      <c r="K63" s="22">
        <f t="shared" si="9"/>
        <v>-7</v>
      </c>
      <c r="L63" s="22">
        <v>10</v>
      </c>
      <c r="M63" s="22">
        <v>3</v>
      </c>
      <c r="N63" s="22">
        <f t="shared" si="10"/>
        <v>7</v>
      </c>
      <c r="O63" s="22">
        <v>6</v>
      </c>
      <c r="P63" s="22">
        <v>12</v>
      </c>
      <c r="Q63" s="22">
        <f t="shared" si="11"/>
        <v>-6</v>
      </c>
      <c r="R63" s="22">
        <v>15</v>
      </c>
      <c r="S63" s="22">
        <v>25</v>
      </c>
      <c r="T63" s="22">
        <f t="shared" si="12"/>
        <v>-10</v>
      </c>
      <c r="U63" s="22">
        <v>7</v>
      </c>
      <c r="V63" s="22">
        <v>2384</v>
      </c>
      <c r="W63" s="13">
        <v>831.6</v>
      </c>
      <c r="X63" s="9">
        <v>3001.3</v>
      </c>
      <c r="Y63" s="9">
        <f t="shared" si="13"/>
        <v>617.3</v>
      </c>
      <c r="Z63" s="14">
        <v>13</v>
      </c>
      <c r="AA63" s="14">
        <v>5</v>
      </c>
      <c r="AB63" s="15">
        <v>6</v>
      </c>
      <c r="AC63" s="15">
        <v>3</v>
      </c>
      <c r="AD63" s="15">
        <v>20</v>
      </c>
      <c r="AE63" s="15">
        <v>0</v>
      </c>
      <c r="AF63" s="15">
        <v>16</v>
      </c>
      <c r="AG63" s="15">
        <v>22</v>
      </c>
      <c r="AH63" s="15">
        <v>18</v>
      </c>
      <c r="AI63" s="13">
        <v>23</v>
      </c>
      <c r="XEP63"/>
    </row>
    <row r="64" s="9" customFormat="1" customHeight="1" spans="1:16370">
      <c r="A64" s="20">
        <v>61</v>
      </c>
      <c r="B64" s="20">
        <v>511</v>
      </c>
      <c r="C64" s="20" t="s">
        <v>150</v>
      </c>
      <c r="D64" s="41" t="s">
        <v>87</v>
      </c>
      <c r="E64" s="20" t="s">
        <v>82</v>
      </c>
      <c r="F64" s="22">
        <v>153</v>
      </c>
      <c r="G64" s="22">
        <v>128</v>
      </c>
      <c r="H64" s="22">
        <f t="shared" si="8"/>
        <v>25</v>
      </c>
      <c r="I64" s="22">
        <v>18</v>
      </c>
      <c r="J64" s="22">
        <v>17</v>
      </c>
      <c r="K64" s="22">
        <f t="shared" si="9"/>
        <v>-1</v>
      </c>
      <c r="L64" s="22">
        <v>4</v>
      </c>
      <c r="M64" s="22">
        <v>7</v>
      </c>
      <c r="N64" s="22">
        <f t="shared" si="10"/>
        <v>-3</v>
      </c>
      <c r="O64" s="22">
        <v>6</v>
      </c>
      <c r="P64" s="22">
        <v>0</v>
      </c>
      <c r="Q64" s="22">
        <f t="shared" si="11"/>
        <v>6</v>
      </c>
      <c r="R64" s="22">
        <v>10</v>
      </c>
      <c r="S64" s="22">
        <v>16</v>
      </c>
      <c r="T64" s="22">
        <f t="shared" si="12"/>
        <v>-6</v>
      </c>
      <c r="U64" s="22">
        <v>7</v>
      </c>
      <c r="V64" s="52">
        <v>6960</v>
      </c>
      <c r="W64" s="13">
        <v>959.28</v>
      </c>
      <c r="X64" s="9">
        <v>9790.18999999999</v>
      </c>
      <c r="Y64" s="9">
        <f t="shared" si="13"/>
        <v>2830.18999999999</v>
      </c>
      <c r="Z64" s="14">
        <v>12</v>
      </c>
      <c r="AA64" s="14">
        <v>1</v>
      </c>
      <c r="AB64" s="15">
        <v>6</v>
      </c>
      <c r="AC64" s="15">
        <v>3</v>
      </c>
      <c r="AD64" s="15">
        <v>18</v>
      </c>
      <c r="AE64" s="15">
        <v>0</v>
      </c>
      <c r="AF64" s="15">
        <v>17</v>
      </c>
      <c r="AG64" s="15">
        <v>23</v>
      </c>
      <c r="AH64" s="15">
        <v>14</v>
      </c>
      <c r="AI64" s="13">
        <v>12</v>
      </c>
      <c r="XEP64"/>
    </row>
    <row r="65" s="9" customFormat="1" customHeight="1" spans="1:16370">
      <c r="A65" s="20">
        <v>62</v>
      </c>
      <c r="B65" s="20">
        <v>578</v>
      </c>
      <c r="C65" s="20" t="s">
        <v>151</v>
      </c>
      <c r="D65" s="41" t="s">
        <v>87</v>
      </c>
      <c r="E65" s="20" t="s">
        <v>82</v>
      </c>
      <c r="F65" s="22">
        <v>131</v>
      </c>
      <c r="G65" s="22">
        <v>113</v>
      </c>
      <c r="H65" s="22">
        <f t="shared" si="8"/>
        <v>18</v>
      </c>
      <c r="I65" s="22">
        <v>17</v>
      </c>
      <c r="J65" s="22">
        <v>9</v>
      </c>
      <c r="K65" s="22">
        <f t="shared" si="9"/>
        <v>-8</v>
      </c>
      <c r="L65" s="22">
        <v>12</v>
      </c>
      <c r="M65" s="22">
        <v>16</v>
      </c>
      <c r="N65" s="22">
        <f t="shared" si="10"/>
        <v>-4</v>
      </c>
      <c r="O65" s="22">
        <v>6</v>
      </c>
      <c r="P65" s="22">
        <v>2</v>
      </c>
      <c r="Q65" s="22">
        <f t="shared" si="11"/>
        <v>4</v>
      </c>
      <c r="R65" s="22">
        <v>10</v>
      </c>
      <c r="S65" s="22">
        <v>14</v>
      </c>
      <c r="T65" s="22">
        <f t="shared" si="12"/>
        <v>-4</v>
      </c>
      <c r="U65" s="22">
        <v>7</v>
      </c>
      <c r="V65" s="52">
        <v>5031</v>
      </c>
      <c r="W65" s="13">
        <v>1218.81</v>
      </c>
      <c r="X65" s="9">
        <v>3708.99000000001</v>
      </c>
      <c r="Y65" s="9">
        <f t="shared" si="13"/>
        <v>-1322.00999999999</v>
      </c>
      <c r="Z65" s="14">
        <v>12</v>
      </c>
      <c r="AA65" s="14">
        <v>11</v>
      </c>
      <c r="AB65" s="15">
        <v>6</v>
      </c>
      <c r="AC65" s="15">
        <v>5</v>
      </c>
      <c r="AD65" s="15">
        <v>18</v>
      </c>
      <c r="AE65" s="15">
        <v>0</v>
      </c>
      <c r="AF65" s="15">
        <v>13</v>
      </c>
      <c r="AG65" s="15">
        <v>18</v>
      </c>
      <c r="AH65" s="15">
        <v>2</v>
      </c>
      <c r="AI65" s="13">
        <v>12</v>
      </c>
      <c r="XEP65"/>
    </row>
    <row r="66" s="9" customFormat="1" customHeight="1" spans="1:16370">
      <c r="A66" s="20">
        <v>63</v>
      </c>
      <c r="B66" s="20">
        <v>742</v>
      </c>
      <c r="C66" s="20" t="s">
        <v>152</v>
      </c>
      <c r="D66" s="41" t="s">
        <v>87</v>
      </c>
      <c r="E66" s="20" t="s">
        <v>82</v>
      </c>
      <c r="F66" s="22">
        <v>88</v>
      </c>
      <c r="G66" s="22">
        <v>37</v>
      </c>
      <c r="H66" s="22">
        <f t="shared" si="8"/>
        <v>51</v>
      </c>
      <c r="I66" s="22">
        <v>13</v>
      </c>
      <c r="J66" s="22">
        <v>7</v>
      </c>
      <c r="K66" s="22">
        <f t="shared" si="9"/>
        <v>-6</v>
      </c>
      <c r="L66" s="22">
        <v>4</v>
      </c>
      <c r="M66" s="22">
        <v>1</v>
      </c>
      <c r="N66" s="22">
        <f t="shared" si="10"/>
        <v>3</v>
      </c>
      <c r="O66" s="22">
        <v>6</v>
      </c>
      <c r="P66" s="22">
        <v>0</v>
      </c>
      <c r="Q66" s="22">
        <f t="shared" si="11"/>
        <v>6</v>
      </c>
      <c r="R66" s="22">
        <v>7</v>
      </c>
      <c r="S66" s="22">
        <v>4</v>
      </c>
      <c r="T66" s="22">
        <f t="shared" si="12"/>
        <v>3</v>
      </c>
      <c r="U66" s="22">
        <v>7</v>
      </c>
      <c r="V66" s="22">
        <v>1206</v>
      </c>
      <c r="W66" s="13">
        <v>170.76</v>
      </c>
      <c r="X66" s="9">
        <v>1152.15</v>
      </c>
      <c r="Y66" s="9">
        <f t="shared" si="13"/>
        <v>-53.8499999999999</v>
      </c>
      <c r="Z66" s="14">
        <v>12</v>
      </c>
      <c r="AA66" s="14">
        <v>0</v>
      </c>
      <c r="AB66" s="15">
        <v>6</v>
      </c>
      <c r="AC66" s="15">
        <v>3</v>
      </c>
      <c r="AD66" s="15">
        <v>18</v>
      </c>
      <c r="AE66" s="15">
        <v>0</v>
      </c>
      <c r="AF66" s="15">
        <v>16</v>
      </c>
      <c r="AG66" s="15">
        <v>22</v>
      </c>
      <c r="AH66" s="15">
        <v>0</v>
      </c>
      <c r="AI66" s="13">
        <v>12</v>
      </c>
      <c r="XEP66"/>
    </row>
    <row r="67" s="9" customFormat="1" customHeight="1" spans="1:16370">
      <c r="A67" s="20">
        <v>64</v>
      </c>
      <c r="B67" s="20">
        <v>747</v>
      </c>
      <c r="C67" s="20" t="s">
        <v>153</v>
      </c>
      <c r="D67" s="41" t="s">
        <v>87</v>
      </c>
      <c r="E67" s="20" t="s">
        <v>82</v>
      </c>
      <c r="F67" s="22">
        <v>88</v>
      </c>
      <c r="G67" s="22">
        <v>79</v>
      </c>
      <c r="H67" s="22">
        <f t="shared" si="8"/>
        <v>9</v>
      </c>
      <c r="I67" s="22">
        <v>10</v>
      </c>
      <c r="J67" s="22">
        <v>1</v>
      </c>
      <c r="K67" s="22">
        <f t="shared" si="9"/>
        <v>-9</v>
      </c>
      <c r="L67" s="22">
        <v>3</v>
      </c>
      <c r="M67" s="22">
        <v>6</v>
      </c>
      <c r="N67" s="22">
        <f t="shared" si="10"/>
        <v>-3</v>
      </c>
      <c r="O67" s="22">
        <v>6</v>
      </c>
      <c r="P67" s="22">
        <v>10</v>
      </c>
      <c r="Q67" s="22">
        <f t="shared" si="11"/>
        <v>-4</v>
      </c>
      <c r="R67" s="22">
        <v>7</v>
      </c>
      <c r="S67" s="22">
        <v>10.6</v>
      </c>
      <c r="T67" s="22">
        <f t="shared" si="12"/>
        <v>-3.6</v>
      </c>
      <c r="U67" s="22">
        <v>7</v>
      </c>
      <c r="V67" s="22">
        <v>2224</v>
      </c>
      <c r="W67" s="13">
        <v>403.15</v>
      </c>
      <c r="X67" s="9">
        <v>1423.64</v>
      </c>
      <c r="Y67" s="9">
        <f t="shared" si="13"/>
        <v>-800.36</v>
      </c>
      <c r="Z67" s="14">
        <v>12</v>
      </c>
      <c r="AA67" s="14">
        <v>0</v>
      </c>
      <c r="AB67" s="15">
        <v>6</v>
      </c>
      <c r="AC67" s="15">
        <v>3</v>
      </c>
      <c r="AD67" s="15">
        <v>18</v>
      </c>
      <c r="AE67" s="15">
        <v>2</v>
      </c>
      <c r="AF67" s="15">
        <v>15</v>
      </c>
      <c r="AG67" s="15">
        <v>20</v>
      </c>
      <c r="AH67" s="15">
        <v>14</v>
      </c>
      <c r="AI67" s="13">
        <v>12</v>
      </c>
      <c r="XEP67"/>
    </row>
    <row r="68" s="9" customFormat="1" customHeight="1" spans="1:16370">
      <c r="A68" s="20">
        <v>65</v>
      </c>
      <c r="B68" s="20">
        <v>355</v>
      </c>
      <c r="C68" s="20" t="s">
        <v>154</v>
      </c>
      <c r="D68" s="41" t="s">
        <v>92</v>
      </c>
      <c r="E68" s="20" t="s">
        <v>82</v>
      </c>
      <c r="F68" s="22">
        <v>109</v>
      </c>
      <c r="G68" s="22">
        <v>90</v>
      </c>
      <c r="H68" s="22">
        <f t="shared" ref="H68:H99" si="16">F68-G68</f>
        <v>19</v>
      </c>
      <c r="I68" s="22">
        <v>12</v>
      </c>
      <c r="J68" s="22">
        <v>5</v>
      </c>
      <c r="K68" s="22">
        <f t="shared" ref="K68:K99" si="17">J68-I68</f>
        <v>-7</v>
      </c>
      <c r="L68" s="22">
        <v>5</v>
      </c>
      <c r="M68" s="22">
        <v>3</v>
      </c>
      <c r="N68" s="22">
        <f t="shared" ref="N68:N99" si="18">L68-M68</f>
        <v>2</v>
      </c>
      <c r="O68" s="22">
        <v>4</v>
      </c>
      <c r="P68" s="22">
        <v>3</v>
      </c>
      <c r="Q68" s="22">
        <f t="shared" ref="Q68:Q99" si="19">O68-P68</f>
        <v>1</v>
      </c>
      <c r="R68" s="22">
        <v>8</v>
      </c>
      <c r="S68" s="22">
        <v>10</v>
      </c>
      <c r="T68" s="22">
        <f t="shared" ref="T68:T99" si="20">R68-S68</f>
        <v>-2</v>
      </c>
      <c r="U68" s="22">
        <v>5</v>
      </c>
      <c r="V68" s="22">
        <v>2495</v>
      </c>
      <c r="W68" s="13">
        <v>1036.21</v>
      </c>
      <c r="X68" s="9">
        <v>2013.13</v>
      </c>
      <c r="Y68" s="9">
        <f t="shared" ref="Y68:Y99" si="21">X68-V68</f>
        <v>-481.87</v>
      </c>
      <c r="Z68" s="14">
        <v>10</v>
      </c>
      <c r="AA68" s="14">
        <v>2</v>
      </c>
      <c r="AB68" s="15">
        <v>4</v>
      </c>
      <c r="AC68" s="15">
        <v>3</v>
      </c>
      <c r="AD68" s="15">
        <v>16</v>
      </c>
      <c r="AE68" s="15">
        <v>0</v>
      </c>
      <c r="AF68" s="15">
        <v>32</v>
      </c>
      <c r="AG68" s="15">
        <v>30</v>
      </c>
      <c r="AH68" s="15">
        <v>17</v>
      </c>
      <c r="AI68" s="13">
        <v>13</v>
      </c>
      <c r="XEP68"/>
    </row>
    <row r="69" s="9" customFormat="1" customHeight="1" spans="1:16370">
      <c r="A69" s="20">
        <v>66</v>
      </c>
      <c r="B69" s="20">
        <v>391</v>
      </c>
      <c r="C69" s="20" t="s">
        <v>155</v>
      </c>
      <c r="D69" s="41" t="s">
        <v>92</v>
      </c>
      <c r="E69" s="20" t="s">
        <v>82</v>
      </c>
      <c r="F69" s="22">
        <v>109</v>
      </c>
      <c r="G69" s="22">
        <v>91</v>
      </c>
      <c r="H69" s="22">
        <f t="shared" si="16"/>
        <v>18</v>
      </c>
      <c r="I69" s="22">
        <v>13</v>
      </c>
      <c r="J69" s="22">
        <v>4</v>
      </c>
      <c r="K69" s="22">
        <f t="shared" si="17"/>
        <v>-9</v>
      </c>
      <c r="L69" s="22">
        <v>5</v>
      </c>
      <c r="M69" s="22">
        <v>4</v>
      </c>
      <c r="N69" s="22">
        <f t="shared" si="18"/>
        <v>1</v>
      </c>
      <c r="O69" s="22">
        <v>9</v>
      </c>
      <c r="P69" s="22">
        <v>16</v>
      </c>
      <c r="Q69" s="22">
        <f t="shared" si="19"/>
        <v>-7</v>
      </c>
      <c r="R69" s="22">
        <v>6</v>
      </c>
      <c r="S69" s="22">
        <v>11</v>
      </c>
      <c r="T69" s="22">
        <f t="shared" si="20"/>
        <v>-5</v>
      </c>
      <c r="U69" s="22">
        <v>5</v>
      </c>
      <c r="V69" s="22">
        <v>3134</v>
      </c>
      <c r="W69" s="13">
        <v>990</v>
      </c>
      <c r="X69" s="9">
        <v>9123.01000000001</v>
      </c>
      <c r="Y69" s="9">
        <f t="shared" si="21"/>
        <v>5989.01000000001</v>
      </c>
      <c r="Z69" s="14">
        <v>10</v>
      </c>
      <c r="AA69" s="14">
        <v>2</v>
      </c>
      <c r="AB69" s="15">
        <f>AC69</f>
        <v>4</v>
      </c>
      <c r="AC69" s="15">
        <v>4</v>
      </c>
      <c r="AD69" s="15">
        <v>16</v>
      </c>
      <c r="AE69" s="15">
        <v>0</v>
      </c>
      <c r="AF69" s="15">
        <v>22</v>
      </c>
      <c r="AG69" s="15">
        <v>26</v>
      </c>
      <c r="AH69" s="15">
        <v>5</v>
      </c>
      <c r="AI69" s="13">
        <v>11</v>
      </c>
      <c r="XEP69"/>
    </row>
    <row r="70" s="9" customFormat="1" customHeight="1" spans="1:16370">
      <c r="A70" s="20">
        <v>67</v>
      </c>
      <c r="B70" s="20">
        <v>515</v>
      </c>
      <c r="C70" s="20" t="s">
        <v>156</v>
      </c>
      <c r="D70" s="41" t="s">
        <v>92</v>
      </c>
      <c r="E70" s="20" t="s">
        <v>82</v>
      </c>
      <c r="F70" s="22">
        <v>161</v>
      </c>
      <c r="G70" s="22">
        <v>138</v>
      </c>
      <c r="H70" s="22">
        <f t="shared" si="16"/>
        <v>23</v>
      </c>
      <c r="I70" s="22">
        <v>19</v>
      </c>
      <c r="J70" s="22">
        <v>13</v>
      </c>
      <c r="K70" s="22">
        <f t="shared" si="17"/>
        <v>-6</v>
      </c>
      <c r="L70" s="22">
        <v>5</v>
      </c>
      <c r="M70" s="22">
        <v>6</v>
      </c>
      <c r="N70" s="22">
        <f t="shared" si="18"/>
        <v>-1</v>
      </c>
      <c r="O70" s="22">
        <v>4</v>
      </c>
      <c r="P70" s="22">
        <v>5</v>
      </c>
      <c r="Q70" s="22">
        <f t="shared" si="19"/>
        <v>-1</v>
      </c>
      <c r="R70" s="22">
        <v>9</v>
      </c>
      <c r="S70" s="22">
        <v>12.4</v>
      </c>
      <c r="T70" s="22">
        <f t="shared" si="20"/>
        <v>-3.4</v>
      </c>
      <c r="U70" s="22">
        <v>5</v>
      </c>
      <c r="V70" s="22">
        <v>2485</v>
      </c>
      <c r="W70" s="13">
        <v>1118.7</v>
      </c>
      <c r="X70" s="9">
        <v>3159.32000000001</v>
      </c>
      <c r="Y70" s="9">
        <f t="shared" si="21"/>
        <v>674.32000000001</v>
      </c>
      <c r="Z70" s="14">
        <v>10</v>
      </c>
      <c r="AA70" s="14">
        <v>0</v>
      </c>
      <c r="AB70" s="15">
        <v>4</v>
      </c>
      <c r="AC70" s="15">
        <v>3</v>
      </c>
      <c r="AD70" s="15">
        <v>16</v>
      </c>
      <c r="AE70" s="15">
        <v>0</v>
      </c>
      <c r="AF70" s="15">
        <v>14</v>
      </c>
      <c r="AG70" s="15">
        <v>19</v>
      </c>
      <c r="AH70" s="15">
        <v>1</v>
      </c>
      <c r="AI70" s="13">
        <v>10</v>
      </c>
      <c r="XEP70"/>
    </row>
    <row r="71" s="9" customFormat="1" customHeight="1" spans="1:16370">
      <c r="A71" s="20">
        <v>68</v>
      </c>
      <c r="B71" s="20">
        <v>572</v>
      </c>
      <c r="C71" s="20" t="s">
        <v>157</v>
      </c>
      <c r="D71" s="41" t="s">
        <v>92</v>
      </c>
      <c r="E71" s="20" t="s">
        <v>82</v>
      </c>
      <c r="F71" s="22">
        <v>117</v>
      </c>
      <c r="G71" s="22">
        <v>110</v>
      </c>
      <c r="H71" s="22">
        <f t="shared" si="16"/>
        <v>7</v>
      </c>
      <c r="I71" s="22">
        <v>23</v>
      </c>
      <c r="J71" s="22">
        <v>31</v>
      </c>
      <c r="K71" s="22">
        <f t="shared" si="17"/>
        <v>8</v>
      </c>
      <c r="L71" s="22">
        <v>4</v>
      </c>
      <c r="M71" s="22">
        <v>6</v>
      </c>
      <c r="N71" s="22">
        <f t="shared" si="18"/>
        <v>-2</v>
      </c>
      <c r="O71" s="22">
        <v>5</v>
      </c>
      <c r="P71" s="22">
        <v>1</v>
      </c>
      <c r="Q71" s="22">
        <f t="shared" si="19"/>
        <v>4</v>
      </c>
      <c r="R71" s="22">
        <v>15</v>
      </c>
      <c r="S71" s="22">
        <v>18</v>
      </c>
      <c r="T71" s="22">
        <f t="shared" si="20"/>
        <v>-3</v>
      </c>
      <c r="U71" s="22">
        <v>5</v>
      </c>
      <c r="V71" s="22">
        <v>2095</v>
      </c>
      <c r="W71" s="13">
        <v>1126.22</v>
      </c>
      <c r="X71" s="9">
        <v>2147.78</v>
      </c>
      <c r="Y71" s="9">
        <f t="shared" si="21"/>
        <v>52.7800000000002</v>
      </c>
      <c r="Z71" s="14">
        <v>10</v>
      </c>
      <c r="AA71" s="14">
        <v>2</v>
      </c>
      <c r="AB71" s="15">
        <v>4</v>
      </c>
      <c r="AC71" s="15">
        <v>3</v>
      </c>
      <c r="AD71" s="15">
        <v>16</v>
      </c>
      <c r="AE71" s="15">
        <v>2</v>
      </c>
      <c r="AF71" s="15">
        <v>5</v>
      </c>
      <c r="AG71" s="15">
        <v>16</v>
      </c>
      <c r="AH71" s="15">
        <v>9</v>
      </c>
      <c r="AI71" s="13">
        <v>11</v>
      </c>
      <c r="XEP71"/>
    </row>
    <row r="72" s="9" customFormat="1" customHeight="1" spans="1:16370">
      <c r="A72" s="20">
        <v>69</v>
      </c>
      <c r="B72" s="20">
        <v>744</v>
      </c>
      <c r="C72" s="20" t="s">
        <v>158</v>
      </c>
      <c r="D72" s="41" t="s">
        <v>92</v>
      </c>
      <c r="E72" s="20" t="s">
        <v>82</v>
      </c>
      <c r="F72" s="22">
        <v>121</v>
      </c>
      <c r="G72" s="22">
        <v>41</v>
      </c>
      <c r="H72" s="22">
        <f t="shared" si="16"/>
        <v>80</v>
      </c>
      <c r="I72" s="22">
        <v>15</v>
      </c>
      <c r="J72" s="22">
        <v>16</v>
      </c>
      <c r="K72" s="22">
        <f t="shared" si="17"/>
        <v>1</v>
      </c>
      <c r="L72" s="22">
        <v>6</v>
      </c>
      <c r="M72" s="22">
        <v>4</v>
      </c>
      <c r="N72" s="22">
        <f t="shared" si="18"/>
        <v>2</v>
      </c>
      <c r="O72" s="22">
        <v>4</v>
      </c>
      <c r="P72" s="22">
        <v>2</v>
      </c>
      <c r="Q72" s="22">
        <f t="shared" si="19"/>
        <v>2</v>
      </c>
      <c r="R72" s="22">
        <v>15</v>
      </c>
      <c r="S72" s="22">
        <v>16</v>
      </c>
      <c r="T72" s="22">
        <f t="shared" si="20"/>
        <v>-1</v>
      </c>
      <c r="U72" s="22">
        <v>5</v>
      </c>
      <c r="V72" s="52">
        <v>32314</v>
      </c>
      <c r="W72" s="13">
        <v>29682.43</v>
      </c>
      <c r="X72" s="9">
        <v>28420.08</v>
      </c>
      <c r="Y72" s="9">
        <f t="shared" si="21"/>
        <v>-3893.92</v>
      </c>
      <c r="Z72" s="14">
        <v>10</v>
      </c>
      <c r="AA72" s="14">
        <v>3</v>
      </c>
      <c r="AB72" s="15">
        <v>4</v>
      </c>
      <c r="AC72" s="15">
        <v>3</v>
      </c>
      <c r="AD72" s="15">
        <v>16</v>
      </c>
      <c r="AE72" s="15">
        <v>0</v>
      </c>
      <c r="AF72" s="15">
        <v>8</v>
      </c>
      <c r="AG72" s="15">
        <v>16</v>
      </c>
      <c r="AH72" s="15">
        <v>8</v>
      </c>
      <c r="AI72" s="13">
        <v>11</v>
      </c>
      <c r="XEP72"/>
    </row>
    <row r="73" s="9" customFormat="1" customHeight="1" spans="1:16370">
      <c r="A73" s="20">
        <v>70</v>
      </c>
      <c r="B73" s="20">
        <v>102479</v>
      </c>
      <c r="C73" s="20" t="s">
        <v>159</v>
      </c>
      <c r="D73" s="41" t="s">
        <v>92</v>
      </c>
      <c r="E73" s="20" t="s">
        <v>82</v>
      </c>
      <c r="F73" s="22">
        <v>110</v>
      </c>
      <c r="G73" s="22">
        <v>61</v>
      </c>
      <c r="H73" s="22">
        <f t="shared" si="16"/>
        <v>49</v>
      </c>
      <c r="I73" s="22">
        <v>10</v>
      </c>
      <c r="J73" s="22">
        <v>1</v>
      </c>
      <c r="K73" s="22">
        <f t="shared" si="17"/>
        <v>-9</v>
      </c>
      <c r="L73" s="22">
        <v>4</v>
      </c>
      <c r="M73" s="22">
        <v>4</v>
      </c>
      <c r="N73" s="22">
        <f t="shared" si="18"/>
        <v>0</v>
      </c>
      <c r="O73" s="22">
        <v>6</v>
      </c>
      <c r="P73" s="22">
        <v>12</v>
      </c>
      <c r="Q73" s="22">
        <f t="shared" si="19"/>
        <v>-6</v>
      </c>
      <c r="R73" s="22">
        <v>9</v>
      </c>
      <c r="S73" s="22">
        <v>6.88</v>
      </c>
      <c r="T73" s="22">
        <f t="shared" si="20"/>
        <v>2.12</v>
      </c>
      <c r="U73" s="22">
        <v>5</v>
      </c>
      <c r="V73" s="22">
        <v>1779</v>
      </c>
      <c r="W73" s="13">
        <v>1069.2</v>
      </c>
      <c r="X73" s="9">
        <v>1471.1</v>
      </c>
      <c r="Y73" s="9">
        <f t="shared" si="21"/>
        <v>-307.9</v>
      </c>
      <c r="Z73" s="14">
        <v>10</v>
      </c>
      <c r="AA73" s="14">
        <v>2</v>
      </c>
      <c r="AB73" s="15">
        <v>4</v>
      </c>
      <c r="AC73" s="15">
        <v>3</v>
      </c>
      <c r="AD73" s="15">
        <v>16</v>
      </c>
      <c r="AE73" s="15">
        <v>0</v>
      </c>
      <c r="AF73" s="15">
        <v>1</v>
      </c>
      <c r="AG73" s="15">
        <v>16</v>
      </c>
      <c r="AH73" s="15">
        <v>8</v>
      </c>
      <c r="AI73" s="13">
        <v>11</v>
      </c>
      <c r="XEP73"/>
    </row>
    <row r="74" s="9" customFormat="1" customHeight="1" spans="1:16370">
      <c r="A74" s="20">
        <v>71</v>
      </c>
      <c r="B74" s="20">
        <v>308</v>
      </c>
      <c r="C74" s="20" t="s">
        <v>160</v>
      </c>
      <c r="D74" s="41" t="s">
        <v>100</v>
      </c>
      <c r="E74" s="20" t="s">
        <v>82</v>
      </c>
      <c r="F74" s="22">
        <v>100</v>
      </c>
      <c r="G74" s="22">
        <v>49</v>
      </c>
      <c r="H74" s="22">
        <f t="shared" si="16"/>
        <v>51</v>
      </c>
      <c r="I74" s="22">
        <v>11</v>
      </c>
      <c r="J74" s="22">
        <v>14</v>
      </c>
      <c r="K74" s="22">
        <f t="shared" si="17"/>
        <v>3</v>
      </c>
      <c r="L74" s="22">
        <v>4</v>
      </c>
      <c r="M74" s="22">
        <v>4</v>
      </c>
      <c r="N74" s="22">
        <f t="shared" si="18"/>
        <v>0</v>
      </c>
      <c r="O74" s="22">
        <v>4</v>
      </c>
      <c r="P74" s="22">
        <v>3</v>
      </c>
      <c r="Q74" s="22">
        <f t="shared" si="19"/>
        <v>1</v>
      </c>
      <c r="R74" s="22">
        <v>4</v>
      </c>
      <c r="S74" s="22">
        <v>6</v>
      </c>
      <c r="T74" s="22">
        <f t="shared" si="20"/>
        <v>-2</v>
      </c>
      <c r="U74" s="22">
        <v>4</v>
      </c>
      <c r="V74" s="22">
        <v>1559</v>
      </c>
      <c r="W74" s="13">
        <v>2938.81</v>
      </c>
      <c r="X74" s="9">
        <v>6659.84</v>
      </c>
      <c r="Y74" s="9">
        <f t="shared" si="21"/>
        <v>5100.84</v>
      </c>
      <c r="Z74" s="14">
        <v>9</v>
      </c>
      <c r="AA74" s="14">
        <v>1</v>
      </c>
      <c r="AB74" s="15">
        <v>4</v>
      </c>
      <c r="AC74" s="15">
        <v>3</v>
      </c>
      <c r="AD74" s="15">
        <v>14</v>
      </c>
      <c r="AE74" s="15">
        <v>1</v>
      </c>
      <c r="AF74" s="15">
        <v>35</v>
      </c>
      <c r="AG74" s="15">
        <v>26</v>
      </c>
      <c r="AH74" s="15">
        <v>6</v>
      </c>
      <c r="AI74" s="13">
        <v>9</v>
      </c>
      <c r="XEP74"/>
    </row>
    <row r="75" s="9" customFormat="1" customHeight="1" spans="1:16370">
      <c r="A75" s="20">
        <v>72</v>
      </c>
      <c r="B75" s="20">
        <v>723</v>
      </c>
      <c r="C75" s="20" t="s">
        <v>161</v>
      </c>
      <c r="D75" s="41" t="s">
        <v>100</v>
      </c>
      <c r="E75" s="20" t="s">
        <v>82</v>
      </c>
      <c r="F75" s="22">
        <v>100</v>
      </c>
      <c r="G75" s="22">
        <v>61</v>
      </c>
      <c r="H75" s="22">
        <f t="shared" si="16"/>
        <v>39</v>
      </c>
      <c r="I75" s="22">
        <v>10</v>
      </c>
      <c r="J75" s="22">
        <v>2</v>
      </c>
      <c r="K75" s="22">
        <f t="shared" si="17"/>
        <v>-8</v>
      </c>
      <c r="L75" s="22">
        <v>3</v>
      </c>
      <c r="M75" s="22">
        <v>0</v>
      </c>
      <c r="N75" s="22">
        <f t="shared" si="18"/>
        <v>3</v>
      </c>
      <c r="O75" s="22">
        <v>4</v>
      </c>
      <c r="P75" s="22">
        <v>2</v>
      </c>
      <c r="Q75" s="22">
        <f t="shared" si="19"/>
        <v>2</v>
      </c>
      <c r="R75" s="22">
        <v>4</v>
      </c>
      <c r="S75" s="22">
        <v>12</v>
      </c>
      <c r="T75" s="22">
        <f t="shared" si="20"/>
        <v>-8</v>
      </c>
      <c r="U75" s="22">
        <v>4</v>
      </c>
      <c r="V75" s="22">
        <v>2343</v>
      </c>
      <c r="W75" s="13">
        <v>1017.13</v>
      </c>
      <c r="X75" s="9">
        <v>2189.11</v>
      </c>
      <c r="Y75" s="9">
        <f t="shared" si="21"/>
        <v>-153.89</v>
      </c>
      <c r="Z75" s="14">
        <v>9</v>
      </c>
      <c r="AA75" s="14">
        <v>4</v>
      </c>
      <c r="AB75" s="15">
        <v>4</v>
      </c>
      <c r="AC75" s="15">
        <v>3</v>
      </c>
      <c r="AD75" s="15">
        <v>14</v>
      </c>
      <c r="AE75" s="15">
        <v>2</v>
      </c>
      <c r="AF75" s="15">
        <v>5</v>
      </c>
      <c r="AG75" s="15">
        <v>14</v>
      </c>
      <c r="AH75" s="15">
        <v>0</v>
      </c>
      <c r="AI75" s="13">
        <v>9</v>
      </c>
      <c r="XEP75"/>
    </row>
    <row r="76" s="9" customFormat="1" customHeight="1" spans="1:16370">
      <c r="A76" s="20">
        <v>73</v>
      </c>
      <c r="B76" s="20">
        <v>349</v>
      </c>
      <c r="C76" s="20" t="s">
        <v>162</v>
      </c>
      <c r="D76" s="41" t="s">
        <v>106</v>
      </c>
      <c r="E76" s="20" t="s">
        <v>82</v>
      </c>
      <c r="F76" s="22">
        <v>91</v>
      </c>
      <c r="G76" s="22">
        <v>50</v>
      </c>
      <c r="H76" s="22">
        <f t="shared" si="16"/>
        <v>41</v>
      </c>
      <c r="I76" s="22">
        <v>14</v>
      </c>
      <c r="J76" s="22">
        <v>9</v>
      </c>
      <c r="K76" s="22">
        <f t="shared" si="17"/>
        <v>-5</v>
      </c>
      <c r="L76" s="22">
        <v>4</v>
      </c>
      <c r="M76" s="22">
        <v>7</v>
      </c>
      <c r="N76" s="22">
        <f t="shared" si="18"/>
        <v>-3</v>
      </c>
      <c r="O76" s="22">
        <v>4</v>
      </c>
      <c r="P76" s="22">
        <v>5</v>
      </c>
      <c r="Q76" s="22">
        <f t="shared" si="19"/>
        <v>-1</v>
      </c>
      <c r="R76" s="22">
        <v>2</v>
      </c>
      <c r="S76" s="22">
        <v>11</v>
      </c>
      <c r="T76" s="22">
        <f t="shared" si="20"/>
        <v>-9</v>
      </c>
      <c r="U76" s="22">
        <v>4</v>
      </c>
      <c r="V76" s="22">
        <v>1685</v>
      </c>
      <c r="W76" s="13">
        <v>431.18</v>
      </c>
      <c r="X76" s="9">
        <v>1532.55</v>
      </c>
      <c r="Y76" s="9">
        <f t="shared" si="21"/>
        <v>-152.45</v>
      </c>
      <c r="Z76" s="14">
        <v>8</v>
      </c>
      <c r="AA76" s="14">
        <v>0</v>
      </c>
      <c r="AB76" s="15">
        <f>AC76</f>
        <v>3</v>
      </c>
      <c r="AC76" s="15">
        <v>3</v>
      </c>
      <c r="AD76" s="15">
        <v>13</v>
      </c>
      <c r="AE76" s="15">
        <v>2</v>
      </c>
      <c r="AF76" s="15">
        <v>1</v>
      </c>
      <c r="AG76" s="15">
        <v>12</v>
      </c>
      <c r="AH76" s="15">
        <v>7</v>
      </c>
      <c r="AI76" s="13">
        <v>7</v>
      </c>
      <c r="XEP76"/>
    </row>
    <row r="77" s="9" customFormat="1" customHeight="1" spans="1:16370">
      <c r="A77" s="20">
        <v>74</v>
      </c>
      <c r="B77" s="20">
        <v>106865</v>
      </c>
      <c r="C77" s="20" t="s">
        <v>163</v>
      </c>
      <c r="D77" s="41" t="s">
        <v>106</v>
      </c>
      <c r="E77" s="20" t="s">
        <v>82</v>
      </c>
      <c r="F77" s="22">
        <v>65</v>
      </c>
      <c r="G77" s="22">
        <v>98</v>
      </c>
      <c r="H77" s="22">
        <f t="shared" si="16"/>
        <v>-33</v>
      </c>
      <c r="I77" s="22">
        <v>13</v>
      </c>
      <c r="J77" s="22">
        <v>12</v>
      </c>
      <c r="K77" s="22">
        <f t="shared" si="17"/>
        <v>-1</v>
      </c>
      <c r="L77" s="22">
        <v>4</v>
      </c>
      <c r="M77" s="22">
        <v>1</v>
      </c>
      <c r="N77" s="22">
        <f t="shared" si="18"/>
        <v>3</v>
      </c>
      <c r="O77" s="22">
        <v>4</v>
      </c>
      <c r="P77" s="22">
        <v>121</v>
      </c>
      <c r="Q77" s="22">
        <f t="shared" si="19"/>
        <v>-117</v>
      </c>
      <c r="R77" s="22">
        <v>10</v>
      </c>
      <c r="S77" s="22">
        <v>17</v>
      </c>
      <c r="T77" s="22">
        <f t="shared" si="20"/>
        <v>-7</v>
      </c>
      <c r="U77" s="22">
        <v>4</v>
      </c>
      <c r="V77" s="22">
        <v>1000</v>
      </c>
      <c r="W77" s="13">
        <v>633.6</v>
      </c>
      <c r="X77" s="9">
        <v>0</v>
      </c>
      <c r="Y77" s="9">
        <f t="shared" si="21"/>
        <v>-1000</v>
      </c>
      <c r="Z77" s="14">
        <v>8</v>
      </c>
      <c r="AA77" s="14">
        <v>0</v>
      </c>
      <c r="AB77" s="15">
        <v>3</v>
      </c>
      <c r="AC77" s="15">
        <v>26</v>
      </c>
      <c r="AD77" s="15">
        <v>13</v>
      </c>
      <c r="AE77" s="15">
        <v>0</v>
      </c>
      <c r="AF77" s="15">
        <v>9</v>
      </c>
      <c r="AG77" s="15">
        <v>12</v>
      </c>
      <c r="AH77" s="15">
        <v>7</v>
      </c>
      <c r="AI77" s="13">
        <v>7</v>
      </c>
      <c r="XEP77"/>
    </row>
    <row r="78" s="9" customFormat="1" customHeight="1" spans="1:16370">
      <c r="A78" s="20">
        <v>75</v>
      </c>
      <c r="B78" s="20">
        <v>102478</v>
      </c>
      <c r="C78" s="20" t="s">
        <v>164</v>
      </c>
      <c r="D78" s="41" t="s">
        <v>114</v>
      </c>
      <c r="E78" s="20" t="s">
        <v>82</v>
      </c>
      <c r="F78" s="22">
        <v>58</v>
      </c>
      <c r="G78" s="22">
        <v>29</v>
      </c>
      <c r="H78" s="22">
        <f t="shared" si="16"/>
        <v>29</v>
      </c>
      <c r="I78" s="22">
        <v>12</v>
      </c>
      <c r="J78" s="22">
        <v>4</v>
      </c>
      <c r="K78" s="22">
        <f t="shared" si="17"/>
        <v>-8</v>
      </c>
      <c r="L78" s="22">
        <v>3</v>
      </c>
      <c r="M78" s="22">
        <v>3</v>
      </c>
      <c r="N78" s="22">
        <f t="shared" si="18"/>
        <v>0</v>
      </c>
      <c r="O78" s="22">
        <v>4</v>
      </c>
      <c r="P78" s="22">
        <v>3</v>
      </c>
      <c r="Q78" s="22">
        <f t="shared" si="19"/>
        <v>1</v>
      </c>
      <c r="R78" s="22">
        <v>2</v>
      </c>
      <c r="S78" s="22">
        <v>11</v>
      </c>
      <c r="T78" s="22">
        <f t="shared" si="20"/>
        <v>-9</v>
      </c>
      <c r="U78" s="22">
        <v>4</v>
      </c>
      <c r="V78" s="22">
        <v>1564</v>
      </c>
      <c r="W78" s="13">
        <v>752.4</v>
      </c>
      <c r="X78" s="9">
        <v>948.02</v>
      </c>
      <c r="Y78" s="9">
        <f t="shared" si="21"/>
        <v>-615.98</v>
      </c>
      <c r="Z78" s="14">
        <v>7</v>
      </c>
      <c r="AA78" s="14">
        <v>0</v>
      </c>
      <c r="AB78" s="15">
        <f>AC78</f>
        <v>3</v>
      </c>
      <c r="AC78" s="15">
        <v>3</v>
      </c>
      <c r="AD78" s="15">
        <v>11</v>
      </c>
      <c r="AE78" s="15">
        <v>2</v>
      </c>
      <c r="AF78" s="15">
        <v>0</v>
      </c>
      <c r="AG78" s="15">
        <v>12</v>
      </c>
      <c r="AH78" s="15">
        <v>11</v>
      </c>
      <c r="AI78" s="13">
        <v>7</v>
      </c>
      <c r="XEP78"/>
    </row>
    <row r="79" s="9" customFormat="1" customHeight="1" spans="1:16370">
      <c r="A79" s="20">
        <v>76</v>
      </c>
      <c r="B79" s="20">
        <v>102935</v>
      </c>
      <c r="C79" s="20" t="s">
        <v>165</v>
      </c>
      <c r="D79" s="41" t="s">
        <v>114</v>
      </c>
      <c r="E79" s="20" t="s">
        <v>82</v>
      </c>
      <c r="F79" s="22">
        <v>70</v>
      </c>
      <c r="G79" s="22">
        <v>46</v>
      </c>
      <c r="H79" s="22">
        <f t="shared" si="16"/>
        <v>24</v>
      </c>
      <c r="I79" s="22">
        <v>10</v>
      </c>
      <c r="J79" s="22">
        <v>1</v>
      </c>
      <c r="K79" s="22">
        <f t="shared" si="17"/>
        <v>-9</v>
      </c>
      <c r="L79" s="22">
        <v>3</v>
      </c>
      <c r="M79" s="22">
        <v>7</v>
      </c>
      <c r="N79" s="22">
        <f t="shared" si="18"/>
        <v>-4</v>
      </c>
      <c r="O79" s="22">
        <v>3</v>
      </c>
      <c r="P79" s="22">
        <v>2</v>
      </c>
      <c r="Q79" s="22">
        <f t="shared" si="19"/>
        <v>1</v>
      </c>
      <c r="R79" s="22">
        <v>4</v>
      </c>
      <c r="S79" s="22">
        <v>4</v>
      </c>
      <c r="T79" s="22">
        <f t="shared" si="20"/>
        <v>0</v>
      </c>
      <c r="U79" s="22">
        <v>4</v>
      </c>
      <c r="V79" s="22">
        <v>2434</v>
      </c>
      <c r="W79" s="13">
        <v>685.86</v>
      </c>
      <c r="X79" s="9">
        <v>1446.76</v>
      </c>
      <c r="Y79" s="9">
        <f t="shared" si="21"/>
        <v>-987.24</v>
      </c>
      <c r="Z79" s="14">
        <v>7</v>
      </c>
      <c r="AA79" s="14">
        <v>0</v>
      </c>
      <c r="AB79" s="15">
        <f>AC79</f>
        <v>6</v>
      </c>
      <c r="AC79" s="15">
        <v>6</v>
      </c>
      <c r="AD79" s="15">
        <v>11</v>
      </c>
      <c r="AE79" s="15">
        <v>2</v>
      </c>
      <c r="AF79" s="15">
        <v>16</v>
      </c>
      <c r="AG79" s="15">
        <v>15</v>
      </c>
      <c r="AH79" s="15">
        <v>0</v>
      </c>
      <c r="AI79" s="13">
        <v>7</v>
      </c>
      <c r="XEP79"/>
    </row>
    <row r="80" s="9" customFormat="1" customHeight="1" spans="1:16370">
      <c r="A80" s="20">
        <v>77</v>
      </c>
      <c r="B80" s="20">
        <v>107829</v>
      </c>
      <c r="C80" s="20" t="s">
        <v>166</v>
      </c>
      <c r="D80" s="41" t="s">
        <v>114</v>
      </c>
      <c r="E80" s="20" t="s">
        <v>82</v>
      </c>
      <c r="F80" s="22">
        <v>58</v>
      </c>
      <c r="G80" s="22">
        <v>28</v>
      </c>
      <c r="H80" s="22">
        <f t="shared" si="16"/>
        <v>30</v>
      </c>
      <c r="I80" s="22">
        <v>10</v>
      </c>
      <c r="J80" s="22">
        <v>0</v>
      </c>
      <c r="K80" s="22">
        <f t="shared" si="17"/>
        <v>-10</v>
      </c>
      <c r="L80" s="22">
        <v>4</v>
      </c>
      <c r="M80" s="22">
        <v>1</v>
      </c>
      <c r="N80" s="22">
        <f t="shared" si="18"/>
        <v>3</v>
      </c>
      <c r="O80" s="22">
        <v>4</v>
      </c>
      <c r="P80" s="22">
        <v>3</v>
      </c>
      <c r="Q80" s="22">
        <f t="shared" si="19"/>
        <v>1</v>
      </c>
      <c r="R80" s="22">
        <v>2</v>
      </c>
      <c r="S80" s="22">
        <v>5</v>
      </c>
      <c r="T80" s="22">
        <f t="shared" si="20"/>
        <v>-3</v>
      </c>
      <c r="U80" s="22">
        <v>4</v>
      </c>
      <c r="V80" s="22">
        <v>1000</v>
      </c>
      <c r="W80" s="13">
        <v>675.86</v>
      </c>
      <c r="X80" s="9">
        <v>0</v>
      </c>
      <c r="Y80" s="9">
        <f t="shared" si="21"/>
        <v>-1000</v>
      </c>
      <c r="Z80" s="14">
        <v>7</v>
      </c>
      <c r="AA80" s="14">
        <v>1</v>
      </c>
      <c r="AB80" s="15">
        <f>AC80</f>
        <v>3</v>
      </c>
      <c r="AC80" s="15">
        <v>3</v>
      </c>
      <c r="AD80" s="15">
        <v>11</v>
      </c>
      <c r="AE80" s="15">
        <v>6</v>
      </c>
      <c r="AF80" s="15">
        <v>12</v>
      </c>
      <c r="AG80" s="15">
        <v>15</v>
      </c>
      <c r="AH80" s="15">
        <v>0</v>
      </c>
      <c r="AI80" s="13">
        <v>7</v>
      </c>
      <c r="XEP80"/>
    </row>
    <row r="81" s="9" customFormat="1" customHeight="1" spans="1:16370">
      <c r="A81" s="20">
        <v>78</v>
      </c>
      <c r="B81" s="20">
        <v>385</v>
      </c>
      <c r="C81" s="20" t="s">
        <v>167</v>
      </c>
      <c r="D81" s="41" t="s">
        <v>80</v>
      </c>
      <c r="E81" s="20" t="s">
        <v>168</v>
      </c>
      <c r="F81" s="22">
        <v>189</v>
      </c>
      <c r="G81" s="22">
        <v>222</v>
      </c>
      <c r="H81" s="22">
        <f t="shared" si="16"/>
        <v>-33</v>
      </c>
      <c r="I81" s="22">
        <v>24</v>
      </c>
      <c r="J81" s="22">
        <v>26</v>
      </c>
      <c r="K81" s="22">
        <f t="shared" si="17"/>
        <v>2</v>
      </c>
      <c r="L81" s="22">
        <v>19</v>
      </c>
      <c r="M81" s="22">
        <v>23</v>
      </c>
      <c r="N81" s="22">
        <f t="shared" si="18"/>
        <v>-4</v>
      </c>
      <c r="O81" s="22">
        <v>6</v>
      </c>
      <c r="P81" s="22">
        <v>3</v>
      </c>
      <c r="Q81" s="22">
        <f t="shared" si="19"/>
        <v>3</v>
      </c>
      <c r="R81" s="22">
        <v>10</v>
      </c>
      <c r="S81" s="22">
        <v>7.2</v>
      </c>
      <c r="T81" s="22">
        <f t="shared" si="20"/>
        <v>2.8</v>
      </c>
      <c r="U81" s="22">
        <v>7</v>
      </c>
      <c r="V81" s="52">
        <v>9853</v>
      </c>
      <c r="W81" s="13">
        <v>6584.75000000001</v>
      </c>
      <c r="X81" s="9">
        <v>17734.04</v>
      </c>
      <c r="Y81" s="9">
        <f t="shared" si="21"/>
        <v>7881.04</v>
      </c>
      <c r="Z81" s="14">
        <v>13</v>
      </c>
      <c r="AA81" s="14">
        <v>0</v>
      </c>
      <c r="AB81" s="15">
        <f>AC81</f>
        <v>7</v>
      </c>
      <c r="AC81" s="15">
        <v>7</v>
      </c>
      <c r="AD81" s="15">
        <v>20</v>
      </c>
      <c r="AE81" s="15">
        <v>0</v>
      </c>
      <c r="AF81" s="15">
        <v>20</v>
      </c>
      <c r="AG81" s="15">
        <v>27</v>
      </c>
      <c r="AH81" s="15">
        <v>27</v>
      </c>
      <c r="AI81" s="13">
        <v>23</v>
      </c>
      <c r="XEP81"/>
    </row>
    <row r="82" s="9" customFormat="1" customHeight="1" spans="1:16370">
      <c r="A82" s="20">
        <v>79</v>
      </c>
      <c r="B82" s="20">
        <v>514</v>
      </c>
      <c r="C82" s="20" t="s">
        <v>169</v>
      </c>
      <c r="D82" s="41" t="s">
        <v>87</v>
      </c>
      <c r="E82" s="20" t="s">
        <v>168</v>
      </c>
      <c r="F82" s="22">
        <v>260</v>
      </c>
      <c r="G82" s="22">
        <v>271</v>
      </c>
      <c r="H82" s="22">
        <f t="shared" si="16"/>
        <v>-11</v>
      </c>
      <c r="I82" s="22">
        <v>16</v>
      </c>
      <c r="J82" s="22">
        <v>25</v>
      </c>
      <c r="K82" s="22">
        <f t="shared" si="17"/>
        <v>9</v>
      </c>
      <c r="L82" s="22">
        <v>10</v>
      </c>
      <c r="M82" s="22">
        <v>13</v>
      </c>
      <c r="N82" s="22">
        <f t="shared" si="18"/>
        <v>-3</v>
      </c>
      <c r="O82" s="22">
        <v>6</v>
      </c>
      <c r="P82" s="22">
        <v>4</v>
      </c>
      <c r="Q82" s="22">
        <f t="shared" si="19"/>
        <v>2</v>
      </c>
      <c r="R82" s="22">
        <v>15</v>
      </c>
      <c r="S82" s="22">
        <v>40</v>
      </c>
      <c r="T82" s="22">
        <f t="shared" si="20"/>
        <v>-25</v>
      </c>
      <c r="U82" s="22">
        <v>7</v>
      </c>
      <c r="V82" s="52">
        <v>7670</v>
      </c>
      <c r="W82" s="13">
        <v>2940.3</v>
      </c>
      <c r="X82" s="9">
        <v>8957.82</v>
      </c>
      <c r="Y82" s="9">
        <f t="shared" si="21"/>
        <v>1287.82</v>
      </c>
      <c r="Z82" s="14">
        <v>12</v>
      </c>
      <c r="AA82" s="14">
        <v>2</v>
      </c>
      <c r="AB82" s="15">
        <v>6</v>
      </c>
      <c r="AC82" s="15">
        <v>3</v>
      </c>
      <c r="AD82" s="15">
        <v>18</v>
      </c>
      <c r="AE82" s="15">
        <v>0</v>
      </c>
      <c r="AF82" s="15">
        <v>14</v>
      </c>
      <c r="AG82" s="15">
        <v>19</v>
      </c>
      <c r="AH82" s="15">
        <v>0</v>
      </c>
      <c r="AI82" s="13">
        <v>12</v>
      </c>
      <c r="XEP82"/>
    </row>
    <row r="83" s="9" customFormat="1" customHeight="1" spans="1:16370">
      <c r="A83" s="20">
        <v>80</v>
      </c>
      <c r="B83" s="20">
        <v>371</v>
      </c>
      <c r="C83" s="20" t="s">
        <v>170</v>
      </c>
      <c r="D83" s="41" t="s">
        <v>92</v>
      </c>
      <c r="E83" s="20" t="s">
        <v>168</v>
      </c>
      <c r="F83" s="22">
        <v>117</v>
      </c>
      <c r="G83" s="22">
        <v>84</v>
      </c>
      <c r="H83" s="22">
        <f t="shared" si="16"/>
        <v>33</v>
      </c>
      <c r="I83" s="22">
        <v>12</v>
      </c>
      <c r="J83" s="22">
        <v>5</v>
      </c>
      <c r="K83" s="22">
        <f t="shared" si="17"/>
        <v>-7</v>
      </c>
      <c r="L83" s="22">
        <v>4</v>
      </c>
      <c r="M83" s="22">
        <v>3</v>
      </c>
      <c r="N83" s="22">
        <f t="shared" si="18"/>
        <v>1</v>
      </c>
      <c r="O83" s="22">
        <v>3</v>
      </c>
      <c r="P83" s="22">
        <v>3</v>
      </c>
      <c r="Q83" s="22">
        <f t="shared" si="19"/>
        <v>0</v>
      </c>
      <c r="R83" s="22">
        <v>9</v>
      </c>
      <c r="S83" s="22">
        <v>18</v>
      </c>
      <c r="T83" s="22">
        <f t="shared" si="20"/>
        <v>-9</v>
      </c>
      <c r="U83" s="22">
        <v>5</v>
      </c>
      <c r="V83" s="22">
        <v>4017</v>
      </c>
      <c r="W83" s="13">
        <v>1477.56</v>
      </c>
      <c r="X83" s="9">
        <v>4664.97000000001</v>
      </c>
      <c r="Y83" s="9">
        <f t="shared" si="21"/>
        <v>647.97000000001</v>
      </c>
      <c r="Z83" s="14">
        <v>10</v>
      </c>
      <c r="AA83" s="14">
        <v>2</v>
      </c>
      <c r="AB83" s="15">
        <v>4</v>
      </c>
      <c r="AC83" s="15">
        <v>3</v>
      </c>
      <c r="AD83" s="15">
        <v>16</v>
      </c>
      <c r="AE83" s="15">
        <v>0</v>
      </c>
      <c r="AF83" s="15">
        <v>5</v>
      </c>
      <c r="AG83" s="15">
        <v>16</v>
      </c>
      <c r="AH83" s="15">
        <v>0</v>
      </c>
      <c r="AI83" s="13">
        <v>11</v>
      </c>
      <c r="XEP83"/>
    </row>
    <row r="84" s="9" customFormat="1" customHeight="1" spans="1:16370">
      <c r="A84" s="20">
        <v>81</v>
      </c>
      <c r="B84" s="20">
        <v>108656</v>
      </c>
      <c r="C84" s="20" t="s">
        <v>171</v>
      </c>
      <c r="D84" s="41" t="s">
        <v>92</v>
      </c>
      <c r="E84" s="20" t="s">
        <v>168</v>
      </c>
      <c r="F84" s="22">
        <v>79</v>
      </c>
      <c r="G84" s="22">
        <v>89</v>
      </c>
      <c r="H84" s="22">
        <f t="shared" si="16"/>
        <v>-10</v>
      </c>
      <c r="I84" s="22">
        <v>10</v>
      </c>
      <c r="J84" s="22">
        <v>1</v>
      </c>
      <c r="K84" s="22">
        <f t="shared" si="17"/>
        <v>-9</v>
      </c>
      <c r="L84" s="22">
        <v>6</v>
      </c>
      <c r="M84" s="22">
        <v>5</v>
      </c>
      <c r="N84" s="22">
        <f t="shared" si="18"/>
        <v>1</v>
      </c>
      <c r="O84" s="22">
        <v>4</v>
      </c>
      <c r="P84" s="22">
        <v>4</v>
      </c>
      <c r="Q84" s="22">
        <f t="shared" si="19"/>
        <v>0</v>
      </c>
      <c r="R84" s="22">
        <v>7</v>
      </c>
      <c r="S84" s="22">
        <v>19.8</v>
      </c>
      <c r="T84" s="22">
        <f t="shared" si="20"/>
        <v>-12.8</v>
      </c>
      <c r="U84" s="22">
        <v>5</v>
      </c>
      <c r="V84" s="52">
        <v>1200</v>
      </c>
      <c r="W84" s="13">
        <v>1167.76</v>
      </c>
      <c r="X84" s="9">
        <v>0</v>
      </c>
      <c r="Y84" s="9">
        <f t="shared" si="21"/>
        <v>-1200</v>
      </c>
      <c r="Z84" s="14">
        <v>10</v>
      </c>
      <c r="AA84" s="14">
        <v>1</v>
      </c>
      <c r="AB84" s="15">
        <v>4</v>
      </c>
      <c r="AC84" s="15">
        <v>3</v>
      </c>
      <c r="AD84" s="15">
        <v>16</v>
      </c>
      <c r="AE84" s="15">
        <v>0</v>
      </c>
      <c r="AF84" s="15">
        <v>0</v>
      </c>
      <c r="AG84" s="15">
        <v>16</v>
      </c>
      <c r="AH84" s="15">
        <v>5</v>
      </c>
      <c r="AI84" s="13">
        <v>11</v>
      </c>
      <c r="XEP84"/>
    </row>
    <row r="85" s="9" customFormat="1" customHeight="1" spans="1:16370">
      <c r="A85" s="20">
        <v>82</v>
      </c>
      <c r="B85" s="20">
        <v>102567</v>
      </c>
      <c r="C85" s="20" t="s">
        <v>172</v>
      </c>
      <c r="D85" s="41" t="s">
        <v>106</v>
      </c>
      <c r="E85" s="20" t="s">
        <v>168</v>
      </c>
      <c r="F85" s="22">
        <v>72</v>
      </c>
      <c r="G85" s="22">
        <v>51</v>
      </c>
      <c r="H85" s="22">
        <f t="shared" si="16"/>
        <v>21</v>
      </c>
      <c r="I85" s="22">
        <v>13</v>
      </c>
      <c r="J85" s="22">
        <v>6</v>
      </c>
      <c r="K85" s="22">
        <f t="shared" si="17"/>
        <v>-7</v>
      </c>
      <c r="L85" s="22">
        <v>4</v>
      </c>
      <c r="M85" s="22">
        <v>4</v>
      </c>
      <c r="N85" s="22">
        <f t="shared" si="18"/>
        <v>0</v>
      </c>
      <c r="O85" s="22">
        <v>4</v>
      </c>
      <c r="P85" s="22">
        <v>8</v>
      </c>
      <c r="Q85" s="22">
        <f t="shared" si="19"/>
        <v>-4</v>
      </c>
      <c r="R85" s="22">
        <v>4</v>
      </c>
      <c r="S85" s="22">
        <v>7.2</v>
      </c>
      <c r="T85" s="22">
        <f t="shared" si="20"/>
        <v>-3.2</v>
      </c>
      <c r="U85" s="22">
        <v>4</v>
      </c>
      <c r="V85" s="22">
        <v>1456</v>
      </c>
      <c r="W85" s="13">
        <v>297</v>
      </c>
      <c r="X85" s="9">
        <v>1782.3</v>
      </c>
      <c r="Y85" s="9">
        <f t="shared" si="21"/>
        <v>326.3</v>
      </c>
      <c r="Z85" s="14">
        <v>8</v>
      </c>
      <c r="AA85" s="14">
        <v>1</v>
      </c>
      <c r="AB85" s="15">
        <f>AC85</f>
        <v>3</v>
      </c>
      <c r="AC85" s="15">
        <v>3</v>
      </c>
      <c r="AD85" s="15">
        <v>13</v>
      </c>
      <c r="AE85" s="15">
        <v>0</v>
      </c>
      <c r="AF85" s="15">
        <v>22</v>
      </c>
      <c r="AG85" s="15">
        <v>20</v>
      </c>
      <c r="AH85" s="15">
        <v>6</v>
      </c>
      <c r="AI85" s="13">
        <v>7</v>
      </c>
      <c r="XEP85"/>
    </row>
    <row r="86" s="9" customFormat="1" customHeight="1" spans="1:16370">
      <c r="A86" s="20">
        <v>83</v>
      </c>
      <c r="B86" s="20">
        <v>341</v>
      </c>
      <c r="C86" s="20" t="s">
        <v>173</v>
      </c>
      <c r="D86" s="41" t="s">
        <v>80</v>
      </c>
      <c r="E86" s="20" t="s">
        <v>117</v>
      </c>
      <c r="F86" s="22">
        <v>247</v>
      </c>
      <c r="G86" s="22">
        <v>213</v>
      </c>
      <c r="H86" s="22">
        <f t="shared" si="16"/>
        <v>34</v>
      </c>
      <c r="I86" s="22">
        <v>15</v>
      </c>
      <c r="J86" s="22">
        <v>12</v>
      </c>
      <c r="K86" s="22">
        <f t="shared" si="17"/>
        <v>-3</v>
      </c>
      <c r="L86" s="22">
        <v>8</v>
      </c>
      <c r="M86" s="22">
        <v>3</v>
      </c>
      <c r="N86" s="22">
        <f t="shared" si="18"/>
        <v>5</v>
      </c>
      <c r="O86" s="22">
        <v>8</v>
      </c>
      <c r="P86" s="22">
        <v>18</v>
      </c>
      <c r="Q86" s="22">
        <f t="shared" si="19"/>
        <v>-10</v>
      </c>
      <c r="R86" s="22">
        <v>15</v>
      </c>
      <c r="S86" s="22">
        <v>20.4</v>
      </c>
      <c r="T86" s="22">
        <f t="shared" si="20"/>
        <v>-5.4</v>
      </c>
      <c r="U86" s="22">
        <v>7</v>
      </c>
      <c r="V86" s="52">
        <v>5086</v>
      </c>
      <c r="W86" s="13">
        <v>1501.22</v>
      </c>
      <c r="X86" s="9">
        <v>5192.93000000001</v>
      </c>
      <c r="Y86" s="9">
        <f t="shared" si="21"/>
        <v>106.93000000001</v>
      </c>
      <c r="Z86" s="14">
        <v>13</v>
      </c>
      <c r="AA86" s="14">
        <v>3</v>
      </c>
      <c r="AB86" s="15">
        <f>AC86</f>
        <v>6</v>
      </c>
      <c r="AC86" s="15">
        <v>6</v>
      </c>
      <c r="AD86" s="15">
        <v>20</v>
      </c>
      <c r="AE86" s="15">
        <v>1</v>
      </c>
      <c r="AF86" s="15">
        <v>40</v>
      </c>
      <c r="AG86" s="15">
        <v>38</v>
      </c>
      <c r="AH86" s="15">
        <v>47</v>
      </c>
      <c r="AI86" s="13">
        <v>27</v>
      </c>
      <c r="XEP86"/>
    </row>
    <row r="87" s="9" customFormat="1" customHeight="1" spans="1:16370">
      <c r="A87" s="20">
        <v>84</v>
      </c>
      <c r="B87" s="20">
        <v>721</v>
      </c>
      <c r="C87" s="20" t="s">
        <v>174</v>
      </c>
      <c r="D87" s="41" t="s">
        <v>87</v>
      </c>
      <c r="E87" s="20" t="s">
        <v>117</v>
      </c>
      <c r="F87" s="22">
        <v>148</v>
      </c>
      <c r="G87" s="22">
        <v>192</v>
      </c>
      <c r="H87" s="22">
        <f t="shared" si="16"/>
        <v>-44</v>
      </c>
      <c r="I87" s="22">
        <v>13</v>
      </c>
      <c r="J87" s="22">
        <v>6</v>
      </c>
      <c r="K87" s="22">
        <f t="shared" si="17"/>
        <v>-7</v>
      </c>
      <c r="L87" s="22">
        <v>6</v>
      </c>
      <c r="M87" s="22">
        <v>5</v>
      </c>
      <c r="N87" s="22">
        <f t="shared" si="18"/>
        <v>1</v>
      </c>
      <c r="O87" s="22">
        <v>6</v>
      </c>
      <c r="P87" s="22">
        <v>4</v>
      </c>
      <c r="Q87" s="22">
        <f t="shared" si="19"/>
        <v>2</v>
      </c>
      <c r="R87" s="22">
        <v>7</v>
      </c>
      <c r="S87" s="22">
        <v>10</v>
      </c>
      <c r="T87" s="22">
        <f t="shared" si="20"/>
        <v>-3</v>
      </c>
      <c r="U87" s="22">
        <v>7</v>
      </c>
      <c r="V87" s="22">
        <v>2909</v>
      </c>
      <c r="W87" s="13">
        <v>809.61</v>
      </c>
      <c r="X87" s="9">
        <v>4301.62000000001</v>
      </c>
      <c r="Y87" s="9">
        <f t="shared" si="21"/>
        <v>1392.62000000001</v>
      </c>
      <c r="Z87" s="14">
        <v>12</v>
      </c>
      <c r="AA87" s="14">
        <v>4</v>
      </c>
      <c r="AB87" s="15">
        <v>6</v>
      </c>
      <c r="AC87" s="15">
        <v>3</v>
      </c>
      <c r="AD87" s="15">
        <v>18</v>
      </c>
      <c r="AE87" s="15">
        <v>0</v>
      </c>
      <c r="AF87" s="15">
        <v>9</v>
      </c>
      <c r="AG87" s="15">
        <v>18</v>
      </c>
      <c r="AH87" s="15">
        <v>1</v>
      </c>
      <c r="AI87" s="13">
        <v>12</v>
      </c>
      <c r="XEP87"/>
    </row>
    <row r="88" s="9" customFormat="1" customHeight="1" spans="1:16370">
      <c r="A88" s="20">
        <v>85</v>
      </c>
      <c r="B88" s="20">
        <v>102564</v>
      </c>
      <c r="C88" s="20" t="s">
        <v>175</v>
      </c>
      <c r="D88" s="41" t="s">
        <v>92</v>
      </c>
      <c r="E88" s="20" t="s">
        <v>117</v>
      </c>
      <c r="F88" s="22">
        <v>96</v>
      </c>
      <c r="G88" s="22">
        <v>83</v>
      </c>
      <c r="H88" s="22">
        <f t="shared" si="16"/>
        <v>13</v>
      </c>
      <c r="I88" s="22">
        <v>11</v>
      </c>
      <c r="J88" s="22">
        <v>8</v>
      </c>
      <c r="K88" s="22">
        <f t="shared" si="17"/>
        <v>-3</v>
      </c>
      <c r="L88" s="22">
        <v>6</v>
      </c>
      <c r="M88" s="22">
        <v>9</v>
      </c>
      <c r="N88" s="22">
        <f t="shared" si="18"/>
        <v>-3</v>
      </c>
      <c r="O88" s="22">
        <v>6</v>
      </c>
      <c r="P88" s="22">
        <v>12</v>
      </c>
      <c r="Q88" s="22">
        <f t="shared" si="19"/>
        <v>-6</v>
      </c>
      <c r="R88" s="22">
        <v>7</v>
      </c>
      <c r="S88" s="22">
        <v>13</v>
      </c>
      <c r="T88" s="22">
        <f t="shared" si="20"/>
        <v>-6</v>
      </c>
      <c r="U88" s="22">
        <v>5</v>
      </c>
      <c r="V88" s="22">
        <v>1301</v>
      </c>
      <c r="W88" s="13">
        <v>693</v>
      </c>
      <c r="X88" s="9">
        <v>2146.87</v>
      </c>
      <c r="Y88" s="9">
        <f t="shared" si="21"/>
        <v>845.87</v>
      </c>
      <c r="Z88" s="14">
        <v>10</v>
      </c>
      <c r="AA88" s="14">
        <v>1</v>
      </c>
      <c r="AB88" s="15">
        <f>AC88</f>
        <v>4</v>
      </c>
      <c r="AC88" s="15">
        <v>4</v>
      </c>
      <c r="AD88" s="15">
        <v>16</v>
      </c>
      <c r="AE88" s="15">
        <v>0</v>
      </c>
      <c r="AF88" s="15">
        <v>10</v>
      </c>
      <c r="AG88" s="15">
        <v>16</v>
      </c>
      <c r="AH88" s="15">
        <v>18</v>
      </c>
      <c r="AI88" s="13">
        <v>11</v>
      </c>
      <c r="XEP88"/>
    </row>
    <row r="89" s="9" customFormat="1" customHeight="1" spans="1:16370">
      <c r="A89" s="20">
        <v>86</v>
      </c>
      <c r="B89" s="20">
        <v>732</v>
      </c>
      <c r="C89" s="20" t="s">
        <v>176</v>
      </c>
      <c r="D89" s="41" t="s">
        <v>100</v>
      </c>
      <c r="E89" s="20" t="s">
        <v>117</v>
      </c>
      <c r="F89" s="22">
        <v>80</v>
      </c>
      <c r="G89" s="22">
        <v>84</v>
      </c>
      <c r="H89" s="22">
        <f t="shared" si="16"/>
        <v>-4</v>
      </c>
      <c r="I89" s="22">
        <v>13</v>
      </c>
      <c r="J89" s="22">
        <v>3</v>
      </c>
      <c r="K89" s="22">
        <f t="shared" si="17"/>
        <v>-10</v>
      </c>
      <c r="L89" s="22">
        <v>3</v>
      </c>
      <c r="M89" s="22">
        <v>7</v>
      </c>
      <c r="N89" s="22">
        <f t="shared" si="18"/>
        <v>-4</v>
      </c>
      <c r="O89" s="22">
        <v>4</v>
      </c>
      <c r="P89" s="22">
        <v>1</v>
      </c>
      <c r="Q89" s="22">
        <f t="shared" si="19"/>
        <v>3</v>
      </c>
      <c r="R89" s="22">
        <v>4</v>
      </c>
      <c r="S89" s="22">
        <v>7.2</v>
      </c>
      <c r="T89" s="22">
        <f t="shared" si="20"/>
        <v>-3.2</v>
      </c>
      <c r="U89" s="22">
        <v>4</v>
      </c>
      <c r="V89" s="22">
        <v>1209</v>
      </c>
      <c r="W89" s="13">
        <v>909.32</v>
      </c>
      <c r="X89" s="9">
        <v>6543.05</v>
      </c>
      <c r="Y89" s="9">
        <f t="shared" si="21"/>
        <v>5334.05</v>
      </c>
      <c r="Z89" s="14">
        <v>9</v>
      </c>
      <c r="AA89" s="14">
        <v>0</v>
      </c>
      <c r="AB89" s="15">
        <v>4</v>
      </c>
      <c r="AC89" s="15">
        <v>3</v>
      </c>
      <c r="AD89" s="15">
        <v>14</v>
      </c>
      <c r="AE89" s="15">
        <v>0</v>
      </c>
      <c r="AF89" s="15">
        <v>0</v>
      </c>
      <c r="AG89" s="15">
        <v>14</v>
      </c>
      <c r="AH89" s="15">
        <v>11</v>
      </c>
      <c r="AI89" s="13">
        <v>9</v>
      </c>
      <c r="XEP89"/>
    </row>
    <row r="90" s="9" customFormat="1" customHeight="1" spans="1:16370">
      <c r="A90" s="20">
        <v>87</v>
      </c>
      <c r="B90" s="20">
        <v>591</v>
      </c>
      <c r="C90" s="20" t="s">
        <v>177</v>
      </c>
      <c r="D90" s="41" t="s">
        <v>106</v>
      </c>
      <c r="E90" s="20" t="s">
        <v>117</v>
      </c>
      <c r="F90" s="22">
        <v>70</v>
      </c>
      <c r="G90" s="22">
        <v>68</v>
      </c>
      <c r="H90" s="22">
        <f t="shared" si="16"/>
        <v>2</v>
      </c>
      <c r="I90" s="22">
        <v>13</v>
      </c>
      <c r="J90" s="22">
        <v>5</v>
      </c>
      <c r="K90" s="22">
        <f t="shared" si="17"/>
        <v>-8</v>
      </c>
      <c r="L90" s="22">
        <v>6</v>
      </c>
      <c r="M90" s="22">
        <v>4</v>
      </c>
      <c r="N90" s="22">
        <f t="shared" si="18"/>
        <v>2</v>
      </c>
      <c r="O90" s="22">
        <v>4</v>
      </c>
      <c r="P90" s="22">
        <v>2</v>
      </c>
      <c r="Q90" s="22">
        <f t="shared" si="19"/>
        <v>2</v>
      </c>
      <c r="R90" s="22">
        <v>5</v>
      </c>
      <c r="S90" s="22">
        <v>11</v>
      </c>
      <c r="T90" s="22">
        <f t="shared" si="20"/>
        <v>-6</v>
      </c>
      <c r="U90" s="22">
        <v>4</v>
      </c>
      <c r="V90" s="22">
        <v>1432</v>
      </c>
      <c r="W90" s="13">
        <v>484.26</v>
      </c>
      <c r="X90" s="9">
        <v>1667.96</v>
      </c>
      <c r="Y90" s="9">
        <f t="shared" si="21"/>
        <v>235.96</v>
      </c>
      <c r="Z90" s="14">
        <v>8</v>
      </c>
      <c r="AA90" s="14">
        <v>2</v>
      </c>
      <c r="AB90" s="15">
        <f>AC90</f>
        <v>3</v>
      </c>
      <c r="AC90" s="15">
        <v>3</v>
      </c>
      <c r="AD90" s="15">
        <v>13</v>
      </c>
      <c r="AE90" s="15">
        <v>1</v>
      </c>
      <c r="AF90" s="15">
        <v>14</v>
      </c>
      <c r="AG90" s="15">
        <v>15</v>
      </c>
      <c r="AH90" s="15">
        <v>1</v>
      </c>
      <c r="AI90" s="13">
        <v>7</v>
      </c>
      <c r="XEP90"/>
    </row>
    <row r="91" s="9" customFormat="1" customHeight="1" spans="1:16370">
      <c r="A91" s="20">
        <v>88</v>
      </c>
      <c r="B91" s="20">
        <v>716</v>
      </c>
      <c r="C91" s="20" t="s">
        <v>178</v>
      </c>
      <c r="D91" s="41" t="s">
        <v>87</v>
      </c>
      <c r="E91" s="20" t="s">
        <v>179</v>
      </c>
      <c r="F91" s="22">
        <v>186</v>
      </c>
      <c r="G91" s="22">
        <v>226</v>
      </c>
      <c r="H91" s="22">
        <f t="shared" si="16"/>
        <v>-40</v>
      </c>
      <c r="I91" s="22">
        <v>13</v>
      </c>
      <c r="J91" s="22">
        <v>20</v>
      </c>
      <c r="K91" s="22">
        <f t="shared" si="17"/>
        <v>7</v>
      </c>
      <c r="L91" s="22">
        <v>5</v>
      </c>
      <c r="M91" s="22">
        <v>1</v>
      </c>
      <c r="N91" s="22">
        <f t="shared" si="18"/>
        <v>4</v>
      </c>
      <c r="O91" s="22">
        <v>5</v>
      </c>
      <c r="P91" s="22">
        <v>6</v>
      </c>
      <c r="Q91" s="22">
        <f t="shared" si="19"/>
        <v>-1</v>
      </c>
      <c r="R91" s="22">
        <v>9</v>
      </c>
      <c r="S91" s="22">
        <v>13.4</v>
      </c>
      <c r="T91" s="22">
        <f t="shared" si="20"/>
        <v>-4.4</v>
      </c>
      <c r="U91" s="22">
        <v>7</v>
      </c>
      <c r="V91" s="22">
        <v>3688</v>
      </c>
      <c r="W91" s="13">
        <v>950.4</v>
      </c>
      <c r="X91" s="9">
        <v>856.82</v>
      </c>
      <c r="Y91" s="9">
        <f t="shared" si="21"/>
        <v>-2831.18</v>
      </c>
      <c r="Z91" s="14">
        <v>12</v>
      </c>
      <c r="AA91" s="14">
        <v>0</v>
      </c>
      <c r="AB91" s="15">
        <v>6</v>
      </c>
      <c r="AC91" s="15">
        <v>3</v>
      </c>
      <c r="AD91" s="15">
        <v>18</v>
      </c>
      <c r="AE91" s="15">
        <v>2</v>
      </c>
      <c r="AF91" s="15">
        <v>8</v>
      </c>
      <c r="AG91" s="15">
        <v>18</v>
      </c>
      <c r="AH91" s="15">
        <v>28</v>
      </c>
      <c r="AI91" s="13">
        <v>13</v>
      </c>
      <c r="XEP91"/>
    </row>
    <row r="92" s="9" customFormat="1" customHeight="1" spans="1:16370">
      <c r="A92" s="20">
        <v>89</v>
      </c>
      <c r="B92" s="20">
        <v>717</v>
      </c>
      <c r="C92" s="20" t="s">
        <v>180</v>
      </c>
      <c r="D92" s="41" t="s">
        <v>87</v>
      </c>
      <c r="E92" s="20" t="s">
        <v>179</v>
      </c>
      <c r="F92" s="22">
        <v>182</v>
      </c>
      <c r="G92" s="22">
        <v>243</v>
      </c>
      <c r="H92" s="22">
        <f t="shared" si="16"/>
        <v>-61</v>
      </c>
      <c r="I92" s="22">
        <v>29</v>
      </c>
      <c r="J92" s="22">
        <v>50</v>
      </c>
      <c r="K92" s="22">
        <f t="shared" si="17"/>
        <v>21</v>
      </c>
      <c r="L92" s="22">
        <v>5</v>
      </c>
      <c r="M92" s="22">
        <v>9</v>
      </c>
      <c r="N92" s="22">
        <f t="shared" si="18"/>
        <v>-4</v>
      </c>
      <c r="O92" s="22">
        <v>6</v>
      </c>
      <c r="P92" s="22">
        <v>4</v>
      </c>
      <c r="Q92" s="22">
        <f t="shared" si="19"/>
        <v>2</v>
      </c>
      <c r="R92" s="22">
        <v>7</v>
      </c>
      <c r="S92" s="22">
        <v>12</v>
      </c>
      <c r="T92" s="22">
        <f t="shared" si="20"/>
        <v>-5</v>
      </c>
      <c r="U92" s="22">
        <v>7</v>
      </c>
      <c r="V92" s="22">
        <v>2808</v>
      </c>
      <c r="W92" s="13">
        <v>762.3</v>
      </c>
      <c r="X92" s="9">
        <v>1072</v>
      </c>
      <c r="Y92" s="9">
        <f t="shared" si="21"/>
        <v>-1736</v>
      </c>
      <c r="Z92" s="14">
        <v>12</v>
      </c>
      <c r="AA92" s="14">
        <v>2</v>
      </c>
      <c r="AB92" s="15">
        <v>6</v>
      </c>
      <c r="AC92" s="15">
        <v>3</v>
      </c>
      <c r="AD92" s="15">
        <v>18</v>
      </c>
      <c r="AE92" s="15">
        <v>0</v>
      </c>
      <c r="AF92" s="15">
        <v>9</v>
      </c>
      <c r="AG92" s="15">
        <v>18</v>
      </c>
      <c r="AH92" s="15">
        <v>6</v>
      </c>
      <c r="AI92" s="13">
        <v>12</v>
      </c>
      <c r="XEP92"/>
    </row>
    <row r="93" s="9" customFormat="1" customHeight="1" spans="1:16370">
      <c r="A93" s="20">
        <v>90</v>
      </c>
      <c r="B93" s="20">
        <v>746</v>
      </c>
      <c r="C93" s="20" t="s">
        <v>181</v>
      </c>
      <c r="D93" s="41" t="s">
        <v>87</v>
      </c>
      <c r="E93" s="20" t="s">
        <v>179</v>
      </c>
      <c r="F93" s="22">
        <v>269</v>
      </c>
      <c r="G93" s="22">
        <v>331</v>
      </c>
      <c r="H93" s="22">
        <f t="shared" si="16"/>
        <v>-62</v>
      </c>
      <c r="I93" s="22">
        <v>44</v>
      </c>
      <c r="J93" s="22">
        <v>80</v>
      </c>
      <c r="K93" s="22">
        <f t="shared" si="17"/>
        <v>36</v>
      </c>
      <c r="L93" s="22">
        <v>6</v>
      </c>
      <c r="M93" s="22">
        <v>10</v>
      </c>
      <c r="N93" s="22">
        <f t="shared" si="18"/>
        <v>-4</v>
      </c>
      <c r="O93" s="22">
        <v>5</v>
      </c>
      <c r="P93" s="22">
        <v>9</v>
      </c>
      <c r="Q93" s="22">
        <f t="shared" si="19"/>
        <v>-4</v>
      </c>
      <c r="R93" s="22">
        <v>8</v>
      </c>
      <c r="S93" s="22">
        <v>11</v>
      </c>
      <c r="T93" s="22">
        <f t="shared" si="20"/>
        <v>-3</v>
      </c>
      <c r="U93" s="22">
        <v>7</v>
      </c>
      <c r="V93" s="52">
        <v>30631</v>
      </c>
      <c r="W93" s="13">
        <v>31068.44</v>
      </c>
      <c r="X93" s="9">
        <v>4554.51</v>
      </c>
      <c r="Y93" s="9">
        <f t="shared" si="21"/>
        <v>-26076.49</v>
      </c>
      <c r="Z93" s="14">
        <v>12</v>
      </c>
      <c r="AA93" s="14">
        <v>2</v>
      </c>
      <c r="AB93" s="15">
        <v>6</v>
      </c>
      <c r="AC93" s="15">
        <v>3</v>
      </c>
      <c r="AD93" s="15">
        <v>18</v>
      </c>
      <c r="AE93" s="15">
        <v>0</v>
      </c>
      <c r="AF93" s="15">
        <v>3</v>
      </c>
      <c r="AG93" s="15">
        <v>18</v>
      </c>
      <c r="AH93" s="15">
        <v>8</v>
      </c>
      <c r="AI93" s="13">
        <v>12</v>
      </c>
      <c r="XEP93"/>
    </row>
    <row r="94" s="9" customFormat="1" customHeight="1" spans="1:16370">
      <c r="A94" s="20">
        <v>91</v>
      </c>
      <c r="B94" s="20">
        <v>539</v>
      </c>
      <c r="C94" s="20" t="s">
        <v>182</v>
      </c>
      <c r="D94" s="41" t="s">
        <v>92</v>
      </c>
      <c r="E94" s="20" t="s">
        <v>179</v>
      </c>
      <c r="F94" s="22">
        <v>142</v>
      </c>
      <c r="G94" s="22">
        <v>115</v>
      </c>
      <c r="H94" s="22">
        <f t="shared" si="16"/>
        <v>27</v>
      </c>
      <c r="I94" s="22">
        <v>30</v>
      </c>
      <c r="J94" s="22">
        <v>40</v>
      </c>
      <c r="K94" s="22">
        <f t="shared" si="17"/>
        <v>10</v>
      </c>
      <c r="L94" s="22">
        <v>4</v>
      </c>
      <c r="M94" s="22">
        <v>1</v>
      </c>
      <c r="N94" s="22">
        <f t="shared" si="18"/>
        <v>3</v>
      </c>
      <c r="O94" s="22">
        <v>4</v>
      </c>
      <c r="P94" s="22">
        <v>3</v>
      </c>
      <c r="Q94" s="22">
        <f t="shared" si="19"/>
        <v>1</v>
      </c>
      <c r="R94" s="22">
        <v>6</v>
      </c>
      <c r="S94" s="22">
        <v>12.8</v>
      </c>
      <c r="T94" s="22">
        <f t="shared" si="20"/>
        <v>-6.8</v>
      </c>
      <c r="U94" s="22">
        <v>5</v>
      </c>
      <c r="V94" s="22">
        <v>2367</v>
      </c>
      <c r="W94" s="13">
        <v>405.9</v>
      </c>
      <c r="X94" s="9">
        <v>597.96</v>
      </c>
      <c r="Y94" s="9">
        <f t="shared" si="21"/>
        <v>-1769.04</v>
      </c>
      <c r="Z94" s="14">
        <v>10</v>
      </c>
      <c r="AA94" s="14">
        <v>1</v>
      </c>
      <c r="AB94" s="15">
        <v>4</v>
      </c>
      <c r="AC94" s="15">
        <v>3</v>
      </c>
      <c r="AD94" s="15">
        <v>16</v>
      </c>
      <c r="AE94" s="15">
        <v>0</v>
      </c>
      <c r="AF94" s="15">
        <v>17</v>
      </c>
      <c r="AG94" s="15">
        <v>20</v>
      </c>
      <c r="AH94" s="15">
        <v>0</v>
      </c>
      <c r="AI94" s="13">
        <v>11</v>
      </c>
      <c r="XEP94"/>
    </row>
    <row r="95" s="9" customFormat="1" customHeight="1" spans="1:16370">
      <c r="A95" s="20">
        <v>92</v>
      </c>
      <c r="B95" s="20">
        <v>549</v>
      </c>
      <c r="C95" s="20" t="s">
        <v>183</v>
      </c>
      <c r="D95" s="41" t="s">
        <v>92</v>
      </c>
      <c r="E95" s="20" t="s">
        <v>179</v>
      </c>
      <c r="F95" s="22">
        <v>107</v>
      </c>
      <c r="G95" s="22">
        <v>162</v>
      </c>
      <c r="H95" s="22">
        <f t="shared" si="16"/>
        <v>-55</v>
      </c>
      <c r="I95" s="22">
        <v>12</v>
      </c>
      <c r="J95" s="22">
        <v>30</v>
      </c>
      <c r="K95" s="22">
        <f t="shared" si="17"/>
        <v>18</v>
      </c>
      <c r="L95" s="22">
        <v>4</v>
      </c>
      <c r="M95" s="22">
        <v>3</v>
      </c>
      <c r="N95" s="22">
        <f t="shared" si="18"/>
        <v>1</v>
      </c>
      <c r="O95" s="22">
        <v>5</v>
      </c>
      <c r="P95" s="22">
        <v>6</v>
      </c>
      <c r="Q95" s="22">
        <f t="shared" si="19"/>
        <v>-1</v>
      </c>
      <c r="R95" s="22">
        <v>9</v>
      </c>
      <c r="S95" s="22">
        <v>11</v>
      </c>
      <c r="T95" s="22">
        <f t="shared" si="20"/>
        <v>-2</v>
      </c>
      <c r="U95" s="22">
        <v>5</v>
      </c>
      <c r="V95" s="22">
        <v>1397</v>
      </c>
      <c r="W95" s="13">
        <v>539.74</v>
      </c>
      <c r="X95" s="9">
        <v>1817.24</v>
      </c>
      <c r="Y95" s="9">
        <f t="shared" si="21"/>
        <v>420.24</v>
      </c>
      <c r="Z95" s="14">
        <v>10</v>
      </c>
      <c r="AA95" s="14">
        <v>1</v>
      </c>
      <c r="AB95" s="15">
        <v>4</v>
      </c>
      <c r="AC95" s="15">
        <v>3</v>
      </c>
      <c r="AD95" s="15">
        <v>16</v>
      </c>
      <c r="AE95" s="15">
        <v>0</v>
      </c>
      <c r="AF95" s="15">
        <v>12</v>
      </c>
      <c r="AG95" s="15">
        <v>16</v>
      </c>
      <c r="AH95" s="15">
        <v>11</v>
      </c>
      <c r="AI95" s="13">
        <v>11</v>
      </c>
      <c r="XEP95"/>
    </row>
    <row r="96" s="9" customFormat="1" customHeight="1" spans="1:16370">
      <c r="A96" s="20">
        <v>93</v>
      </c>
      <c r="B96" s="20">
        <v>594</v>
      </c>
      <c r="C96" s="20" t="s">
        <v>184</v>
      </c>
      <c r="D96" s="41" t="s">
        <v>92</v>
      </c>
      <c r="E96" s="20" t="s">
        <v>179</v>
      </c>
      <c r="F96" s="22">
        <v>86</v>
      </c>
      <c r="G96" s="22">
        <v>69</v>
      </c>
      <c r="H96" s="22">
        <f t="shared" si="16"/>
        <v>17</v>
      </c>
      <c r="I96" s="22">
        <v>15</v>
      </c>
      <c r="J96" s="22">
        <v>16</v>
      </c>
      <c r="K96" s="22">
        <f t="shared" si="17"/>
        <v>1</v>
      </c>
      <c r="L96" s="22">
        <v>5</v>
      </c>
      <c r="M96" s="22">
        <v>1</v>
      </c>
      <c r="N96" s="22">
        <f t="shared" si="18"/>
        <v>4</v>
      </c>
      <c r="O96" s="22">
        <v>4</v>
      </c>
      <c r="P96" s="22">
        <v>10</v>
      </c>
      <c r="Q96" s="22">
        <f t="shared" si="19"/>
        <v>-6</v>
      </c>
      <c r="R96" s="22">
        <v>9</v>
      </c>
      <c r="S96" s="22">
        <v>12</v>
      </c>
      <c r="T96" s="22">
        <f t="shared" si="20"/>
        <v>-3</v>
      </c>
      <c r="U96" s="22">
        <v>5</v>
      </c>
      <c r="V96" s="22">
        <v>1211</v>
      </c>
      <c r="W96" s="13">
        <v>544.62</v>
      </c>
      <c r="X96" s="9">
        <v>1032.12</v>
      </c>
      <c r="Y96" s="9">
        <f t="shared" si="21"/>
        <v>-178.88</v>
      </c>
      <c r="Z96" s="14">
        <v>10</v>
      </c>
      <c r="AA96" s="14">
        <v>1</v>
      </c>
      <c r="AB96" s="15">
        <v>4</v>
      </c>
      <c r="AC96" s="15">
        <v>3</v>
      </c>
      <c r="AD96" s="15">
        <v>16</v>
      </c>
      <c r="AE96" s="15">
        <v>0</v>
      </c>
      <c r="AF96" s="15">
        <v>31</v>
      </c>
      <c r="AG96" s="15">
        <v>27</v>
      </c>
      <c r="AH96" s="15">
        <v>29</v>
      </c>
      <c r="AI96" s="13">
        <v>13</v>
      </c>
      <c r="XEP96"/>
    </row>
    <row r="97" s="9" customFormat="1" customHeight="1" spans="1:16370">
      <c r="A97" s="20">
        <v>94</v>
      </c>
      <c r="B97" s="20">
        <v>748</v>
      </c>
      <c r="C97" s="20" t="s">
        <v>185</v>
      </c>
      <c r="D97" s="41" t="s">
        <v>92</v>
      </c>
      <c r="E97" s="20" t="s">
        <v>179</v>
      </c>
      <c r="F97" s="35">
        <v>156</v>
      </c>
      <c r="G97" s="22">
        <v>154</v>
      </c>
      <c r="H97" s="22">
        <f t="shared" si="16"/>
        <v>2</v>
      </c>
      <c r="I97" s="22">
        <v>33</v>
      </c>
      <c r="J97" s="22">
        <v>48</v>
      </c>
      <c r="K97" s="22">
        <f t="shared" si="17"/>
        <v>15</v>
      </c>
      <c r="L97" s="22">
        <v>5</v>
      </c>
      <c r="M97" s="22">
        <v>5</v>
      </c>
      <c r="N97" s="22">
        <f t="shared" si="18"/>
        <v>0</v>
      </c>
      <c r="O97" s="22">
        <v>4</v>
      </c>
      <c r="P97" s="22">
        <v>2</v>
      </c>
      <c r="Q97" s="22">
        <f t="shared" si="19"/>
        <v>2</v>
      </c>
      <c r="R97" s="22">
        <v>5</v>
      </c>
      <c r="S97" s="22">
        <v>8</v>
      </c>
      <c r="T97" s="22">
        <f t="shared" si="20"/>
        <v>-3</v>
      </c>
      <c r="U97" s="22">
        <v>5</v>
      </c>
      <c r="V97" s="22">
        <v>1414</v>
      </c>
      <c r="W97" s="13">
        <v>732.6</v>
      </c>
      <c r="X97" s="9">
        <v>6896.9</v>
      </c>
      <c r="Y97" s="9">
        <f t="shared" si="21"/>
        <v>5482.9</v>
      </c>
      <c r="Z97" s="14">
        <v>10</v>
      </c>
      <c r="AA97" s="14">
        <v>0</v>
      </c>
      <c r="AB97" s="15">
        <v>4</v>
      </c>
      <c r="AC97" s="15">
        <v>3</v>
      </c>
      <c r="AD97" s="15">
        <v>16</v>
      </c>
      <c r="AE97" s="15">
        <v>0</v>
      </c>
      <c r="AF97" s="15">
        <v>5</v>
      </c>
      <c r="AG97" s="15">
        <v>16</v>
      </c>
      <c r="AH97" s="15">
        <v>8</v>
      </c>
      <c r="AI97" s="13">
        <v>11</v>
      </c>
      <c r="XEP97"/>
    </row>
    <row r="98" s="9" customFormat="1" customHeight="1" spans="1:16370">
      <c r="A98" s="20">
        <v>95</v>
      </c>
      <c r="B98" s="20">
        <v>107728</v>
      </c>
      <c r="C98" s="20" t="s">
        <v>186</v>
      </c>
      <c r="D98" s="41" t="s">
        <v>92</v>
      </c>
      <c r="E98" s="20" t="s">
        <v>179</v>
      </c>
      <c r="F98" s="22">
        <v>83</v>
      </c>
      <c r="G98" s="22">
        <v>66</v>
      </c>
      <c r="H98" s="22">
        <f t="shared" si="16"/>
        <v>17</v>
      </c>
      <c r="I98" s="22">
        <v>18</v>
      </c>
      <c r="J98" s="22">
        <v>29</v>
      </c>
      <c r="K98" s="22">
        <f t="shared" si="17"/>
        <v>11</v>
      </c>
      <c r="L98" s="22">
        <v>6</v>
      </c>
      <c r="M98" s="22">
        <v>5</v>
      </c>
      <c r="N98" s="22">
        <f t="shared" si="18"/>
        <v>1</v>
      </c>
      <c r="O98" s="22">
        <v>4</v>
      </c>
      <c r="P98" s="22">
        <v>2</v>
      </c>
      <c r="Q98" s="22">
        <f t="shared" si="19"/>
        <v>2</v>
      </c>
      <c r="R98" s="22">
        <v>5</v>
      </c>
      <c r="S98" s="22">
        <v>9</v>
      </c>
      <c r="T98" s="22">
        <f t="shared" si="20"/>
        <v>-4</v>
      </c>
      <c r="U98" s="22">
        <v>5</v>
      </c>
      <c r="V98" s="22">
        <v>1000</v>
      </c>
      <c r="W98" s="13">
        <v>267.3</v>
      </c>
      <c r="X98" s="9">
        <v>0</v>
      </c>
      <c r="Y98" s="9">
        <f t="shared" si="21"/>
        <v>-1000</v>
      </c>
      <c r="Z98" s="14">
        <v>10</v>
      </c>
      <c r="AA98" s="14">
        <v>1</v>
      </c>
      <c r="AB98" s="15">
        <v>4</v>
      </c>
      <c r="AC98" s="15">
        <v>3</v>
      </c>
      <c r="AD98" s="15">
        <v>16</v>
      </c>
      <c r="AE98" s="15">
        <v>1</v>
      </c>
      <c r="AF98" s="15">
        <v>0</v>
      </c>
      <c r="AG98" s="15">
        <v>16</v>
      </c>
      <c r="AH98" s="15">
        <v>10</v>
      </c>
      <c r="AI98" s="13">
        <v>11</v>
      </c>
      <c r="XEP98"/>
    </row>
    <row r="99" s="9" customFormat="1" customHeight="1" spans="1:16370">
      <c r="A99" s="20">
        <v>96</v>
      </c>
      <c r="B99" s="20">
        <v>720</v>
      </c>
      <c r="C99" s="20" t="s">
        <v>187</v>
      </c>
      <c r="D99" s="41" t="s">
        <v>100</v>
      </c>
      <c r="E99" s="20" t="s">
        <v>179</v>
      </c>
      <c r="F99" s="22">
        <v>115</v>
      </c>
      <c r="G99" s="22">
        <v>113</v>
      </c>
      <c r="H99" s="22">
        <f t="shared" si="16"/>
        <v>2</v>
      </c>
      <c r="I99" s="22">
        <v>18</v>
      </c>
      <c r="J99" s="22">
        <v>7</v>
      </c>
      <c r="K99" s="22">
        <f t="shared" si="17"/>
        <v>-11</v>
      </c>
      <c r="L99" s="22">
        <v>3</v>
      </c>
      <c r="M99" s="22">
        <v>5</v>
      </c>
      <c r="N99" s="22">
        <f t="shared" si="18"/>
        <v>-2</v>
      </c>
      <c r="O99" s="22">
        <v>7</v>
      </c>
      <c r="P99" s="22">
        <v>30</v>
      </c>
      <c r="Q99" s="22">
        <f t="shared" si="19"/>
        <v>-23</v>
      </c>
      <c r="R99" s="22">
        <v>6</v>
      </c>
      <c r="S99" s="22">
        <v>16</v>
      </c>
      <c r="T99" s="22">
        <f t="shared" si="20"/>
        <v>-10</v>
      </c>
      <c r="U99" s="22">
        <v>4</v>
      </c>
      <c r="V99" s="22">
        <v>1501</v>
      </c>
      <c r="W99" s="13">
        <v>287.1</v>
      </c>
      <c r="X99" s="9">
        <v>1870.2</v>
      </c>
      <c r="Y99" s="9">
        <f t="shared" si="21"/>
        <v>369.2</v>
      </c>
      <c r="Z99" s="14">
        <v>9</v>
      </c>
      <c r="AA99" s="14">
        <v>1</v>
      </c>
      <c r="AB99" s="15">
        <v>4</v>
      </c>
      <c r="AC99" s="15">
        <v>3</v>
      </c>
      <c r="AD99" s="15">
        <v>14</v>
      </c>
      <c r="AE99" s="15">
        <v>0</v>
      </c>
      <c r="AF99" s="15">
        <v>10</v>
      </c>
      <c r="AG99" s="15">
        <v>14</v>
      </c>
      <c r="AH99" s="15">
        <v>7</v>
      </c>
      <c r="AI99" s="13">
        <v>9</v>
      </c>
      <c r="XEP99"/>
    </row>
    <row r="100" s="9" customFormat="1" customHeight="1" spans="1:16370">
      <c r="A100" s="20">
        <v>97</v>
      </c>
      <c r="B100" s="20">
        <v>104533</v>
      </c>
      <c r="C100" s="20" t="s">
        <v>188</v>
      </c>
      <c r="D100" s="41" t="s">
        <v>106</v>
      </c>
      <c r="E100" s="20" t="s">
        <v>179</v>
      </c>
      <c r="F100" s="22">
        <v>90</v>
      </c>
      <c r="G100" s="22">
        <v>91</v>
      </c>
      <c r="H100" s="22">
        <f t="shared" ref="H100:H118" si="22">F100-G100</f>
        <v>-1</v>
      </c>
      <c r="I100" s="22">
        <v>16</v>
      </c>
      <c r="J100" s="22">
        <v>31</v>
      </c>
      <c r="K100" s="22">
        <f t="shared" ref="K100:K118" si="23">J100-I100</f>
        <v>15</v>
      </c>
      <c r="L100" s="22">
        <v>5</v>
      </c>
      <c r="M100" s="22">
        <v>3</v>
      </c>
      <c r="N100" s="22">
        <f t="shared" ref="N100:N118" si="24">L100-M100</f>
        <v>2</v>
      </c>
      <c r="O100" s="22">
        <v>4</v>
      </c>
      <c r="P100" s="22">
        <v>1</v>
      </c>
      <c r="Q100" s="22">
        <f t="shared" ref="Q100:Q118" si="25">O100-P100</f>
        <v>3</v>
      </c>
      <c r="R100" s="22">
        <v>5</v>
      </c>
      <c r="S100" s="22">
        <v>8</v>
      </c>
      <c r="T100" s="22">
        <f t="shared" ref="T100:T118" si="26">R100-S100</f>
        <v>-3</v>
      </c>
      <c r="U100" s="22">
        <v>4</v>
      </c>
      <c r="V100" s="22">
        <v>1204</v>
      </c>
      <c r="W100" s="13">
        <v>285.91</v>
      </c>
      <c r="X100" s="9">
        <v>1110.1</v>
      </c>
      <c r="Y100" s="9">
        <f t="shared" ref="Y100:Y118" si="27">X100-V100</f>
        <v>-93.9000000000001</v>
      </c>
      <c r="Z100" s="14">
        <v>8</v>
      </c>
      <c r="AA100" s="14">
        <v>1</v>
      </c>
      <c r="AB100" s="15">
        <f>AC100</f>
        <v>3</v>
      </c>
      <c r="AC100" s="15">
        <v>3</v>
      </c>
      <c r="AD100" s="15">
        <v>13</v>
      </c>
      <c r="AE100" s="15">
        <v>0</v>
      </c>
      <c r="AF100" s="15">
        <v>7</v>
      </c>
      <c r="AG100" s="15">
        <v>12</v>
      </c>
      <c r="AH100" s="15">
        <v>10</v>
      </c>
      <c r="AI100" s="13">
        <v>7</v>
      </c>
      <c r="XEP100"/>
    </row>
    <row r="101" s="9" customFormat="1" customHeight="1" spans="1:16370">
      <c r="A101" s="20">
        <v>98</v>
      </c>
      <c r="B101" s="20">
        <v>754</v>
      </c>
      <c r="C101" s="20" t="s">
        <v>189</v>
      </c>
      <c r="D101" s="41" t="s">
        <v>87</v>
      </c>
      <c r="E101" s="20" t="s">
        <v>190</v>
      </c>
      <c r="F101" s="22">
        <v>88</v>
      </c>
      <c r="G101" s="22">
        <v>104</v>
      </c>
      <c r="H101" s="22">
        <f t="shared" si="22"/>
        <v>-16</v>
      </c>
      <c r="I101" s="22">
        <v>16</v>
      </c>
      <c r="J101" s="22">
        <v>5</v>
      </c>
      <c r="K101" s="22">
        <f t="shared" si="23"/>
        <v>-11</v>
      </c>
      <c r="L101" s="22">
        <v>7</v>
      </c>
      <c r="M101" s="22">
        <v>6</v>
      </c>
      <c r="N101" s="22">
        <f t="shared" si="24"/>
        <v>1</v>
      </c>
      <c r="O101" s="22">
        <v>6</v>
      </c>
      <c r="P101" s="22">
        <v>3</v>
      </c>
      <c r="Q101" s="22">
        <f t="shared" si="25"/>
        <v>3</v>
      </c>
      <c r="R101" s="22">
        <v>6</v>
      </c>
      <c r="S101" s="22">
        <v>5</v>
      </c>
      <c r="T101" s="22">
        <f t="shared" si="26"/>
        <v>1</v>
      </c>
      <c r="U101" s="22">
        <v>7</v>
      </c>
      <c r="V101" s="52">
        <v>4647</v>
      </c>
      <c r="W101" s="13">
        <v>613.16</v>
      </c>
      <c r="X101" s="9">
        <v>1782.35</v>
      </c>
      <c r="Y101" s="9">
        <f t="shared" si="27"/>
        <v>-2864.65</v>
      </c>
      <c r="Z101" s="14">
        <v>12</v>
      </c>
      <c r="AA101" s="14">
        <v>2</v>
      </c>
      <c r="AB101" s="15">
        <f>AC101</f>
        <v>9</v>
      </c>
      <c r="AC101" s="15">
        <v>9</v>
      </c>
      <c r="AD101" s="15">
        <v>18</v>
      </c>
      <c r="AE101" s="15">
        <v>0</v>
      </c>
      <c r="AF101" s="15">
        <v>25</v>
      </c>
      <c r="AG101" s="15">
        <v>26</v>
      </c>
      <c r="AH101" s="15">
        <v>34</v>
      </c>
      <c r="AI101" s="13">
        <v>13</v>
      </c>
      <c r="XEP101"/>
    </row>
    <row r="102" s="9" customFormat="1" customHeight="1" spans="1:16370">
      <c r="A102" s="20">
        <v>99</v>
      </c>
      <c r="B102" s="20">
        <v>52</v>
      </c>
      <c r="C102" s="20" t="s">
        <v>191</v>
      </c>
      <c r="D102" s="41" t="s">
        <v>92</v>
      </c>
      <c r="E102" s="20" t="s">
        <v>190</v>
      </c>
      <c r="F102" s="22">
        <v>104</v>
      </c>
      <c r="G102" s="22">
        <v>67</v>
      </c>
      <c r="H102" s="22">
        <f t="shared" si="22"/>
        <v>37</v>
      </c>
      <c r="I102" s="22">
        <v>26</v>
      </c>
      <c r="J102" s="22">
        <v>11</v>
      </c>
      <c r="K102" s="22">
        <f t="shared" si="23"/>
        <v>-15</v>
      </c>
      <c r="L102" s="22">
        <v>7</v>
      </c>
      <c r="M102" s="22">
        <v>7</v>
      </c>
      <c r="N102" s="22">
        <f t="shared" si="24"/>
        <v>0</v>
      </c>
      <c r="O102" s="22">
        <v>6</v>
      </c>
      <c r="P102" s="22">
        <v>6</v>
      </c>
      <c r="Q102" s="22">
        <f t="shared" si="25"/>
        <v>0</v>
      </c>
      <c r="R102" s="22">
        <v>6</v>
      </c>
      <c r="S102" s="22">
        <v>11</v>
      </c>
      <c r="T102" s="22">
        <f t="shared" si="26"/>
        <v>-5</v>
      </c>
      <c r="U102" s="22">
        <v>5</v>
      </c>
      <c r="V102" s="22">
        <v>3674</v>
      </c>
      <c r="W102" s="13">
        <v>702.9</v>
      </c>
      <c r="X102" s="9">
        <v>4394.33</v>
      </c>
      <c r="Y102" s="9">
        <f t="shared" si="27"/>
        <v>720.33</v>
      </c>
      <c r="Z102" s="14">
        <v>10</v>
      </c>
      <c r="AA102" s="14">
        <v>0</v>
      </c>
      <c r="AB102" s="15">
        <v>4</v>
      </c>
      <c r="AC102" s="15">
        <v>3</v>
      </c>
      <c r="AD102" s="15">
        <v>16</v>
      </c>
      <c r="AE102" s="15">
        <v>1</v>
      </c>
      <c r="AF102" s="15">
        <v>21</v>
      </c>
      <c r="AG102" s="15">
        <v>24</v>
      </c>
      <c r="AH102" s="15">
        <v>4</v>
      </c>
      <c r="AI102" s="13">
        <v>11</v>
      </c>
      <c r="XEP102"/>
    </row>
    <row r="103" s="9" customFormat="1" customHeight="1" spans="1:16370">
      <c r="A103" s="20">
        <v>100</v>
      </c>
      <c r="B103" s="20">
        <v>54</v>
      </c>
      <c r="C103" s="20" t="s">
        <v>192</v>
      </c>
      <c r="D103" s="41" t="s">
        <v>92</v>
      </c>
      <c r="E103" s="20" t="s">
        <v>190</v>
      </c>
      <c r="F103" s="22">
        <v>235</v>
      </c>
      <c r="G103" s="22">
        <v>225</v>
      </c>
      <c r="H103" s="22">
        <f t="shared" si="22"/>
        <v>10</v>
      </c>
      <c r="I103" s="22">
        <v>21</v>
      </c>
      <c r="J103" s="22">
        <v>18</v>
      </c>
      <c r="K103" s="22">
        <f t="shared" si="23"/>
        <v>-3</v>
      </c>
      <c r="L103" s="22">
        <v>7</v>
      </c>
      <c r="M103" s="22">
        <v>6</v>
      </c>
      <c r="N103" s="22">
        <f t="shared" si="24"/>
        <v>1</v>
      </c>
      <c r="O103" s="22">
        <v>6</v>
      </c>
      <c r="P103" s="22">
        <v>12</v>
      </c>
      <c r="Q103" s="22">
        <f t="shared" si="25"/>
        <v>-6</v>
      </c>
      <c r="R103" s="22">
        <v>5</v>
      </c>
      <c r="S103" s="22">
        <v>8</v>
      </c>
      <c r="T103" s="22">
        <f t="shared" si="26"/>
        <v>-3</v>
      </c>
      <c r="U103" s="22">
        <v>5</v>
      </c>
      <c r="V103" s="22">
        <v>5964</v>
      </c>
      <c r="W103" s="13">
        <v>3298.6</v>
      </c>
      <c r="X103" s="9">
        <v>5798.34000000001</v>
      </c>
      <c r="Y103" s="9">
        <f t="shared" si="27"/>
        <v>-165.65999999999</v>
      </c>
      <c r="Z103" s="14">
        <v>10</v>
      </c>
      <c r="AA103" s="14">
        <v>2</v>
      </c>
      <c r="AB103" s="15">
        <v>4</v>
      </c>
      <c r="AC103" s="15">
        <v>3</v>
      </c>
      <c r="AD103" s="15">
        <v>16</v>
      </c>
      <c r="AE103" s="15">
        <v>0</v>
      </c>
      <c r="AF103" s="15">
        <v>49</v>
      </c>
      <c r="AG103" s="15">
        <v>30</v>
      </c>
      <c r="AH103" s="15">
        <v>10</v>
      </c>
      <c r="AI103" s="13">
        <v>11</v>
      </c>
      <c r="XEP103"/>
    </row>
    <row r="104" s="9" customFormat="1" customHeight="1" spans="1:16370">
      <c r="A104" s="20">
        <v>101</v>
      </c>
      <c r="B104" s="20">
        <v>367</v>
      </c>
      <c r="C104" s="20" t="s">
        <v>193</v>
      </c>
      <c r="D104" s="41" t="s">
        <v>92</v>
      </c>
      <c r="E104" s="20" t="s">
        <v>190</v>
      </c>
      <c r="F104" s="22">
        <v>188</v>
      </c>
      <c r="G104" s="22">
        <v>219</v>
      </c>
      <c r="H104" s="22">
        <f t="shared" si="22"/>
        <v>-31</v>
      </c>
      <c r="I104" s="22">
        <v>25</v>
      </c>
      <c r="J104" s="22">
        <v>18</v>
      </c>
      <c r="K104" s="22">
        <f t="shared" si="23"/>
        <v>-7</v>
      </c>
      <c r="L104" s="22">
        <v>5</v>
      </c>
      <c r="M104" s="22">
        <v>2</v>
      </c>
      <c r="N104" s="22">
        <f t="shared" si="24"/>
        <v>3</v>
      </c>
      <c r="O104" s="22">
        <v>5</v>
      </c>
      <c r="P104" s="22">
        <v>7</v>
      </c>
      <c r="Q104" s="22">
        <f t="shared" si="25"/>
        <v>-2</v>
      </c>
      <c r="R104" s="22">
        <v>9</v>
      </c>
      <c r="S104" s="22">
        <v>9</v>
      </c>
      <c r="T104" s="22">
        <f t="shared" si="26"/>
        <v>0</v>
      </c>
      <c r="U104" s="22">
        <v>5</v>
      </c>
      <c r="V104" s="22">
        <v>1235</v>
      </c>
      <c r="W104" s="13">
        <v>600.33</v>
      </c>
      <c r="X104" s="9">
        <v>2794.18</v>
      </c>
      <c r="Y104" s="9">
        <f t="shared" si="27"/>
        <v>1559.18</v>
      </c>
      <c r="Z104" s="14">
        <v>10</v>
      </c>
      <c r="AA104" s="14">
        <v>1</v>
      </c>
      <c r="AB104" s="15">
        <f>AC104</f>
        <v>4</v>
      </c>
      <c r="AC104" s="15">
        <v>4</v>
      </c>
      <c r="AD104" s="15">
        <v>16</v>
      </c>
      <c r="AE104" s="15">
        <v>0</v>
      </c>
      <c r="AF104" s="15">
        <v>13</v>
      </c>
      <c r="AG104" s="15">
        <v>18</v>
      </c>
      <c r="AH104" s="15">
        <v>7</v>
      </c>
      <c r="AI104" s="13">
        <v>11</v>
      </c>
      <c r="XEP104"/>
    </row>
    <row r="105" s="9" customFormat="1" customHeight="1" spans="1:16370">
      <c r="A105" s="20">
        <v>102</v>
      </c>
      <c r="B105" s="20">
        <v>587</v>
      </c>
      <c r="C105" s="20" t="s">
        <v>194</v>
      </c>
      <c r="D105" s="41" t="s">
        <v>92</v>
      </c>
      <c r="E105" s="20" t="s">
        <v>190</v>
      </c>
      <c r="F105" s="22">
        <v>95</v>
      </c>
      <c r="G105" s="22">
        <v>60</v>
      </c>
      <c r="H105" s="22">
        <f t="shared" si="22"/>
        <v>35</v>
      </c>
      <c r="I105" s="22">
        <v>18</v>
      </c>
      <c r="J105" s="22">
        <v>8</v>
      </c>
      <c r="K105" s="22">
        <f t="shared" si="23"/>
        <v>-10</v>
      </c>
      <c r="L105" s="22">
        <v>5</v>
      </c>
      <c r="M105" s="22">
        <v>4</v>
      </c>
      <c r="N105" s="22">
        <f t="shared" si="24"/>
        <v>1</v>
      </c>
      <c r="O105" s="22">
        <v>8</v>
      </c>
      <c r="P105" s="22">
        <v>15</v>
      </c>
      <c r="Q105" s="22">
        <f t="shared" si="25"/>
        <v>-7</v>
      </c>
      <c r="R105" s="22">
        <v>5</v>
      </c>
      <c r="S105" s="22">
        <v>9</v>
      </c>
      <c r="T105" s="22">
        <f t="shared" si="26"/>
        <v>-4</v>
      </c>
      <c r="U105" s="22">
        <v>5</v>
      </c>
      <c r="V105" s="22">
        <v>1346</v>
      </c>
      <c r="W105" s="13">
        <v>562.6</v>
      </c>
      <c r="X105" s="9">
        <v>1991.64</v>
      </c>
      <c r="Y105" s="9">
        <f t="shared" si="27"/>
        <v>645.64</v>
      </c>
      <c r="Z105" s="14">
        <v>10</v>
      </c>
      <c r="AA105" s="14">
        <v>1</v>
      </c>
      <c r="AB105" s="15">
        <v>4</v>
      </c>
      <c r="AC105" s="15">
        <v>3</v>
      </c>
      <c r="AD105" s="15">
        <v>16</v>
      </c>
      <c r="AE105" s="15">
        <v>0</v>
      </c>
      <c r="AF105" s="15">
        <v>3</v>
      </c>
      <c r="AG105" s="15">
        <v>16</v>
      </c>
      <c r="AH105" s="15">
        <v>1</v>
      </c>
      <c r="AI105" s="13">
        <v>11</v>
      </c>
      <c r="XEP105"/>
    </row>
    <row r="106" s="9" customFormat="1" customHeight="1" spans="1:16370">
      <c r="A106" s="20">
        <v>103</v>
      </c>
      <c r="B106" s="20">
        <v>101453</v>
      </c>
      <c r="C106" s="20" t="s">
        <v>195</v>
      </c>
      <c r="D106" s="41" t="s">
        <v>92</v>
      </c>
      <c r="E106" s="20" t="s">
        <v>190</v>
      </c>
      <c r="F106" s="22">
        <v>133</v>
      </c>
      <c r="G106" s="22">
        <v>168</v>
      </c>
      <c r="H106" s="22">
        <f t="shared" si="22"/>
        <v>-35</v>
      </c>
      <c r="I106" s="22">
        <v>18</v>
      </c>
      <c r="J106" s="22">
        <v>22</v>
      </c>
      <c r="K106" s="22">
        <f t="shared" si="23"/>
        <v>4</v>
      </c>
      <c r="L106" s="22">
        <v>5</v>
      </c>
      <c r="M106" s="22">
        <v>7</v>
      </c>
      <c r="N106" s="22">
        <f t="shared" si="24"/>
        <v>-2</v>
      </c>
      <c r="O106" s="22">
        <v>5</v>
      </c>
      <c r="P106" s="22">
        <v>3</v>
      </c>
      <c r="Q106" s="22">
        <f t="shared" si="25"/>
        <v>2</v>
      </c>
      <c r="R106" s="22">
        <v>8</v>
      </c>
      <c r="S106" s="22">
        <v>14</v>
      </c>
      <c r="T106" s="22">
        <f t="shared" si="26"/>
        <v>-6</v>
      </c>
      <c r="U106" s="22">
        <v>5</v>
      </c>
      <c r="V106" s="22">
        <v>2117</v>
      </c>
      <c r="W106" s="13">
        <v>773.14</v>
      </c>
      <c r="X106" s="9">
        <v>1927.93</v>
      </c>
      <c r="Y106" s="9">
        <f t="shared" si="27"/>
        <v>-189.07</v>
      </c>
      <c r="Z106" s="14">
        <v>10</v>
      </c>
      <c r="AA106" s="14">
        <v>1</v>
      </c>
      <c r="AB106" s="15">
        <f>AC106</f>
        <v>6</v>
      </c>
      <c r="AC106" s="15">
        <v>6</v>
      </c>
      <c r="AD106" s="15">
        <v>16</v>
      </c>
      <c r="AE106" s="15">
        <v>0</v>
      </c>
      <c r="AF106" s="15">
        <v>11</v>
      </c>
      <c r="AG106" s="15">
        <v>16</v>
      </c>
      <c r="AH106" s="15">
        <v>8</v>
      </c>
      <c r="AI106" s="13">
        <v>11</v>
      </c>
      <c r="XEP106"/>
    </row>
    <row r="107" s="9" customFormat="1" customHeight="1" spans="1:16370">
      <c r="A107" s="20">
        <v>104</v>
      </c>
      <c r="B107" s="20">
        <v>104428</v>
      </c>
      <c r="C107" s="20" t="s">
        <v>196</v>
      </c>
      <c r="D107" s="41" t="s">
        <v>92</v>
      </c>
      <c r="E107" s="20" t="s">
        <v>190</v>
      </c>
      <c r="F107" s="22">
        <v>98</v>
      </c>
      <c r="G107" s="22">
        <v>124</v>
      </c>
      <c r="H107" s="22">
        <f t="shared" si="22"/>
        <v>-26</v>
      </c>
      <c r="I107" s="22">
        <v>15</v>
      </c>
      <c r="J107" s="22">
        <v>11</v>
      </c>
      <c r="K107" s="22">
        <f t="shared" si="23"/>
        <v>-4</v>
      </c>
      <c r="L107" s="22">
        <v>5</v>
      </c>
      <c r="M107" s="22">
        <v>1</v>
      </c>
      <c r="N107" s="22">
        <f t="shared" si="24"/>
        <v>4</v>
      </c>
      <c r="O107" s="22">
        <v>6</v>
      </c>
      <c r="P107" s="22">
        <v>12</v>
      </c>
      <c r="Q107" s="22">
        <f t="shared" si="25"/>
        <v>-6</v>
      </c>
      <c r="R107" s="22">
        <v>6</v>
      </c>
      <c r="S107" s="22">
        <v>5.25</v>
      </c>
      <c r="T107" s="22">
        <f t="shared" si="26"/>
        <v>0.75</v>
      </c>
      <c r="U107" s="22">
        <v>5</v>
      </c>
      <c r="V107" s="22">
        <v>1582</v>
      </c>
      <c r="W107" s="13">
        <v>534.6</v>
      </c>
      <c r="X107" s="9">
        <v>1529.26</v>
      </c>
      <c r="Y107" s="9">
        <f t="shared" si="27"/>
        <v>-52.74</v>
      </c>
      <c r="Z107" s="14">
        <v>10</v>
      </c>
      <c r="AA107" s="14">
        <v>1</v>
      </c>
      <c r="AB107" s="15">
        <v>4</v>
      </c>
      <c r="AC107" s="15">
        <v>3</v>
      </c>
      <c r="AD107" s="15">
        <v>16</v>
      </c>
      <c r="AE107" s="15">
        <v>0</v>
      </c>
      <c r="AF107" s="15">
        <v>17</v>
      </c>
      <c r="AG107" s="15">
        <v>22</v>
      </c>
      <c r="AH107" s="15">
        <v>11</v>
      </c>
      <c r="AI107" s="13">
        <v>11</v>
      </c>
      <c r="XEP107"/>
    </row>
    <row r="108" s="9" customFormat="1" customHeight="1" spans="1:16370">
      <c r="A108" s="20">
        <v>105</v>
      </c>
      <c r="B108" s="20">
        <v>56</v>
      </c>
      <c r="C108" s="20" t="s">
        <v>197</v>
      </c>
      <c r="D108" s="41" t="s">
        <v>100</v>
      </c>
      <c r="E108" s="20" t="s">
        <v>190</v>
      </c>
      <c r="F108" s="22">
        <v>68</v>
      </c>
      <c r="G108" s="22">
        <v>81</v>
      </c>
      <c r="H108" s="22">
        <f t="shared" si="22"/>
        <v>-13</v>
      </c>
      <c r="I108" s="22">
        <v>13</v>
      </c>
      <c r="J108" s="22">
        <v>4</v>
      </c>
      <c r="K108" s="22">
        <f t="shared" si="23"/>
        <v>-9</v>
      </c>
      <c r="L108" s="22">
        <v>5</v>
      </c>
      <c r="M108" s="22">
        <v>1</v>
      </c>
      <c r="N108" s="22">
        <f t="shared" si="24"/>
        <v>4</v>
      </c>
      <c r="O108" s="22">
        <v>6</v>
      </c>
      <c r="P108" s="22">
        <v>7</v>
      </c>
      <c r="Q108" s="22">
        <f t="shared" si="25"/>
        <v>-1</v>
      </c>
      <c r="R108" s="22">
        <v>4</v>
      </c>
      <c r="S108" s="22">
        <v>3.8</v>
      </c>
      <c r="T108" s="22">
        <f t="shared" si="26"/>
        <v>0.2</v>
      </c>
      <c r="U108" s="22">
        <v>4</v>
      </c>
      <c r="V108" s="22">
        <v>2790</v>
      </c>
      <c r="W108" s="13">
        <v>822.56</v>
      </c>
      <c r="X108" s="9">
        <v>2599.01</v>
      </c>
      <c r="Y108" s="9">
        <f t="shared" si="27"/>
        <v>-190.99</v>
      </c>
      <c r="Z108" s="14">
        <v>9</v>
      </c>
      <c r="AA108" s="14">
        <v>0</v>
      </c>
      <c r="AB108" s="15">
        <v>4</v>
      </c>
      <c r="AC108" s="15">
        <v>3</v>
      </c>
      <c r="AD108" s="15">
        <v>14</v>
      </c>
      <c r="AE108" s="15">
        <v>1</v>
      </c>
      <c r="AF108" s="15">
        <v>41</v>
      </c>
      <c r="AG108" s="15">
        <v>30</v>
      </c>
      <c r="AH108" s="15">
        <v>0</v>
      </c>
      <c r="AI108" s="13">
        <v>9</v>
      </c>
      <c r="XEP108"/>
    </row>
    <row r="109" s="9" customFormat="1" customHeight="1" spans="1:16370">
      <c r="A109" s="20">
        <v>106</v>
      </c>
      <c r="B109" s="20">
        <v>329</v>
      </c>
      <c r="C109" s="20" t="s">
        <v>198</v>
      </c>
      <c r="D109" s="41" t="s">
        <v>100</v>
      </c>
      <c r="E109" s="20" t="s">
        <v>190</v>
      </c>
      <c r="F109" s="22">
        <v>72</v>
      </c>
      <c r="G109" s="22">
        <v>72</v>
      </c>
      <c r="H109" s="22">
        <f t="shared" si="22"/>
        <v>0</v>
      </c>
      <c r="I109" s="22">
        <v>13</v>
      </c>
      <c r="J109" s="22">
        <v>8</v>
      </c>
      <c r="K109" s="22">
        <f t="shared" si="23"/>
        <v>-5</v>
      </c>
      <c r="L109" s="22">
        <v>8</v>
      </c>
      <c r="M109" s="22">
        <v>3</v>
      </c>
      <c r="N109" s="22">
        <f t="shared" si="24"/>
        <v>5</v>
      </c>
      <c r="O109" s="22">
        <v>7</v>
      </c>
      <c r="P109" s="22">
        <v>8</v>
      </c>
      <c r="Q109" s="22">
        <f t="shared" si="25"/>
        <v>-1</v>
      </c>
      <c r="R109" s="22">
        <v>8</v>
      </c>
      <c r="S109" s="22">
        <v>19</v>
      </c>
      <c r="T109" s="22">
        <f t="shared" si="26"/>
        <v>-11</v>
      </c>
      <c r="U109" s="22">
        <v>4</v>
      </c>
      <c r="V109" s="22">
        <v>1377</v>
      </c>
      <c r="W109" s="13">
        <v>1047.1</v>
      </c>
      <c r="X109" s="9">
        <v>24405.72</v>
      </c>
      <c r="Y109" s="9">
        <f t="shared" si="27"/>
        <v>23028.72</v>
      </c>
      <c r="Z109" s="14">
        <v>9</v>
      </c>
      <c r="AA109" s="14">
        <v>0</v>
      </c>
      <c r="AB109" s="15">
        <v>4</v>
      </c>
      <c r="AC109" s="15">
        <v>3</v>
      </c>
      <c r="AD109" s="15">
        <v>14</v>
      </c>
      <c r="AE109" s="15">
        <v>0</v>
      </c>
      <c r="AF109" s="15">
        <v>22</v>
      </c>
      <c r="AG109" s="15">
        <v>20</v>
      </c>
      <c r="AH109" s="15">
        <v>0</v>
      </c>
      <c r="AI109" s="13">
        <v>9</v>
      </c>
      <c r="XEP109"/>
    </row>
    <row r="110" s="9" customFormat="1" customHeight="1" spans="1:16370">
      <c r="A110" s="20">
        <v>107</v>
      </c>
      <c r="B110" s="20">
        <v>351</v>
      </c>
      <c r="C110" s="20" t="s">
        <v>199</v>
      </c>
      <c r="D110" s="41" t="s">
        <v>100</v>
      </c>
      <c r="E110" s="20" t="s">
        <v>190</v>
      </c>
      <c r="F110" s="22">
        <v>79</v>
      </c>
      <c r="G110" s="22">
        <v>90</v>
      </c>
      <c r="H110" s="22">
        <f t="shared" si="22"/>
        <v>-11</v>
      </c>
      <c r="I110" s="22">
        <v>15</v>
      </c>
      <c r="J110" s="22">
        <v>10</v>
      </c>
      <c r="K110" s="22">
        <f t="shared" si="23"/>
        <v>-5</v>
      </c>
      <c r="L110" s="22">
        <v>5</v>
      </c>
      <c r="M110" s="22">
        <v>4</v>
      </c>
      <c r="N110" s="22">
        <f t="shared" si="24"/>
        <v>1</v>
      </c>
      <c r="O110" s="22">
        <v>6</v>
      </c>
      <c r="P110" s="22">
        <v>12</v>
      </c>
      <c r="Q110" s="22">
        <f t="shared" si="25"/>
        <v>-6</v>
      </c>
      <c r="R110" s="22">
        <v>4</v>
      </c>
      <c r="S110" s="22">
        <v>7.1</v>
      </c>
      <c r="T110" s="22">
        <f t="shared" si="26"/>
        <v>-3.1</v>
      </c>
      <c r="U110" s="22">
        <v>4</v>
      </c>
      <c r="V110" s="22">
        <v>1210</v>
      </c>
      <c r="W110" s="13">
        <v>1952.3</v>
      </c>
      <c r="X110" s="9">
        <v>3504.43</v>
      </c>
      <c r="Y110" s="9">
        <f t="shared" si="27"/>
        <v>2294.43</v>
      </c>
      <c r="Z110" s="14">
        <v>9</v>
      </c>
      <c r="AA110" s="14">
        <v>1</v>
      </c>
      <c r="AB110" s="15">
        <v>4</v>
      </c>
      <c r="AC110" s="15">
        <v>3</v>
      </c>
      <c r="AD110" s="15">
        <v>14</v>
      </c>
      <c r="AE110" s="15">
        <v>0</v>
      </c>
      <c r="AF110" s="15">
        <v>9</v>
      </c>
      <c r="AG110" s="15">
        <v>14</v>
      </c>
      <c r="AH110" s="15">
        <v>6</v>
      </c>
      <c r="AI110" s="13">
        <v>9</v>
      </c>
      <c r="XEP110"/>
    </row>
    <row r="111" s="9" customFormat="1" customHeight="1" spans="1:16370">
      <c r="A111" s="20">
        <v>108</v>
      </c>
      <c r="B111" s="20">
        <v>704</v>
      </c>
      <c r="C111" s="20" t="s">
        <v>200</v>
      </c>
      <c r="D111" s="41" t="s">
        <v>100</v>
      </c>
      <c r="E111" s="20" t="s">
        <v>190</v>
      </c>
      <c r="F111" s="22">
        <v>72</v>
      </c>
      <c r="G111" s="22">
        <v>55</v>
      </c>
      <c r="H111" s="22">
        <f t="shared" si="22"/>
        <v>17</v>
      </c>
      <c r="I111" s="22">
        <v>13</v>
      </c>
      <c r="J111" s="22">
        <v>11</v>
      </c>
      <c r="K111" s="22">
        <f t="shared" si="23"/>
        <v>-2</v>
      </c>
      <c r="L111" s="22">
        <v>4</v>
      </c>
      <c r="M111" s="22">
        <v>2</v>
      </c>
      <c r="N111" s="22">
        <f t="shared" si="24"/>
        <v>2</v>
      </c>
      <c r="O111" s="22">
        <v>8</v>
      </c>
      <c r="P111" s="22">
        <v>15</v>
      </c>
      <c r="Q111" s="22">
        <f t="shared" si="25"/>
        <v>-7</v>
      </c>
      <c r="R111" s="22">
        <v>5</v>
      </c>
      <c r="S111" s="22">
        <v>11</v>
      </c>
      <c r="T111" s="22">
        <f t="shared" si="26"/>
        <v>-6</v>
      </c>
      <c r="U111" s="22">
        <v>4</v>
      </c>
      <c r="V111" s="22">
        <v>1208</v>
      </c>
      <c r="W111" s="13">
        <v>393.66</v>
      </c>
      <c r="X111" s="9">
        <v>772.95</v>
      </c>
      <c r="Y111" s="9">
        <f t="shared" si="27"/>
        <v>-435.05</v>
      </c>
      <c r="Z111" s="14">
        <v>9</v>
      </c>
      <c r="AA111" s="14">
        <v>0</v>
      </c>
      <c r="AB111" s="15">
        <v>4</v>
      </c>
      <c r="AC111" s="15">
        <v>3</v>
      </c>
      <c r="AD111" s="15">
        <v>14</v>
      </c>
      <c r="AE111" s="15">
        <v>0</v>
      </c>
      <c r="AF111" s="15">
        <v>10</v>
      </c>
      <c r="AG111" s="15">
        <v>14</v>
      </c>
      <c r="AH111" s="15">
        <v>5</v>
      </c>
      <c r="AI111" s="13">
        <v>9</v>
      </c>
      <c r="XEP111"/>
    </row>
    <row r="112" s="9" customFormat="1" customHeight="1" spans="1:16370">
      <c r="A112" s="20">
        <v>109</v>
      </c>
      <c r="B112" s="20">
        <v>706</v>
      </c>
      <c r="C112" s="20" t="s">
        <v>201</v>
      </c>
      <c r="D112" s="41" t="s">
        <v>100</v>
      </c>
      <c r="E112" s="20" t="s">
        <v>190</v>
      </c>
      <c r="F112" s="22">
        <v>81</v>
      </c>
      <c r="G112" s="22">
        <v>67</v>
      </c>
      <c r="H112" s="22">
        <f t="shared" si="22"/>
        <v>14</v>
      </c>
      <c r="I112" s="22">
        <v>14</v>
      </c>
      <c r="J112" s="22">
        <v>5</v>
      </c>
      <c r="K112" s="22">
        <f t="shared" si="23"/>
        <v>-9</v>
      </c>
      <c r="L112" s="22">
        <v>3</v>
      </c>
      <c r="M112" s="22">
        <v>3</v>
      </c>
      <c r="N112" s="22">
        <f t="shared" si="24"/>
        <v>0</v>
      </c>
      <c r="O112" s="22">
        <v>4</v>
      </c>
      <c r="P112" s="22">
        <v>2</v>
      </c>
      <c r="Q112" s="22">
        <f t="shared" si="25"/>
        <v>2</v>
      </c>
      <c r="R112" s="22">
        <v>9</v>
      </c>
      <c r="S112" s="22">
        <v>12.8</v>
      </c>
      <c r="T112" s="22">
        <f t="shared" si="26"/>
        <v>-3.8</v>
      </c>
      <c r="U112" s="22">
        <v>4</v>
      </c>
      <c r="V112" s="22">
        <v>1212</v>
      </c>
      <c r="W112" s="13">
        <v>687.3</v>
      </c>
      <c r="X112" s="9">
        <v>1525.93</v>
      </c>
      <c r="Y112" s="9">
        <f t="shared" si="27"/>
        <v>313.93</v>
      </c>
      <c r="Z112" s="14">
        <v>9</v>
      </c>
      <c r="AA112" s="14">
        <v>1</v>
      </c>
      <c r="AB112" s="15">
        <v>4</v>
      </c>
      <c r="AC112" s="15">
        <v>3</v>
      </c>
      <c r="AD112" s="15">
        <v>14</v>
      </c>
      <c r="AE112" s="15">
        <v>1</v>
      </c>
      <c r="AF112" s="15">
        <v>8</v>
      </c>
      <c r="AG112" s="15">
        <v>14</v>
      </c>
      <c r="AH112" s="15">
        <v>12</v>
      </c>
      <c r="AI112" s="13">
        <v>9</v>
      </c>
      <c r="XEP112"/>
    </row>
    <row r="113" s="9" customFormat="1" customHeight="1" spans="1:16370">
      <c r="A113" s="20">
        <v>110</v>
      </c>
      <c r="B113" s="20">
        <v>710</v>
      </c>
      <c r="C113" s="20" t="s">
        <v>202</v>
      </c>
      <c r="D113" s="41" t="s">
        <v>100</v>
      </c>
      <c r="E113" s="20" t="s">
        <v>190</v>
      </c>
      <c r="F113" s="22">
        <v>72</v>
      </c>
      <c r="G113" s="22">
        <v>82</v>
      </c>
      <c r="H113" s="22">
        <f t="shared" si="22"/>
        <v>-10</v>
      </c>
      <c r="I113" s="22">
        <v>13</v>
      </c>
      <c r="J113" s="22">
        <v>5</v>
      </c>
      <c r="K113" s="22">
        <f t="shared" si="23"/>
        <v>-8</v>
      </c>
      <c r="L113" s="22">
        <v>6</v>
      </c>
      <c r="M113" s="22">
        <v>8</v>
      </c>
      <c r="N113" s="22">
        <f t="shared" si="24"/>
        <v>-2</v>
      </c>
      <c r="O113" s="22">
        <v>4</v>
      </c>
      <c r="P113" s="22">
        <v>8</v>
      </c>
      <c r="Q113" s="22">
        <f t="shared" si="25"/>
        <v>-4</v>
      </c>
      <c r="R113" s="22">
        <v>9</v>
      </c>
      <c r="S113" s="22">
        <v>13</v>
      </c>
      <c r="T113" s="22">
        <f t="shared" si="26"/>
        <v>-4</v>
      </c>
      <c r="U113" s="22">
        <v>4</v>
      </c>
      <c r="V113" s="22">
        <v>1541</v>
      </c>
      <c r="W113" s="13">
        <v>246.89</v>
      </c>
      <c r="X113" s="9">
        <v>1419.25</v>
      </c>
      <c r="Y113" s="9">
        <f t="shared" si="27"/>
        <v>-121.75</v>
      </c>
      <c r="Z113" s="14">
        <v>9</v>
      </c>
      <c r="AA113" s="14">
        <v>1</v>
      </c>
      <c r="AB113" s="15">
        <v>4</v>
      </c>
      <c r="AC113" s="15">
        <v>3</v>
      </c>
      <c r="AD113" s="15">
        <v>14</v>
      </c>
      <c r="AE113" s="15">
        <v>2</v>
      </c>
      <c r="AF113" s="15">
        <v>6</v>
      </c>
      <c r="AG113" s="15">
        <v>14</v>
      </c>
      <c r="AH113" s="15">
        <v>0</v>
      </c>
      <c r="AI113" s="13">
        <v>9</v>
      </c>
      <c r="XEP113"/>
    </row>
    <row r="114" s="9" customFormat="1" customHeight="1" spans="1:16370">
      <c r="A114" s="20">
        <v>111</v>
      </c>
      <c r="B114" s="20">
        <v>713</v>
      </c>
      <c r="C114" s="20" t="s">
        <v>203</v>
      </c>
      <c r="D114" s="41" t="s">
        <v>106</v>
      </c>
      <c r="E114" s="20" t="s">
        <v>190</v>
      </c>
      <c r="F114" s="22">
        <v>72</v>
      </c>
      <c r="G114" s="22">
        <v>36</v>
      </c>
      <c r="H114" s="22">
        <f t="shared" si="22"/>
        <v>36</v>
      </c>
      <c r="I114" s="22">
        <v>13</v>
      </c>
      <c r="J114" s="22">
        <v>9</v>
      </c>
      <c r="K114" s="22">
        <f t="shared" si="23"/>
        <v>-4</v>
      </c>
      <c r="L114" s="22">
        <v>6</v>
      </c>
      <c r="M114" s="22">
        <v>2</v>
      </c>
      <c r="N114" s="22">
        <f t="shared" si="24"/>
        <v>4</v>
      </c>
      <c r="O114" s="22">
        <v>6</v>
      </c>
      <c r="P114" s="22">
        <v>8</v>
      </c>
      <c r="Q114" s="22">
        <f t="shared" si="25"/>
        <v>-2</v>
      </c>
      <c r="R114" s="22">
        <v>5</v>
      </c>
      <c r="S114" s="22">
        <v>5.4</v>
      </c>
      <c r="T114" s="22">
        <f t="shared" si="26"/>
        <v>-0.4</v>
      </c>
      <c r="U114" s="22">
        <v>4</v>
      </c>
      <c r="V114" s="22">
        <v>1348</v>
      </c>
      <c r="W114" s="13">
        <v>660.05</v>
      </c>
      <c r="X114" s="9">
        <v>1408.98</v>
      </c>
      <c r="Y114" s="9">
        <f t="shared" si="27"/>
        <v>60.98</v>
      </c>
      <c r="Z114" s="14">
        <v>8</v>
      </c>
      <c r="AA114" s="14">
        <v>0</v>
      </c>
      <c r="AB114" s="15">
        <f>AC114</f>
        <v>3</v>
      </c>
      <c r="AC114" s="15">
        <v>3</v>
      </c>
      <c r="AD114" s="15">
        <v>13</v>
      </c>
      <c r="AE114" s="15">
        <v>0</v>
      </c>
      <c r="AF114" s="15">
        <v>17</v>
      </c>
      <c r="AG114" s="15">
        <v>16</v>
      </c>
      <c r="AH114" s="15">
        <v>1</v>
      </c>
      <c r="AI114" s="13">
        <v>7</v>
      </c>
      <c r="XEP114"/>
    </row>
    <row r="115" s="9" customFormat="1" customHeight="1" spans="1:16370">
      <c r="A115" s="20">
        <v>112</v>
      </c>
      <c r="B115" s="20">
        <v>738</v>
      </c>
      <c r="C115" s="20" t="s">
        <v>204</v>
      </c>
      <c r="D115" s="41" t="s">
        <v>106</v>
      </c>
      <c r="E115" s="20" t="s">
        <v>190</v>
      </c>
      <c r="F115" s="22">
        <v>60</v>
      </c>
      <c r="G115" s="22">
        <v>35</v>
      </c>
      <c r="H115" s="22">
        <f t="shared" si="22"/>
        <v>25</v>
      </c>
      <c r="I115" s="22">
        <v>13</v>
      </c>
      <c r="J115" s="22">
        <v>7</v>
      </c>
      <c r="K115" s="22">
        <f t="shared" si="23"/>
        <v>-6</v>
      </c>
      <c r="L115" s="22">
        <v>5</v>
      </c>
      <c r="M115" s="22">
        <v>8</v>
      </c>
      <c r="N115" s="22">
        <f t="shared" si="24"/>
        <v>-3</v>
      </c>
      <c r="O115" s="22">
        <v>6</v>
      </c>
      <c r="P115" s="22">
        <v>6</v>
      </c>
      <c r="Q115" s="22">
        <f t="shared" si="25"/>
        <v>0</v>
      </c>
      <c r="R115" s="22">
        <v>5</v>
      </c>
      <c r="S115" s="22">
        <v>11</v>
      </c>
      <c r="T115" s="22">
        <f t="shared" si="26"/>
        <v>-6</v>
      </c>
      <c r="U115" s="22">
        <v>4</v>
      </c>
      <c r="V115" s="22">
        <v>1205</v>
      </c>
      <c r="W115" s="13">
        <v>297</v>
      </c>
      <c r="X115" s="9">
        <v>2731.01</v>
      </c>
      <c r="Y115" s="9">
        <f t="shared" si="27"/>
        <v>1526.01</v>
      </c>
      <c r="Z115" s="14">
        <v>8</v>
      </c>
      <c r="AA115" s="14">
        <v>0</v>
      </c>
      <c r="AB115" s="15">
        <f>AC115</f>
        <v>3</v>
      </c>
      <c r="AC115" s="15">
        <v>3</v>
      </c>
      <c r="AD115" s="15">
        <v>13</v>
      </c>
      <c r="AE115" s="15">
        <v>0</v>
      </c>
      <c r="AF115" s="15">
        <v>9</v>
      </c>
      <c r="AG115" s="15">
        <v>12</v>
      </c>
      <c r="AH115" s="15">
        <v>1</v>
      </c>
      <c r="AI115" s="13">
        <v>7</v>
      </c>
      <c r="XEP115"/>
    </row>
    <row r="116" s="9" customFormat="1" customHeight="1" spans="1:16370">
      <c r="A116" s="20">
        <v>113</v>
      </c>
      <c r="B116" s="20">
        <v>104838</v>
      </c>
      <c r="C116" s="20" t="s">
        <v>205</v>
      </c>
      <c r="D116" s="41" t="s">
        <v>106</v>
      </c>
      <c r="E116" s="20" t="s">
        <v>190</v>
      </c>
      <c r="F116" s="22">
        <v>72</v>
      </c>
      <c r="G116" s="22">
        <v>47</v>
      </c>
      <c r="H116" s="22">
        <f t="shared" si="22"/>
        <v>25</v>
      </c>
      <c r="I116" s="22">
        <v>16</v>
      </c>
      <c r="J116" s="22">
        <v>11</v>
      </c>
      <c r="K116" s="22">
        <f t="shared" si="23"/>
        <v>-5</v>
      </c>
      <c r="L116" s="22">
        <v>4</v>
      </c>
      <c r="M116" s="22">
        <v>2</v>
      </c>
      <c r="N116" s="22">
        <f t="shared" si="24"/>
        <v>2</v>
      </c>
      <c r="O116" s="22">
        <v>4</v>
      </c>
      <c r="P116" s="22">
        <v>8</v>
      </c>
      <c r="Q116" s="22">
        <f t="shared" si="25"/>
        <v>-4</v>
      </c>
      <c r="R116" s="22">
        <v>4</v>
      </c>
      <c r="S116" s="22">
        <v>5</v>
      </c>
      <c r="T116" s="22">
        <f t="shared" si="26"/>
        <v>-1</v>
      </c>
      <c r="U116" s="22">
        <v>4</v>
      </c>
      <c r="V116" s="22">
        <v>1868</v>
      </c>
      <c r="W116" s="13">
        <v>488.58</v>
      </c>
      <c r="X116" s="9">
        <v>1360</v>
      </c>
      <c r="Y116" s="9">
        <f t="shared" si="27"/>
        <v>-508</v>
      </c>
      <c r="Z116" s="14">
        <v>8</v>
      </c>
      <c r="AA116" s="14">
        <v>3</v>
      </c>
      <c r="AB116" s="15">
        <f>AC116</f>
        <v>3</v>
      </c>
      <c r="AC116" s="15">
        <v>3</v>
      </c>
      <c r="AD116" s="15">
        <v>13</v>
      </c>
      <c r="AE116" s="15">
        <v>0</v>
      </c>
      <c r="AF116" s="15">
        <v>1</v>
      </c>
      <c r="AG116" s="15">
        <v>12</v>
      </c>
      <c r="AH116" s="15">
        <v>0</v>
      </c>
      <c r="AI116" s="13">
        <v>7</v>
      </c>
      <c r="XEP116"/>
    </row>
    <row r="117" s="9" customFormat="1" customHeight="1" spans="1:16370">
      <c r="A117" s="20">
        <v>114</v>
      </c>
      <c r="B117" s="20">
        <v>110378</v>
      </c>
      <c r="C117" s="43" t="s">
        <v>206</v>
      </c>
      <c r="D117" s="41" t="s">
        <v>114</v>
      </c>
      <c r="E117" s="20" t="s">
        <v>190</v>
      </c>
      <c r="F117" s="22">
        <v>48</v>
      </c>
      <c r="G117" s="22">
        <v>13</v>
      </c>
      <c r="H117" s="22">
        <f t="shared" si="22"/>
        <v>35</v>
      </c>
      <c r="I117" s="22">
        <v>12</v>
      </c>
      <c r="J117" s="22">
        <v>4</v>
      </c>
      <c r="K117" s="22">
        <f t="shared" si="23"/>
        <v>-8</v>
      </c>
      <c r="L117" s="22">
        <v>3</v>
      </c>
      <c r="M117" s="22">
        <v>5</v>
      </c>
      <c r="N117" s="22">
        <f t="shared" si="24"/>
        <v>-2</v>
      </c>
      <c r="O117" s="22">
        <v>3</v>
      </c>
      <c r="P117" s="22">
        <v>4</v>
      </c>
      <c r="Q117" s="22">
        <f t="shared" si="25"/>
        <v>-1</v>
      </c>
      <c r="R117" s="22">
        <v>2</v>
      </c>
      <c r="S117" s="22">
        <v>4</v>
      </c>
      <c r="T117" s="22">
        <f t="shared" si="26"/>
        <v>-2</v>
      </c>
      <c r="U117" s="22">
        <v>4</v>
      </c>
      <c r="V117" s="22">
        <v>1000</v>
      </c>
      <c r="W117" s="13">
        <v>575.88</v>
      </c>
      <c r="X117" s="9">
        <v>0</v>
      </c>
      <c r="Y117" s="9">
        <f t="shared" si="27"/>
        <v>-1000</v>
      </c>
      <c r="Z117" s="14">
        <v>7</v>
      </c>
      <c r="AA117" s="14">
        <v>1</v>
      </c>
      <c r="AB117" s="15">
        <f>AC117</f>
        <v>3</v>
      </c>
      <c r="AC117" s="15">
        <v>3</v>
      </c>
      <c r="AD117" s="15">
        <v>11</v>
      </c>
      <c r="AE117" s="15">
        <v>0</v>
      </c>
      <c r="AF117" s="15">
        <v>1</v>
      </c>
      <c r="AG117" s="15">
        <v>11</v>
      </c>
      <c r="AH117" s="15">
        <v>0</v>
      </c>
      <c r="AI117" s="13">
        <v>7</v>
      </c>
      <c r="XEP117"/>
    </row>
    <row r="118" s="9" customFormat="1" customHeight="1" spans="1:16370">
      <c r="A118" s="20"/>
      <c r="B118" s="20"/>
      <c r="C118" s="20"/>
      <c r="D118" s="41"/>
      <c r="E118" s="20"/>
      <c r="F118" s="22">
        <f>SUM(F3:F117)</f>
        <v>14603</v>
      </c>
      <c r="G118" s="22">
        <f>SUM(G3:G117)</f>
        <v>13245</v>
      </c>
      <c r="H118" s="22">
        <f t="shared" si="22"/>
        <v>1358</v>
      </c>
      <c r="I118" s="22">
        <f>SUM(I3:I117)</f>
        <v>2077</v>
      </c>
      <c r="J118" s="22">
        <f>SUM(J3:J117)</f>
        <v>1778</v>
      </c>
      <c r="K118" s="22">
        <f t="shared" si="23"/>
        <v>-299</v>
      </c>
      <c r="L118" s="22">
        <f>SUM(L3:L117)</f>
        <v>704</v>
      </c>
      <c r="M118" s="22">
        <v>0</v>
      </c>
      <c r="N118" s="22">
        <f t="shared" si="24"/>
        <v>704</v>
      </c>
      <c r="O118" s="22">
        <f>SUM(O3:O117)</f>
        <v>705</v>
      </c>
      <c r="P118" s="22">
        <v>0</v>
      </c>
      <c r="Q118" s="22">
        <f t="shared" si="25"/>
        <v>705</v>
      </c>
      <c r="R118" s="22">
        <f>SUM(R3:R117)</f>
        <v>949</v>
      </c>
      <c r="S118" s="22">
        <v>0</v>
      </c>
      <c r="T118" s="22">
        <f t="shared" si="26"/>
        <v>949</v>
      </c>
      <c r="U118" s="22">
        <f>SUM(U3:U117)</f>
        <v>613</v>
      </c>
      <c r="V118" s="22">
        <f>SUM(V3:V117)</f>
        <v>466563</v>
      </c>
      <c r="W118" s="13">
        <v>0</v>
      </c>
      <c r="X118" s="9">
        <v>0</v>
      </c>
      <c r="Y118" s="9">
        <f t="shared" si="27"/>
        <v>-466563</v>
      </c>
      <c r="Z118" s="14">
        <f>SUM(Z3:Z117)</f>
        <v>1158</v>
      </c>
      <c r="AA118" s="14">
        <v>0</v>
      </c>
      <c r="AB118" s="15">
        <f>SUM(AB3:AB117)</f>
        <v>590</v>
      </c>
      <c r="AC118" s="15">
        <v>3</v>
      </c>
      <c r="AD118" s="15">
        <f>SUM(AD3:AD117)</f>
        <v>1815</v>
      </c>
      <c r="AE118" s="15">
        <v>0</v>
      </c>
      <c r="AF118" s="15">
        <f>SUM(AF3:AF117)</f>
        <v>1744</v>
      </c>
      <c r="AG118" s="15">
        <f>SUM(AG3:AG117)</f>
        <v>2207</v>
      </c>
      <c r="AH118" s="15">
        <v>0</v>
      </c>
      <c r="AI118" s="13">
        <f>SUM(AI3:AI117)</f>
        <v>1367</v>
      </c>
      <c r="XEP118"/>
    </row>
  </sheetData>
  <sortState ref="A3:V118">
    <sortCondition ref="E3" descending="1"/>
  </sortState>
  <mergeCells count="1">
    <mergeCell ref="A1:V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X118"/>
  <sheetViews>
    <sheetView workbookViewId="0">
      <pane xSplit="4" ySplit="2" topLeftCell="E5" activePane="bottomRight" state="frozen"/>
      <selection/>
      <selection pane="topRight"/>
      <selection pane="bottomLeft"/>
      <selection pane="bottomRight" activeCell="G14" sqref="G14"/>
    </sheetView>
  </sheetViews>
  <sheetFormatPr defaultColWidth="9" defaultRowHeight="21" customHeight="1"/>
  <cols>
    <col min="1" max="1" width="5.125" style="11" customWidth="1"/>
    <col min="2" max="2" width="6.5" style="11" customWidth="1"/>
    <col min="3" max="3" width="26.625" style="12" customWidth="1"/>
    <col min="4" max="4" width="8.375" style="11" customWidth="1"/>
    <col min="5" max="5" width="13.375" style="11" customWidth="1"/>
    <col min="6" max="9" width="13.625" style="13" customWidth="1"/>
    <col min="10" max="12" width="13.625" style="9" customWidth="1"/>
    <col min="13" max="13" width="13.625" style="14" customWidth="1"/>
    <col min="14" max="16" width="13.625" style="15" customWidth="1"/>
    <col min="17" max="17" width="13.625" style="13" customWidth="1"/>
    <col min="18" max="16351" width="9" style="9"/>
  </cols>
  <sheetData>
    <row r="1" s="9" customFormat="1" ht="34" customHeight="1" spans="1:16352">
      <c r="A1" s="16" t="s">
        <v>207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32"/>
      <c r="XDX1"/>
    </row>
    <row r="2" s="10" customFormat="1" ht="34" customHeight="1" spans="1:16352">
      <c r="A2" s="18" t="s">
        <v>5</v>
      </c>
      <c r="B2" s="18" t="s">
        <v>67</v>
      </c>
      <c r="C2" s="18" t="s">
        <v>68</v>
      </c>
      <c r="D2" s="18" t="s">
        <v>69</v>
      </c>
      <c r="E2" s="18" t="s">
        <v>70</v>
      </c>
      <c r="F2" s="19" t="s">
        <v>15</v>
      </c>
      <c r="G2" s="19" t="s">
        <v>21</v>
      </c>
      <c r="H2" s="19" t="s">
        <v>71</v>
      </c>
      <c r="I2" s="25" t="s">
        <v>31</v>
      </c>
      <c r="J2" s="26" t="s">
        <v>35</v>
      </c>
      <c r="K2" s="27" t="s">
        <v>38</v>
      </c>
      <c r="L2" s="27" t="s">
        <v>73</v>
      </c>
      <c r="M2" s="28" t="s">
        <v>48</v>
      </c>
      <c r="N2" s="28" t="s">
        <v>51</v>
      </c>
      <c r="O2" s="28" t="s">
        <v>54</v>
      </c>
      <c r="P2" s="28" t="s">
        <v>57</v>
      </c>
      <c r="Q2" s="28" t="s">
        <v>59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34"/>
    </row>
    <row r="3" s="9" customFormat="1" customHeight="1" spans="1:16352">
      <c r="A3" s="20">
        <v>1</v>
      </c>
      <c r="B3" s="20">
        <v>582</v>
      </c>
      <c r="C3" s="21" t="s">
        <v>76</v>
      </c>
      <c r="D3" s="20" t="s">
        <v>77</v>
      </c>
      <c r="E3" s="20" t="s">
        <v>78</v>
      </c>
      <c r="F3" s="22">
        <v>201</v>
      </c>
      <c r="G3" s="22">
        <v>28</v>
      </c>
      <c r="H3" s="22">
        <v>10</v>
      </c>
      <c r="I3" s="22">
        <v>9</v>
      </c>
      <c r="J3" s="22">
        <v>10</v>
      </c>
      <c r="K3" s="22">
        <v>7</v>
      </c>
      <c r="L3" s="22">
        <v>2880</v>
      </c>
      <c r="M3" s="29">
        <v>14</v>
      </c>
      <c r="N3" s="29">
        <v>11</v>
      </c>
      <c r="O3" s="29">
        <v>25</v>
      </c>
      <c r="P3" s="29">
        <v>22</v>
      </c>
      <c r="Q3" s="33">
        <v>27</v>
      </c>
      <c r="XDX3"/>
    </row>
    <row r="4" s="9" customFormat="1" customHeight="1" spans="1:16352">
      <c r="A4" s="20">
        <v>2</v>
      </c>
      <c r="B4" s="20">
        <v>343</v>
      </c>
      <c r="C4" s="21" t="s">
        <v>79</v>
      </c>
      <c r="D4" s="20" t="s">
        <v>80</v>
      </c>
      <c r="E4" s="20" t="s">
        <v>78</v>
      </c>
      <c r="F4" s="22">
        <v>239</v>
      </c>
      <c r="G4" s="22">
        <v>36</v>
      </c>
      <c r="H4" s="22">
        <v>13</v>
      </c>
      <c r="I4" s="22">
        <v>9</v>
      </c>
      <c r="J4" s="22">
        <v>16</v>
      </c>
      <c r="K4" s="22">
        <v>7</v>
      </c>
      <c r="L4" s="22">
        <v>6558</v>
      </c>
      <c r="M4" s="29">
        <v>13</v>
      </c>
      <c r="N4" s="29">
        <v>6</v>
      </c>
      <c r="O4" s="29">
        <v>20</v>
      </c>
      <c r="P4" s="29">
        <v>24</v>
      </c>
      <c r="Q4" s="33">
        <v>23</v>
      </c>
      <c r="XDX4"/>
    </row>
    <row r="5" s="9" customFormat="1" customHeight="1" spans="1:16352">
      <c r="A5" s="20">
        <v>3</v>
      </c>
      <c r="B5" s="20">
        <v>581</v>
      </c>
      <c r="C5" s="21" t="s">
        <v>81</v>
      </c>
      <c r="D5" s="20" t="s">
        <v>80</v>
      </c>
      <c r="E5" s="20" t="s">
        <v>82</v>
      </c>
      <c r="F5" s="22">
        <v>240</v>
      </c>
      <c r="G5" s="22">
        <v>36</v>
      </c>
      <c r="H5" s="22">
        <v>8</v>
      </c>
      <c r="I5" s="22">
        <v>10</v>
      </c>
      <c r="J5" s="22">
        <v>16</v>
      </c>
      <c r="K5" s="22">
        <v>7</v>
      </c>
      <c r="L5" s="22">
        <v>5200</v>
      </c>
      <c r="M5" s="29">
        <v>13</v>
      </c>
      <c r="N5" s="29">
        <v>6</v>
      </c>
      <c r="O5" s="29">
        <v>20</v>
      </c>
      <c r="P5" s="29">
        <v>24</v>
      </c>
      <c r="Q5" s="33">
        <v>23</v>
      </c>
      <c r="XDX5"/>
    </row>
    <row r="6" s="9" customFormat="1" customHeight="1" spans="1:16352">
      <c r="A6" s="20">
        <v>4</v>
      </c>
      <c r="B6" s="20">
        <v>585</v>
      </c>
      <c r="C6" s="21" t="s">
        <v>83</v>
      </c>
      <c r="D6" s="20" t="s">
        <v>80</v>
      </c>
      <c r="E6" s="20" t="s">
        <v>82</v>
      </c>
      <c r="F6" s="22">
        <v>226</v>
      </c>
      <c r="G6" s="22">
        <v>30</v>
      </c>
      <c r="H6" s="22">
        <v>9</v>
      </c>
      <c r="I6" s="22">
        <v>11</v>
      </c>
      <c r="J6" s="22">
        <v>18</v>
      </c>
      <c r="K6" s="22">
        <v>7</v>
      </c>
      <c r="L6" s="22">
        <v>4326</v>
      </c>
      <c r="M6" s="29">
        <v>13</v>
      </c>
      <c r="N6" s="29">
        <v>9</v>
      </c>
      <c r="O6" s="29">
        <v>20</v>
      </c>
      <c r="P6" s="29">
        <v>30</v>
      </c>
      <c r="Q6" s="33">
        <v>23</v>
      </c>
      <c r="XDX6"/>
    </row>
    <row r="7" s="9" customFormat="1" customHeight="1" spans="1:16352">
      <c r="A7" s="20">
        <v>5</v>
      </c>
      <c r="B7" s="20">
        <v>709</v>
      </c>
      <c r="C7" s="21" t="s">
        <v>84</v>
      </c>
      <c r="D7" s="20" t="s">
        <v>80</v>
      </c>
      <c r="E7" s="20" t="s">
        <v>78</v>
      </c>
      <c r="F7" s="22">
        <v>301</v>
      </c>
      <c r="G7" s="22">
        <v>32</v>
      </c>
      <c r="H7" s="22">
        <v>8</v>
      </c>
      <c r="I7" s="22">
        <v>11</v>
      </c>
      <c r="J7" s="22">
        <v>16</v>
      </c>
      <c r="K7" s="22">
        <v>7</v>
      </c>
      <c r="L7" s="22">
        <v>4281</v>
      </c>
      <c r="M7" s="29">
        <v>13</v>
      </c>
      <c r="N7" s="29">
        <v>11</v>
      </c>
      <c r="O7" s="29">
        <v>20</v>
      </c>
      <c r="P7" s="29">
        <v>20</v>
      </c>
      <c r="Q7" s="33">
        <v>26</v>
      </c>
      <c r="XDX7"/>
    </row>
    <row r="8" s="9" customFormat="1" customHeight="1" spans="1:16352">
      <c r="A8" s="20">
        <v>6</v>
      </c>
      <c r="B8" s="20">
        <v>730</v>
      </c>
      <c r="C8" s="21" t="s">
        <v>85</v>
      </c>
      <c r="D8" s="20" t="s">
        <v>80</v>
      </c>
      <c r="E8" s="20" t="s">
        <v>78</v>
      </c>
      <c r="F8" s="22">
        <v>248</v>
      </c>
      <c r="G8" s="22">
        <v>25</v>
      </c>
      <c r="H8" s="22">
        <v>6</v>
      </c>
      <c r="I8" s="22">
        <v>9</v>
      </c>
      <c r="J8" s="22">
        <v>17</v>
      </c>
      <c r="K8" s="22">
        <v>7</v>
      </c>
      <c r="L8" s="22">
        <v>5223</v>
      </c>
      <c r="M8" s="29">
        <v>13</v>
      </c>
      <c r="N8" s="29">
        <v>6</v>
      </c>
      <c r="O8" s="29">
        <v>20</v>
      </c>
      <c r="P8" s="29">
        <v>31</v>
      </c>
      <c r="Q8" s="33">
        <v>23</v>
      </c>
      <c r="XDX8"/>
    </row>
    <row r="9" s="9" customFormat="1" customHeight="1" spans="1:16352">
      <c r="A9" s="20">
        <v>7</v>
      </c>
      <c r="B9" s="20">
        <v>365</v>
      </c>
      <c r="C9" s="21" t="s">
        <v>86</v>
      </c>
      <c r="D9" s="20" t="s">
        <v>87</v>
      </c>
      <c r="E9" s="20" t="s">
        <v>78</v>
      </c>
      <c r="F9" s="22">
        <v>168</v>
      </c>
      <c r="G9" s="22">
        <v>22</v>
      </c>
      <c r="H9" s="22">
        <v>4</v>
      </c>
      <c r="I9" s="22">
        <v>6</v>
      </c>
      <c r="J9" s="22">
        <v>8</v>
      </c>
      <c r="K9" s="22">
        <v>7</v>
      </c>
      <c r="L9" s="22">
        <v>4188</v>
      </c>
      <c r="M9" s="29">
        <v>12</v>
      </c>
      <c r="N9" s="29">
        <v>6</v>
      </c>
      <c r="O9" s="29">
        <v>18</v>
      </c>
      <c r="P9" s="29">
        <v>31</v>
      </c>
      <c r="Q9" s="33">
        <v>12</v>
      </c>
      <c r="XDX9"/>
    </row>
    <row r="10" s="9" customFormat="1" customHeight="1" spans="1:16352">
      <c r="A10" s="20">
        <v>8</v>
      </c>
      <c r="B10" s="20">
        <v>379</v>
      </c>
      <c r="C10" s="21" t="s">
        <v>88</v>
      </c>
      <c r="D10" s="20" t="s">
        <v>87</v>
      </c>
      <c r="E10" s="20" t="s">
        <v>78</v>
      </c>
      <c r="F10" s="22">
        <v>190</v>
      </c>
      <c r="G10" s="22">
        <v>15</v>
      </c>
      <c r="H10" s="22">
        <v>5</v>
      </c>
      <c r="I10" s="22">
        <v>6</v>
      </c>
      <c r="J10" s="22">
        <v>10</v>
      </c>
      <c r="K10" s="22">
        <v>7</v>
      </c>
      <c r="L10" s="22">
        <v>3913</v>
      </c>
      <c r="M10" s="29">
        <v>12</v>
      </c>
      <c r="N10" s="29">
        <v>11</v>
      </c>
      <c r="O10" s="29">
        <v>18</v>
      </c>
      <c r="P10" s="29">
        <v>22</v>
      </c>
      <c r="Q10" s="33">
        <v>12</v>
      </c>
      <c r="XDX10"/>
    </row>
    <row r="11" s="9" customFormat="1" customHeight="1" spans="1:16352">
      <c r="A11" s="20">
        <v>9</v>
      </c>
      <c r="B11" s="20">
        <v>513</v>
      </c>
      <c r="C11" s="21" t="s">
        <v>89</v>
      </c>
      <c r="D11" s="20" t="s">
        <v>87</v>
      </c>
      <c r="E11" s="20" t="s">
        <v>78</v>
      </c>
      <c r="F11" s="22">
        <v>160</v>
      </c>
      <c r="G11" s="22">
        <v>18</v>
      </c>
      <c r="H11" s="22">
        <v>12</v>
      </c>
      <c r="I11" s="22">
        <v>13</v>
      </c>
      <c r="J11" s="22">
        <v>16</v>
      </c>
      <c r="K11" s="22">
        <v>7</v>
      </c>
      <c r="L11" s="22">
        <v>2527</v>
      </c>
      <c r="M11" s="29">
        <v>12</v>
      </c>
      <c r="N11" s="29">
        <v>11</v>
      </c>
      <c r="O11" s="29">
        <v>18</v>
      </c>
      <c r="P11" s="29">
        <v>24</v>
      </c>
      <c r="Q11" s="33">
        <v>12</v>
      </c>
      <c r="XDX11"/>
    </row>
    <row r="12" s="9" customFormat="1" customHeight="1" spans="1:16352">
      <c r="A12" s="20">
        <v>10</v>
      </c>
      <c r="B12" s="20">
        <v>102934</v>
      </c>
      <c r="C12" s="21" t="s">
        <v>90</v>
      </c>
      <c r="D12" s="20" t="s">
        <v>87</v>
      </c>
      <c r="E12" s="20" t="s">
        <v>78</v>
      </c>
      <c r="F12" s="22">
        <v>180</v>
      </c>
      <c r="G12" s="22">
        <v>20</v>
      </c>
      <c r="H12" s="22">
        <v>6</v>
      </c>
      <c r="I12" s="22">
        <v>6</v>
      </c>
      <c r="J12" s="22">
        <v>8</v>
      </c>
      <c r="K12" s="22">
        <v>7</v>
      </c>
      <c r="L12" s="22">
        <v>2922</v>
      </c>
      <c r="M12" s="29">
        <v>12</v>
      </c>
      <c r="N12" s="29">
        <v>6</v>
      </c>
      <c r="O12" s="29">
        <v>18</v>
      </c>
      <c r="P12" s="29">
        <v>18</v>
      </c>
      <c r="Q12" s="33">
        <v>12</v>
      </c>
      <c r="XDX12"/>
    </row>
    <row r="13" s="9" customFormat="1" customHeight="1" spans="1:16352">
      <c r="A13" s="20">
        <v>11</v>
      </c>
      <c r="B13" s="20">
        <v>357</v>
      </c>
      <c r="C13" s="21" t="s">
        <v>91</v>
      </c>
      <c r="D13" s="20" t="s">
        <v>92</v>
      </c>
      <c r="E13" s="20" t="s">
        <v>78</v>
      </c>
      <c r="F13" s="22">
        <v>88</v>
      </c>
      <c r="G13" s="22">
        <v>16</v>
      </c>
      <c r="H13" s="22">
        <v>6</v>
      </c>
      <c r="I13" s="22">
        <v>6</v>
      </c>
      <c r="J13" s="22">
        <v>6</v>
      </c>
      <c r="K13" s="22">
        <v>5</v>
      </c>
      <c r="L13" s="30">
        <v>39942</v>
      </c>
      <c r="M13" s="29">
        <v>10</v>
      </c>
      <c r="N13" s="29">
        <v>4</v>
      </c>
      <c r="O13" s="29">
        <v>16</v>
      </c>
      <c r="P13" s="29">
        <v>30</v>
      </c>
      <c r="Q13" s="33">
        <v>11</v>
      </c>
      <c r="XDX13"/>
    </row>
    <row r="14" s="9" customFormat="1" customHeight="1" spans="1:16352">
      <c r="A14" s="20">
        <v>12</v>
      </c>
      <c r="B14" s="20">
        <v>745</v>
      </c>
      <c r="C14" s="21" t="s">
        <v>93</v>
      </c>
      <c r="D14" s="20" t="s">
        <v>92</v>
      </c>
      <c r="E14" s="20" t="s">
        <v>78</v>
      </c>
      <c r="F14" s="22">
        <v>102</v>
      </c>
      <c r="G14" s="22">
        <v>17</v>
      </c>
      <c r="H14" s="22">
        <v>5</v>
      </c>
      <c r="I14" s="22">
        <v>8</v>
      </c>
      <c r="J14" s="22">
        <v>6</v>
      </c>
      <c r="K14" s="22">
        <v>5</v>
      </c>
      <c r="L14" s="22">
        <v>1589</v>
      </c>
      <c r="M14" s="29">
        <v>10</v>
      </c>
      <c r="N14" s="29">
        <v>4</v>
      </c>
      <c r="O14" s="29">
        <v>16</v>
      </c>
      <c r="P14" s="29">
        <v>24</v>
      </c>
      <c r="Q14" s="33">
        <v>12</v>
      </c>
      <c r="XDX14"/>
    </row>
    <row r="15" s="9" customFormat="1" customHeight="1" spans="1:16352">
      <c r="A15" s="20">
        <v>13</v>
      </c>
      <c r="B15" s="20">
        <v>103198</v>
      </c>
      <c r="C15" s="21" t="s">
        <v>94</v>
      </c>
      <c r="D15" s="20" t="s">
        <v>92</v>
      </c>
      <c r="E15" s="20" t="s">
        <v>78</v>
      </c>
      <c r="F15" s="22">
        <v>120</v>
      </c>
      <c r="G15" s="22">
        <v>21</v>
      </c>
      <c r="H15" s="22">
        <v>10</v>
      </c>
      <c r="I15" s="22">
        <v>5</v>
      </c>
      <c r="J15" s="22">
        <v>8</v>
      </c>
      <c r="K15" s="22">
        <v>5</v>
      </c>
      <c r="L15" s="22">
        <v>2428</v>
      </c>
      <c r="M15" s="29">
        <v>10</v>
      </c>
      <c r="N15" s="29">
        <v>6</v>
      </c>
      <c r="O15" s="29">
        <v>16</v>
      </c>
      <c r="P15" s="29">
        <v>16</v>
      </c>
      <c r="Q15" s="33">
        <v>11</v>
      </c>
      <c r="XDX15"/>
    </row>
    <row r="16" s="9" customFormat="1" customHeight="1" spans="1:16352">
      <c r="A16" s="20">
        <v>14</v>
      </c>
      <c r="B16" s="20">
        <v>103199</v>
      </c>
      <c r="C16" s="21" t="s">
        <v>95</v>
      </c>
      <c r="D16" s="20" t="s">
        <v>92</v>
      </c>
      <c r="E16" s="20" t="s">
        <v>82</v>
      </c>
      <c r="F16" s="22">
        <v>70</v>
      </c>
      <c r="G16" s="22">
        <v>18</v>
      </c>
      <c r="H16" s="22">
        <v>6</v>
      </c>
      <c r="I16" s="22">
        <v>6</v>
      </c>
      <c r="J16" s="22">
        <v>6</v>
      </c>
      <c r="K16" s="22">
        <v>5</v>
      </c>
      <c r="L16" s="22">
        <v>2228</v>
      </c>
      <c r="M16" s="29">
        <v>10</v>
      </c>
      <c r="N16" s="29">
        <v>4</v>
      </c>
      <c r="O16" s="29">
        <v>16</v>
      </c>
      <c r="P16" s="29">
        <v>16</v>
      </c>
      <c r="Q16" s="33">
        <v>11</v>
      </c>
      <c r="XDX16"/>
    </row>
    <row r="17" s="9" customFormat="1" customHeight="1" spans="1:16352">
      <c r="A17" s="20">
        <v>15</v>
      </c>
      <c r="B17" s="20">
        <v>106569</v>
      </c>
      <c r="C17" s="21" t="s">
        <v>96</v>
      </c>
      <c r="D17" s="20" t="s">
        <v>92</v>
      </c>
      <c r="E17" s="20" t="s">
        <v>78</v>
      </c>
      <c r="F17" s="22">
        <v>84</v>
      </c>
      <c r="G17" s="22">
        <v>15</v>
      </c>
      <c r="H17" s="22">
        <v>6</v>
      </c>
      <c r="I17" s="22">
        <v>14</v>
      </c>
      <c r="J17" s="22">
        <v>9</v>
      </c>
      <c r="K17" s="22">
        <v>5</v>
      </c>
      <c r="L17" s="22">
        <v>1000</v>
      </c>
      <c r="M17" s="29">
        <v>10</v>
      </c>
      <c r="N17" s="29">
        <v>4</v>
      </c>
      <c r="O17" s="29">
        <v>16</v>
      </c>
      <c r="P17" s="29">
        <v>16</v>
      </c>
      <c r="Q17" s="33">
        <v>11</v>
      </c>
      <c r="XDX17"/>
    </row>
    <row r="18" s="9" customFormat="1" customHeight="1" spans="1:16352">
      <c r="A18" s="20">
        <v>16</v>
      </c>
      <c r="B18" s="20">
        <v>106399</v>
      </c>
      <c r="C18" s="21" t="s">
        <v>97</v>
      </c>
      <c r="D18" s="20" t="s">
        <v>92</v>
      </c>
      <c r="E18" s="20" t="s">
        <v>78</v>
      </c>
      <c r="F18" s="22">
        <v>84</v>
      </c>
      <c r="G18" s="22">
        <v>17</v>
      </c>
      <c r="H18" s="22">
        <v>6</v>
      </c>
      <c r="I18" s="22">
        <v>7</v>
      </c>
      <c r="J18" s="22">
        <v>6</v>
      </c>
      <c r="K18" s="22">
        <v>5</v>
      </c>
      <c r="L18" s="31">
        <v>1202</v>
      </c>
      <c r="M18" s="29">
        <v>10</v>
      </c>
      <c r="N18" s="29">
        <v>4</v>
      </c>
      <c r="O18" s="29">
        <v>16</v>
      </c>
      <c r="P18" s="29">
        <v>16</v>
      </c>
      <c r="Q18" s="33">
        <v>11</v>
      </c>
      <c r="XDX18"/>
    </row>
    <row r="19" s="9" customFormat="1" customHeight="1" spans="1:16352">
      <c r="A19" s="20">
        <v>17</v>
      </c>
      <c r="B19" s="20">
        <v>107658</v>
      </c>
      <c r="C19" s="21" t="s">
        <v>98</v>
      </c>
      <c r="D19" s="20" t="s">
        <v>92</v>
      </c>
      <c r="E19" s="20" t="s">
        <v>78</v>
      </c>
      <c r="F19" s="22">
        <v>112</v>
      </c>
      <c r="G19" s="22">
        <v>18</v>
      </c>
      <c r="H19" s="22">
        <v>7</v>
      </c>
      <c r="I19" s="22">
        <v>8</v>
      </c>
      <c r="J19" s="22">
        <v>16</v>
      </c>
      <c r="K19" s="22">
        <v>5</v>
      </c>
      <c r="L19" s="31">
        <v>1000</v>
      </c>
      <c r="M19" s="29">
        <v>10</v>
      </c>
      <c r="N19" s="29">
        <v>5</v>
      </c>
      <c r="O19" s="29">
        <v>16</v>
      </c>
      <c r="P19" s="29">
        <v>16</v>
      </c>
      <c r="Q19" s="33">
        <v>11</v>
      </c>
      <c r="XDX19"/>
    </row>
    <row r="20" s="9" customFormat="1" customHeight="1" spans="1:16352">
      <c r="A20" s="20">
        <v>18</v>
      </c>
      <c r="B20" s="20">
        <v>339</v>
      </c>
      <c r="C20" s="21" t="s">
        <v>99</v>
      </c>
      <c r="D20" s="20" t="s">
        <v>100</v>
      </c>
      <c r="E20" s="20" t="s">
        <v>78</v>
      </c>
      <c r="F20" s="22">
        <v>86</v>
      </c>
      <c r="G20" s="22">
        <v>15</v>
      </c>
      <c r="H20" s="22">
        <v>5</v>
      </c>
      <c r="I20" s="22">
        <v>6</v>
      </c>
      <c r="J20" s="22">
        <v>16</v>
      </c>
      <c r="K20" s="22">
        <v>4</v>
      </c>
      <c r="L20" s="31">
        <v>4487</v>
      </c>
      <c r="M20" s="29">
        <v>9</v>
      </c>
      <c r="N20" s="29">
        <v>4</v>
      </c>
      <c r="O20" s="29">
        <v>14</v>
      </c>
      <c r="P20" s="29">
        <v>26</v>
      </c>
      <c r="Q20" s="33">
        <v>9</v>
      </c>
      <c r="XDX20"/>
    </row>
    <row r="21" s="9" customFormat="1" customHeight="1" spans="1:16352">
      <c r="A21" s="20">
        <v>19</v>
      </c>
      <c r="B21" s="20">
        <v>359</v>
      </c>
      <c r="C21" s="21" t="s">
        <v>101</v>
      </c>
      <c r="D21" s="20" t="s">
        <v>100</v>
      </c>
      <c r="E21" s="20" t="s">
        <v>78</v>
      </c>
      <c r="F21" s="22">
        <v>89</v>
      </c>
      <c r="G21" s="22">
        <v>18</v>
      </c>
      <c r="H21" s="22">
        <v>5</v>
      </c>
      <c r="I21" s="22">
        <v>6</v>
      </c>
      <c r="J21" s="22">
        <v>4</v>
      </c>
      <c r="K21" s="22">
        <v>4</v>
      </c>
      <c r="L21" s="31">
        <v>3415</v>
      </c>
      <c r="M21" s="29">
        <v>9</v>
      </c>
      <c r="N21" s="29">
        <v>4</v>
      </c>
      <c r="O21" s="29">
        <v>14</v>
      </c>
      <c r="P21" s="29">
        <v>14</v>
      </c>
      <c r="Q21" s="33">
        <v>9</v>
      </c>
      <c r="XDX21"/>
    </row>
    <row r="22" s="9" customFormat="1" customHeight="1" spans="1:16352">
      <c r="A22" s="20">
        <v>20</v>
      </c>
      <c r="B22" s="20">
        <v>726</v>
      </c>
      <c r="C22" s="21" t="s">
        <v>102</v>
      </c>
      <c r="D22" s="20" t="s">
        <v>100</v>
      </c>
      <c r="E22" s="20" t="s">
        <v>78</v>
      </c>
      <c r="F22" s="22">
        <v>90</v>
      </c>
      <c r="G22" s="22">
        <v>16</v>
      </c>
      <c r="H22" s="22">
        <v>6</v>
      </c>
      <c r="I22" s="22">
        <v>6</v>
      </c>
      <c r="J22" s="22">
        <v>5</v>
      </c>
      <c r="K22" s="22">
        <v>4</v>
      </c>
      <c r="L22" s="31">
        <v>7765</v>
      </c>
      <c r="M22" s="29">
        <v>9</v>
      </c>
      <c r="N22" s="29">
        <v>4</v>
      </c>
      <c r="O22" s="29">
        <v>14</v>
      </c>
      <c r="P22" s="29">
        <v>14</v>
      </c>
      <c r="Q22" s="33">
        <v>9</v>
      </c>
      <c r="XDX22"/>
    </row>
    <row r="23" s="9" customFormat="1" customHeight="1" spans="1:16352">
      <c r="A23" s="20">
        <v>21</v>
      </c>
      <c r="B23" s="20">
        <v>727</v>
      </c>
      <c r="C23" s="21" t="s">
        <v>103</v>
      </c>
      <c r="D23" s="20" t="s">
        <v>100</v>
      </c>
      <c r="E23" s="20" t="s">
        <v>78</v>
      </c>
      <c r="F23" s="22">
        <v>70</v>
      </c>
      <c r="G23" s="22">
        <v>21</v>
      </c>
      <c r="H23" s="22">
        <v>4</v>
      </c>
      <c r="I23" s="22">
        <v>9</v>
      </c>
      <c r="J23" s="22">
        <v>8</v>
      </c>
      <c r="K23" s="22">
        <v>4</v>
      </c>
      <c r="L23" s="31">
        <v>1959</v>
      </c>
      <c r="M23" s="29">
        <v>9</v>
      </c>
      <c r="N23" s="29">
        <v>4</v>
      </c>
      <c r="O23" s="29">
        <v>14</v>
      </c>
      <c r="P23" s="29">
        <v>16</v>
      </c>
      <c r="Q23" s="33">
        <v>7</v>
      </c>
      <c r="XDX23"/>
    </row>
    <row r="24" s="9" customFormat="1" customHeight="1" spans="1:16352">
      <c r="A24" s="20">
        <v>22</v>
      </c>
      <c r="B24" s="20">
        <v>105267</v>
      </c>
      <c r="C24" s="21" t="s">
        <v>104</v>
      </c>
      <c r="D24" s="20" t="s">
        <v>100</v>
      </c>
      <c r="E24" s="20" t="s">
        <v>78</v>
      </c>
      <c r="F24" s="22">
        <v>90</v>
      </c>
      <c r="G24" s="22">
        <v>17</v>
      </c>
      <c r="H24" s="22">
        <v>5</v>
      </c>
      <c r="I24" s="22">
        <v>8</v>
      </c>
      <c r="J24" s="22">
        <v>8</v>
      </c>
      <c r="K24" s="22">
        <v>4</v>
      </c>
      <c r="L24" s="31">
        <v>1590</v>
      </c>
      <c r="M24" s="29">
        <v>9</v>
      </c>
      <c r="N24" s="29">
        <v>4</v>
      </c>
      <c r="O24" s="29">
        <v>14</v>
      </c>
      <c r="P24" s="29">
        <v>14</v>
      </c>
      <c r="Q24" s="33">
        <v>9</v>
      </c>
      <c r="XDX24"/>
    </row>
    <row r="25" s="9" customFormat="1" customHeight="1" spans="1:16352">
      <c r="A25" s="20">
        <v>23</v>
      </c>
      <c r="B25" s="20">
        <v>311</v>
      </c>
      <c r="C25" s="21" t="s">
        <v>105</v>
      </c>
      <c r="D25" s="20" t="s">
        <v>106</v>
      </c>
      <c r="E25" s="20" t="s">
        <v>78</v>
      </c>
      <c r="F25" s="22">
        <v>72</v>
      </c>
      <c r="G25" s="22">
        <v>13</v>
      </c>
      <c r="H25" s="22">
        <v>6</v>
      </c>
      <c r="I25" s="22">
        <v>4</v>
      </c>
      <c r="J25" s="22">
        <v>4</v>
      </c>
      <c r="K25" s="22">
        <v>4</v>
      </c>
      <c r="L25" s="30">
        <v>39544</v>
      </c>
      <c r="M25" s="29">
        <v>8</v>
      </c>
      <c r="N25" s="29">
        <v>3</v>
      </c>
      <c r="O25" s="29">
        <v>13</v>
      </c>
      <c r="P25" s="29">
        <v>20</v>
      </c>
      <c r="Q25" s="33">
        <v>7</v>
      </c>
      <c r="XDX25"/>
    </row>
    <row r="26" s="9" customFormat="1" customHeight="1" spans="1:16352">
      <c r="A26" s="20">
        <v>24</v>
      </c>
      <c r="B26" s="20">
        <v>570</v>
      </c>
      <c r="C26" s="21" t="s">
        <v>107</v>
      </c>
      <c r="D26" s="20" t="s">
        <v>106</v>
      </c>
      <c r="E26" s="20" t="s">
        <v>78</v>
      </c>
      <c r="F26" s="22">
        <v>92</v>
      </c>
      <c r="G26" s="22">
        <v>16</v>
      </c>
      <c r="H26" s="22">
        <v>5</v>
      </c>
      <c r="I26" s="22">
        <v>4</v>
      </c>
      <c r="J26" s="22">
        <v>9</v>
      </c>
      <c r="K26" s="22">
        <v>4</v>
      </c>
      <c r="L26" s="31">
        <v>2283</v>
      </c>
      <c r="M26" s="29">
        <v>8</v>
      </c>
      <c r="N26" s="29">
        <v>3</v>
      </c>
      <c r="O26" s="29">
        <v>13</v>
      </c>
      <c r="P26" s="29">
        <v>12</v>
      </c>
      <c r="Q26" s="33">
        <v>7</v>
      </c>
      <c r="XDX26"/>
    </row>
    <row r="27" s="9" customFormat="1" customHeight="1" spans="1:16352">
      <c r="A27" s="20">
        <v>25</v>
      </c>
      <c r="B27" s="20">
        <v>347</v>
      </c>
      <c r="C27" s="21" t="s">
        <v>108</v>
      </c>
      <c r="D27" s="20" t="s">
        <v>106</v>
      </c>
      <c r="E27" s="20" t="s">
        <v>78</v>
      </c>
      <c r="F27" s="22">
        <v>70</v>
      </c>
      <c r="G27" s="22">
        <v>14</v>
      </c>
      <c r="H27" s="22">
        <v>6</v>
      </c>
      <c r="I27" s="22">
        <v>4</v>
      </c>
      <c r="J27" s="22">
        <v>5</v>
      </c>
      <c r="K27" s="22">
        <v>4</v>
      </c>
      <c r="L27" s="30">
        <v>4060</v>
      </c>
      <c r="M27" s="29">
        <v>8</v>
      </c>
      <c r="N27" s="29">
        <v>3</v>
      </c>
      <c r="O27" s="29">
        <v>13</v>
      </c>
      <c r="P27" s="29">
        <v>14</v>
      </c>
      <c r="Q27" s="33">
        <v>7</v>
      </c>
      <c r="XDX27"/>
    </row>
    <row r="28" s="9" customFormat="1" customHeight="1" spans="1:16352">
      <c r="A28" s="20">
        <v>26</v>
      </c>
      <c r="B28" s="20">
        <v>752</v>
      </c>
      <c r="C28" s="21" t="s">
        <v>109</v>
      </c>
      <c r="D28" s="20" t="s">
        <v>106</v>
      </c>
      <c r="E28" s="20" t="s">
        <v>78</v>
      </c>
      <c r="F28" s="22">
        <v>82</v>
      </c>
      <c r="G28" s="22">
        <v>15</v>
      </c>
      <c r="H28" s="22">
        <v>4</v>
      </c>
      <c r="I28" s="22">
        <v>4</v>
      </c>
      <c r="J28" s="22">
        <v>4</v>
      </c>
      <c r="K28" s="22">
        <v>4</v>
      </c>
      <c r="L28" s="31">
        <v>1593</v>
      </c>
      <c r="M28" s="29">
        <v>8</v>
      </c>
      <c r="N28" s="29">
        <v>3</v>
      </c>
      <c r="O28" s="29">
        <v>13</v>
      </c>
      <c r="P28" s="29">
        <v>12</v>
      </c>
      <c r="Q28" s="33">
        <v>7</v>
      </c>
      <c r="XDX28"/>
    </row>
    <row r="29" s="9" customFormat="1" customHeight="1" spans="1:16352">
      <c r="A29" s="20">
        <v>27</v>
      </c>
      <c r="B29" s="20">
        <v>102565</v>
      </c>
      <c r="C29" s="21" t="s">
        <v>110</v>
      </c>
      <c r="D29" s="20" t="s">
        <v>106</v>
      </c>
      <c r="E29" s="20" t="s">
        <v>78</v>
      </c>
      <c r="F29" s="22">
        <v>93</v>
      </c>
      <c r="G29" s="22">
        <v>13</v>
      </c>
      <c r="H29" s="22">
        <v>6</v>
      </c>
      <c r="I29" s="22">
        <v>8</v>
      </c>
      <c r="J29" s="22">
        <v>4</v>
      </c>
      <c r="K29" s="22">
        <v>4</v>
      </c>
      <c r="L29" s="31">
        <v>2610</v>
      </c>
      <c r="M29" s="29">
        <v>8</v>
      </c>
      <c r="N29" s="29">
        <v>3</v>
      </c>
      <c r="O29" s="29">
        <v>13</v>
      </c>
      <c r="P29" s="29">
        <v>12</v>
      </c>
      <c r="Q29" s="33">
        <v>9</v>
      </c>
      <c r="XDX29"/>
    </row>
    <row r="30" s="9" customFormat="1" customHeight="1" spans="1:16352">
      <c r="A30" s="20">
        <v>28</v>
      </c>
      <c r="B30" s="20">
        <v>104429</v>
      </c>
      <c r="C30" s="21" t="s">
        <v>111</v>
      </c>
      <c r="D30" s="20" t="s">
        <v>106</v>
      </c>
      <c r="E30" s="20" t="s">
        <v>78</v>
      </c>
      <c r="F30" s="22">
        <v>72</v>
      </c>
      <c r="G30" s="22">
        <v>18</v>
      </c>
      <c r="H30" s="22">
        <v>5</v>
      </c>
      <c r="I30" s="22">
        <v>6</v>
      </c>
      <c r="J30" s="22">
        <v>4</v>
      </c>
      <c r="K30" s="22">
        <v>4</v>
      </c>
      <c r="L30" s="31">
        <v>1203</v>
      </c>
      <c r="M30" s="29">
        <v>8</v>
      </c>
      <c r="N30" s="29">
        <v>3</v>
      </c>
      <c r="O30" s="29">
        <v>13</v>
      </c>
      <c r="P30" s="29">
        <v>12</v>
      </c>
      <c r="Q30" s="33">
        <v>7</v>
      </c>
      <c r="XDX30"/>
    </row>
    <row r="31" s="9" customFormat="1" customHeight="1" spans="1:16352">
      <c r="A31" s="20">
        <v>29</v>
      </c>
      <c r="B31" s="20">
        <v>108277</v>
      </c>
      <c r="C31" s="21" t="s">
        <v>112</v>
      </c>
      <c r="D31" s="20" t="s">
        <v>106</v>
      </c>
      <c r="E31" s="20" t="s">
        <v>78</v>
      </c>
      <c r="F31" s="22">
        <v>72</v>
      </c>
      <c r="G31" s="22">
        <v>10</v>
      </c>
      <c r="H31" s="22">
        <v>6</v>
      </c>
      <c r="I31" s="22">
        <v>4</v>
      </c>
      <c r="J31" s="22">
        <v>6</v>
      </c>
      <c r="K31" s="22">
        <v>4</v>
      </c>
      <c r="L31" s="31">
        <v>1000</v>
      </c>
      <c r="M31" s="29">
        <v>8</v>
      </c>
      <c r="N31" s="29">
        <v>3</v>
      </c>
      <c r="O31" s="29">
        <v>13</v>
      </c>
      <c r="P31" s="29">
        <v>12</v>
      </c>
      <c r="Q31" s="33">
        <v>7</v>
      </c>
      <c r="XDX31"/>
    </row>
    <row r="32" s="9" customFormat="1" customHeight="1" spans="1:16352">
      <c r="A32" s="20">
        <v>30</v>
      </c>
      <c r="B32" s="20">
        <v>741</v>
      </c>
      <c r="C32" s="21" t="s">
        <v>113</v>
      </c>
      <c r="D32" s="20" t="s">
        <v>114</v>
      </c>
      <c r="E32" s="20" t="s">
        <v>82</v>
      </c>
      <c r="F32" s="22">
        <v>65</v>
      </c>
      <c r="G32" s="22">
        <v>10</v>
      </c>
      <c r="H32" s="22">
        <v>5</v>
      </c>
      <c r="I32" s="22">
        <v>4</v>
      </c>
      <c r="J32" s="22">
        <v>2</v>
      </c>
      <c r="K32" s="22">
        <v>4</v>
      </c>
      <c r="L32" s="31">
        <v>1207</v>
      </c>
      <c r="M32" s="29">
        <v>7</v>
      </c>
      <c r="N32" s="29">
        <v>3</v>
      </c>
      <c r="O32" s="29">
        <v>11</v>
      </c>
      <c r="P32" s="29">
        <v>12</v>
      </c>
      <c r="Q32" s="33">
        <v>7</v>
      </c>
      <c r="XDX32"/>
    </row>
    <row r="33" s="9" customFormat="1" customHeight="1" spans="1:16352">
      <c r="A33" s="20">
        <v>31</v>
      </c>
      <c r="B33" s="20">
        <v>111219</v>
      </c>
      <c r="C33" s="23" t="s">
        <v>115</v>
      </c>
      <c r="D33" s="20" t="s">
        <v>114</v>
      </c>
      <c r="E33" s="20" t="s">
        <v>78</v>
      </c>
      <c r="F33" s="22">
        <v>48</v>
      </c>
      <c r="G33" s="22">
        <v>8</v>
      </c>
      <c r="H33" s="22">
        <v>4</v>
      </c>
      <c r="I33" s="22">
        <v>4</v>
      </c>
      <c r="J33" s="22">
        <v>2</v>
      </c>
      <c r="K33" s="22">
        <v>4</v>
      </c>
      <c r="L33" s="31">
        <v>1000</v>
      </c>
      <c r="M33" s="29">
        <v>7</v>
      </c>
      <c r="N33" s="29">
        <v>3</v>
      </c>
      <c r="O33" s="29">
        <v>11</v>
      </c>
      <c r="P33" s="29">
        <v>11</v>
      </c>
      <c r="Q33" s="33">
        <v>7</v>
      </c>
      <c r="XDX33"/>
    </row>
    <row r="34" s="9" customFormat="1" customHeight="1" spans="1:16352">
      <c r="A34" s="20"/>
      <c r="B34" s="24">
        <v>111064</v>
      </c>
      <c r="C34" s="23" t="s">
        <v>116</v>
      </c>
      <c r="D34" s="20" t="s">
        <v>114</v>
      </c>
      <c r="E34" s="20" t="s">
        <v>117</v>
      </c>
      <c r="F34" s="22">
        <v>30</v>
      </c>
      <c r="G34" s="22">
        <v>8</v>
      </c>
      <c r="H34" s="22">
        <v>4</v>
      </c>
      <c r="I34" s="22">
        <v>3</v>
      </c>
      <c r="J34" s="22">
        <v>2</v>
      </c>
      <c r="K34" s="22">
        <v>4</v>
      </c>
      <c r="L34" s="31">
        <v>1000</v>
      </c>
      <c r="M34" s="29">
        <v>7</v>
      </c>
      <c r="N34" s="29">
        <v>3</v>
      </c>
      <c r="O34" s="29">
        <v>11</v>
      </c>
      <c r="P34" s="29">
        <v>11</v>
      </c>
      <c r="Q34" s="33">
        <v>7</v>
      </c>
      <c r="XDX34"/>
    </row>
    <row r="35" s="9" customFormat="1" customHeight="1" spans="1:16352">
      <c r="A35" s="20">
        <v>33</v>
      </c>
      <c r="B35" s="20">
        <v>106066</v>
      </c>
      <c r="C35" s="21" t="s">
        <v>118</v>
      </c>
      <c r="D35" s="20" t="s">
        <v>106</v>
      </c>
      <c r="E35" s="20" t="s">
        <v>119</v>
      </c>
      <c r="F35" s="22">
        <v>72</v>
      </c>
      <c r="G35" s="22">
        <v>15</v>
      </c>
      <c r="H35" s="22">
        <v>4</v>
      </c>
      <c r="I35" s="22">
        <v>4</v>
      </c>
      <c r="J35" s="22">
        <v>4</v>
      </c>
      <c r="K35" s="22">
        <v>4</v>
      </c>
      <c r="L35" s="31">
        <v>3085</v>
      </c>
      <c r="M35" s="29">
        <v>8</v>
      </c>
      <c r="N35" s="29">
        <v>4</v>
      </c>
      <c r="O35" s="29">
        <v>13</v>
      </c>
      <c r="P35" s="29">
        <v>7</v>
      </c>
      <c r="Q35" s="33">
        <v>7</v>
      </c>
      <c r="XDX35"/>
    </row>
    <row r="36" s="9" customFormat="1" customHeight="1" spans="1:16352">
      <c r="A36" s="20">
        <v>32</v>
      </c>
      <c r="B36" s="20">
        <v>307</v>
      </c>
      <c r="C36" s="21" t="s">
        <v>120</v>
      </c>
      <c r="D36" s="20" t="s">
        <v>121</v>
      </c>
      <c r="E36" s="20" t="s">
        <v>119</v>
      </c>
      <c r="F36" s="22">
        <v>600</v>
      </c>
      <c r="G36" s="22">
        <v>103</v>
      </c>
      <c r="H36" s="22">
        <v>28</v>
      </c>
      <c r="I36" s="22">
        <v>29</v>
      </c>
      <c r="J36" s="22">
        <v>20</v>
      </c>
      <c r="K36" s="22">
        <v>19</v>
      </c>
      <c r="L36" s="31">
        <v>13179</v>
      </c>
      <c r="M36" s="29">
        <v>20</v>
      </c>
      <c r="N36" s="29">
        <v>18</v>
      </c>
      <c r="O36" s="29">
        <v>30</v>
      </c>
      <c r="P36" s="29">
        <v>109</v>
      </c>
      <c r="Q36" s="33">
        <v>35</v>
      </c>
      <c r="XDX36"/>
    </row>
    <row r="37" s="9" customFormat="1" customHeight="1" spans="1:16352">
      <c r="A37" s="20">
        <v>34</v>
      </c>
      <c r="B37" s="20">
        <v>571</v>
      </c>
      <c r="C37" s="21" t="s">
        <v>122</v>
      </c>
      <c r="D37" s="20" t="s">
        <v>80</v>
      </c>
      <c r="E37" s="20" t="s">
        <v>123</v>
      </c>
      <c r="F37" s="22">
        <v>179</v>
      </c>
      <c r="G37" s="22">
        <v>31</v>
      </c>
      <c r="H37" s="22">
        <v>9</v>
      </c>
      <c r="I37" s="22">
        <v>8</v>
      </c>
      <c r="J37" s="22">
        <v>15</v>
      </c>
      <c r="K37" s="22">
        <v>7</v>
      </c>
      <c r="L37" s="30">
        <v>10053</v>
      </c>
      <c r="M37" s="29">
        <v>13</v>
      </c>
      <c r="N37" s="29">
        <v>11</v>
      </c>
      <c r="O37" s="29">
        <v>20</v>
      </c>
      <c r="P37" s="29">
        <v>27</v>
      </c>
      <c r="Q37" s="33">
        <v>23</v>
      </c>
      <c r="XDX37"/>
    </row>
    <row r="38" s="9" customFormat="1" customHeight="1" spans="1:16352">
      <c r="A38" s="20">
        <v>35</v>
      </c>
      <c r="B38" s="20">
        <v>707</v>
      </c>
      <c r="C38" s="21" t="s">
        <v>124</v>
      </c>
      <c r="D38" s="20" t="s">
        <v>80</v>
      </c>
      <c r="E38" s="20" t="s">
        <v>123</v>
      </c>
      <c r="F38" s="22">
        <v>226</v>
      </c>
      <c r="G38" s="22">
        <v>24</v>
      </c>
      <c r="H38" s="22">
        <v>11</v>
      </c>
      <c r="I38" s="22">
        <v>10</v>
      </c>
      <c r="J38" s="22">
        <v>12</v>
      </c>
      <c r="K38" s="22">
        <v>7</v>
      </c>
      <c r="L38" s="31">
        <v>2887</v>
      </c>
      <c r="M38" s="29">
        <v>13</v>
      </c>
      <c r="N38" s="29">
        <v>8</v>
      </c>
      <c r="O38" s="29">
        <v>20</v>
      </c>
      <c r="P38" s="29">
        <v>20</v>
      </c>
      <c r="Q38" s="33">
        <v>23</v>
      </c>
      <c r="XDX38"/>
    </row>
    <row r="39" s="9" customFormat="1" customHeight="1" spans="1:16352">
      <c r="A39" s="20">
        <v>36</v>
      </c>
      <c r="B39" s="20">
        <v>712</v>
      </c>
      <c r="C39" s="21" t="s">
        <v>125</v>
      </c>
      <c r="D39" s="20" t="s">
        <v>80</v>
      </c>
      <c r="E39" s="20" t="s">
        <v>123</v>
      </c>
      <c r="F39" s="22">
        <v>214</v>
      </c>
      <c r="G39" s="22">
        <v>28</v>
      </c>
      <c r="H39" s="22">
        <v>7</v>
      </c>
      <c r="I39" s="22">
        <v>12</v>
      </c>
      <c r="J39" s="22">
        <v>14</v>
      </c>
      <c r="K39" s="22">
        <v>7</v>
      </c>
      <c r="L39" s="30">
        <v>9553</v>
      </c>
      <c r="M39" s="29">
        <v>13</v>
      </c>
      <c r="N39" s="29">
        <v>6</v>
      </c>
      <c r="O39" s="29">
        <v>20</v>
      </c>
      <c r="P39" s="29">
        <v>24</v>
      </c>
      <c r="Q39" s="33">
        <v>23</v>
      </c>
      <c r="XDX39"/>
    </row>
    <row r="40" s="9" customFormat="1" customHeight="1" spans="1:16352">
      <c r="A40" s="20">
        <v>37</v>
      </c>
      <c r="B40" s="20">
        <v>750</v>
      </c>
      <c r="C40" s="21" t="s">
        <v>126</v>
      </c>
      <c r="D40" s="20" t="s">
        <v>80</v>
      </c>
      <c r="E40" s="20" t="s">
        <v>123</v>
      </c>
      <c r="F40" s="22">
        <v>284</v>
      </c>
      <c r="G40" s="22">
        <v>40</v>
      </c>
      <c r="H40" s="22">
        <v>15</v>
      </c>
      <c r="I40" s="22">
        <v>13</v>
      </c>
      <c r="J40" s="22">
        <v>18</v>
      </c>
      <c r="K40" s="22">
        <v>7</v>
      </c>
      <c r="L40" s="31">
        <v>8242</v>
      </c>
      <c r="M40" s="29">
        <v>13</v>
      </c>
      <c r="N40" s="29">
        <v>11</v>
      </c>
      <c r="O40" s="29">
        <v>20</v>
      </c>
      <c r="P40" s="29">
        <v>24</v>
      </c>
      <c r="Q40" s="33">
        <v>31</v>
      </c>
      <c r="XDX40"/>
    </row>
    <row r="41" s="9" customFormat="1" customHeight="1" spans="1:16352">
      <c r="A41" s="20">
        <v>38</v>
      </c>
      <c r="B41" s="20">
        <v>387</v>
      </c>
      <c r="C41" s="21" t="s">
        <v>127</v>
      </c>
      <c r="D41" s="20" t="s">
        <v>87</v>
      </c>
      <c r="E41" s="20" t="s">
        <v>123</v>
      </c>
      <c r="F41" s="22">
        <v>190</v>
      </c>
      <c r="G41" s="22">
        <v>16</v>
      </c>
      <c r="H41" s="22">
        <v>10</v>
      </c>
      <c r="I41" s="22">
        <v>6</v>
      </c>
      <c r="J41" s="22">
        <v>15</v>
      </c>
      <c r="K41" s="22">
        <v>7</v>
      </c>
      <c r="L41" s="31">
        <v>3603</v>
      </c>
      <c r="M41" s="29">
        <v>12</v>
      </c>
      <c r="N41" s="29">
        <v>7</v>
      </c>
      <c r="O41" s="29">
        <v>18</v>
      </c>
      <c r="P41" s="29">
        <v>18</v>
      </c>
      <c r="Q41" s="33">
        <v>12</v>
      </c>
      <c r="XDX41"/>
    </row>
    <row r="42" s="9" customFormat="1" customHeight="1" spans="1:16352">
      <c r="A42" s="20">
        <v>39</v>
      </c>
      <c r="B42" s="20">
        <v>377</v>
      </c>
      <c r="C42" s="21" t="s">
        <v>128</v>
      </c>
      <c r="D42" s="20" t="s">
        <v>87</v>
      </c>
      <c r="E42" s="20" t="s">
        <v>123</v>
      </c>
      <c r="F42" s="22">
        <v>186</v>
      </c>
      <c r="G42" s="22">
        <v>16</v>
      </c>
      <c r="H42" s="22">
        <v>8</v>
      </c>
      <c r="I42" s="22">
        <v>6</v>
      </c>
      <c r="J42" s="22">
        <v>15</v>
      </c>
      <c r="K42" s="22">
        <v>7</v>
      </c>
      <c r="L42" s="31">
        <v>5512</v>
      </c>
      <c r="M42" s="29">
        <v>12</v>
      </c>
      <c r="N42" s="29">
        <v>8</v>
      </c>
      <c r="O42" s="29">
        <v>18</v>
      </c>
      <c r="P42" s="29">
        <v>22</v>
      </c>
      <c r="Q42" s="33">
        <v>12</v>
      </c>
      <c r="XDX42"/>
    </row>
    <row r="43" s="9" customFormat="1" customHeight="1" spans="1:16352">
      <c r="A43" s="20">
        <v>40</v>
      </c>
      <c r="B43" s="20">
        <v>546</v>
      </c>
      <c r="C43" s="21" t="s">
        <v>129</v>
      </c>
      <c r="D43" s="20" t="s">
        <v>87</v>
      </c>
      <c r="E43" s="20" t="s">
        <v>123</v>
      </c>
      <c r="F43" s="22">
        <v>191</v>
      </c>
      <c r="G43" s="22">
        <v>16</v>
      </c>
      <c r="H43" s="22">
        <v>8</v>
      </c>
      <c r="I43" s="22">
        <v>6</v>
      </c>
      <c r="J43" s="22">
        <v>15</v>
      </c>
      <c r="K43" s="22">
        <v>7</v>
      </c>
      <c r="L43" s="31">
        <v>4293</v>
      </c>
      <c r="M43" s="29">
        <v>12</v>
      </c>
      <c r="N43" s="29">
        <v>7</v>
      </c>
      <c r="O43" s="29">
        <v>18</v>
      </c>
      <c r="P43" s="29">
        <v>23</v>
      </c>
      <c r="Q43" s="33">
        <v>12</v>
      </c>
      <c r="XDX43"/>
    </row>
    <row r="44" s="9" customFormat="1" customHeight="1" spans="1:16352">
      <c r="A44" s="20">
        <v>41</v>
      </c>
      <c r="B44" s="20">
        <v>598</v>
      </c>
      <c r="C44" s="21" t="s">
        <v>130</v>
      </c>
      <c r="D44" s="20" t="s">
        <v>87</v>
      </c>
      <c r="E44" s="20" t="s">
        <v>123</v>
      </c>
      <c r="F44" s="22">
        <v>151</v>
      </c>
      <c r="G44" s="22">
        <v>13</v>
      </c>
      <c r="H44" s="22">
        <v>3</v>
      </c>
      <c r="I44" s="22">
        <v>6</v>
      </c>
      <c r="J44" s="22">
        <v>11</v>
      </c>
      <c r="K44" s="22">
        <v>7</v>
      </c>
      <c r="L44" s="31">
        <v>3281</v>
      </c>
      <c r="M44" s="29">
        <v>12</v>
      </c>
      <c r="N44" s="29">
        <v>6</v>
      </c>
      <c r="O44" s="29">
        <v>18</v>
      </c>
      <c r="P44" s="29">
        <v>18</v>
      </c>
      <c r="Q44" s="33">
        <v>12</v>
      </c>
      <c r="XDX44"/>
    </row>
    <row r="45" s="9" customFormat="1" customHeight="1" spans="1:16352">
      <c r="A45" s="20">
        <v>42</v>
      </c>
      <c r="B45" s="20">
        <v>724</v>
      </c>
      <c r="C45" s="21" t="s">
        <v>131</v>
      </c>
      <c r="D45" s="20" t="s">
        <v>87</v>
      </c>
      <c r="E45" s="20" t="s">
        <v>123</v>
      </c>
      <c r="F45" s="22">
        <v>192</v>
      </c>
      <c r="G45" s="22">
        <v>16</v>
      </c>
      <c r="H45" s="22">
        <v>4</v>
      </c>
      <c r="I45" s="22">
        <v>13</v>
      </c>
      <c r="J45" s="22">
        <v>15</v>
      </c>
      <c r="K45" s="22">
        <v>7</v>
      </c>
      <c r="L45" s="31">
        <v>3819</v>
      </c>
      <c r="M45" s="29">
        <v>12</v>
      </c>
      <c r="N45" s="29">
        <v>6</v>
      </c>
      <c r="O45" s="29">
        <v>18</v>
      </c>
      <c r="P45" s="29">
        <v>16</v>
      </c>
      <c r="Q45" s="33">
        <v>12</v>
      </c>
      <c r="XDX45"/>
    </row>
    <row r="46" s="9" customFormat="1" customHeight="1" spans="1:16352">
      <c r="A46" s="20">
        <v>43</v>
      </c>
      <c r="B46" s="20">
        <v>737</v>
      </c>
      <c r="C46" s="21" t="s">
        <v>132</v>
      </c>
      <c r="D46" s="20" t="s">
        <v>87</v>
      </c>
      <c r="E46" s="20" t="s">
        <v>123</v>
      </c>
      <c r="F46" s="22">
        <v>170</v>
      </c>
      <c r="G46" s="22">
        <v>18</v>
      </c>
      <c r="H46" s="22">
        <v>8</v>
      </c>
      <c r="I46" s="22">
        <v>6</v>
      </c>
      <c r="J46" s="22">
        <v>8</v>
      </c>
      <c r="K46" s="22">
        <v>7</v>
      </c>
      <c r="L46" s="31">
        <v>2438</v>
      </c>
      <c r="M46" s="29">
        <v>12</v>
      </c>
      <c r="N46" s="29">
        <v>6</v>
      </c>
      <c r="O46" s="29">
        <v>18</v>
      </c>
      <c r="P46" s="29">
        <v>18</v>
      </c>
      <c r="Q46" s="33">
        <v>12</v>
      </c>
      <c r="XDX46"/>
    </row>
    <row r="47" s="9" customFormat="1" customHeight="1" spans="1:16352">
      <c r="A47" s="20">
        <v>44</v>
      </c>
      <c r="B47" s="20">
        <v>105751</v>
      </c>
      <c r="C47" s="21" t="s">
        <v>133</v>
      </c>
      <c r="D47" s="20" t="s">
        <v>87</v>
      </c>
      <c r="E47" s="20" t="s">
        <v>123</v>
      </c>
      <c r="F47" s="22">
        <v>112</v>
      </c>
      <c r="G47" s="22">
        <v>14</v>
      </c>
      <c r="H47" s="22">
        <v>6</v>
      </c>
      <c r="I47" s="22">
        <v>5</v>
      </c>
      <c r="J47" s="22">
        <v>10</v>
      </c>
      <c r="K47" s="22">
        <v>7</v>
      </c>
      <c r="L47" s="31">
        <v>1878</v>
      </c>
      <c r="M47" s="29">
        <v>12</v>
      </c>
      <c r="N47" s="29">
        <v>6</v>
      </c>
      <c r="O47" s="29">
        <v>18</v>
      </c>
      <c r="P47" s="29">
        <v>18</v>
      </c>
      <c r="Q47" s="33">
        <v>12</v>
      </c>
      <c r="XDX47"/>
    </row>
    <row r="48" s="9" customFormat="1" customHeight="1" spans="1:16352">
      <c r="A48" s="20">
        <v>45</v>
      </c>
      <c r="B48" s="20">
        <v>399</v>
      </c>
      <c r="C48" s="21" t="s">
        <v>134</v>
      </c>
      <c r="D48" s="20" t="s">
        <v>92</v>
      </c>
      <c r="E48" s="20" t="s">
        <v>123</v>
      </c>
      <c r="F48" s="22">
        <v>109</v>
      </c>
      <c r="G48" s="22">
        <v>26</v>
      </c>
      <c r="H48" s="22">
        <v>6</v>
      </c>
      <c r="I48" s="22">
        <v>4</v>
      </c>
      <c r="J48" s="22">
        <v>12</v>
      </c>
      <c r="K48" s="22">
        <v>5</v>
      </c>
      <c r="L48" s="30">
        <v>5174</v>
      </c>
      <c r="M48" s="29">
        <v>10</v>
      </c>
      <c r="N48" s="29">
        <v>6</v>
      </c>
      <c r="O48" s="29">
        <v>16</v>
      </c>
      <c r="P48" s="29">
        <v>20</v>
      </c>
      <c r="Q48" s="33">
        <v>11</v>
      </c>
      <c r="XDX48"/>
    </row>
    <row r="49" s="9" customFormat="1" customHeight="1" spans="1:16352">
      <c r="A49" s="20">
        <v>46</v>
      </c>
      <c r="B49" s="20">
        <v>743</v>
      </c>
      <c r="C49" s="21" t="s">
        <v>135</v>
      </c>
      <c r="D49" s="20" t="s">
        <v>92</v>
      </c>
      <c r="E49" s="20" t="s">
        <v>123</v>
      </c>
      <c r="F49" s="22">
        <v>180</v>
      </c>
      <c r="G49" s="22">
        <v>18</v>
      </c>
      <c r="H49" s="22">
        <v>8</v>
      </c>
      <c r="I49" s="22">
        <v>4</v>
      </c>
      <c r="J49" s="22">
        <v>9</v>
      </c>
      <c r="K49" s="22">
        <v>5</v>
      </c>
      <c r="L49" s="31">
        <v>3095</v>
      </c>
      <c r="M49" s="29">
        <v>10</v>
      </c>
      <c r="N49" s="29">
        <v>7</v>
      </c>
      <c r="O49" s="29">
        <v>16</v>
      </c>
      <c r="P49" s="29">
        <v>16</v>
      </c>
      <c r="Q49" s="33">
        <v>11</v>
      </c>
      <c r="XDX49"/>
    </row>
    <row r="50" s="9" customFormat="1" customHeight="1" spans="1:16352">
      <c r="A50" s="20">
        <v>47</v>
      </c>
      <c r="B50" s="20">
        <v>103639</v>
      </c>
      <c r="C50" s="21" t="s">
        <v>136</v>
      </c>
      <c r="D50" s="20" t="s">
        <v>92</v>
      </c>
      <c r="E50" s="20" t="s">
        <v>123</v>
      </c>
      <c r="F50" s="22">
        <v>98</v>
      </c>
      <c r="G50" s="22">
        <v>15</v>
      </c>
      <c r="H50" s="22">
        <v>5</v>
      </c>
      <c r="I50" s="22">
        <v>4</v>
      </c>
      <c r="J50" s="22">
        <v>6</v>
      </c>
      <c r="K50" s="22">
        <v>5</v>
      </c>
      <c r="L50" s="31">
        <v>2403</v>
      </c>
      <c r="M50" s="29">
        <v>10</v>
      </c>
      <c r="N50" s="29">
        <v>4</v>
      </c>
      <c r="O50" s="29">
        <v>16</v>
      </c>
      <c r="P50" s="29">
        <v>16</v>
      </c>
      <c r="Q50" s="33">
        <v>11</v>
      </c>
      <c r="XDX50"/>
    </row>
    <row r="51" s="9" customFormat="1" customHeight="1" spans="1:16352">
      <c r="A51" s="20">
        <v>48</v>
      </c>
      <c r="B51" s="20">
        <v>733</v>
      </c>
      <c r="C51" s="21" t="s">
        <v>137</v>
      </c>
      <c r="D51" s="20" t="s">
        <v>100</v>
      </c>
      <c r="E51" s="20" t="s">
        <v>123</v>
      </c>
      <c r="F51" s="22">
        <v>98</v>
      </c>
      <c r="G51" s="22">
        <v>14</v>
      </c>
      <c r="H51" s="22">
        <v>5</v>
      </c>
      <c r="I51" s="22">
        <v>4</v>
      </c>
      <c r="J51" s="22">
        <v>6</v>
      </c>
      <c r="K51" s="22">
        <v>4</v>
      </c>
      <c r="L51" s="31">
        <v>2068</v>
      </c>
      <c r="M51" s="29">
        <v>9</v>
      </c>
      <c r="N51" s="29">
        <v>4</v>
      </c>
      <c r="O51" s="29">
        <v>14</v>
      </c>
      <c r="P51" s="29">
        <v>20</v>
      </c>
      <c r="Q51" s="33">
        <v>9</v>
      </c>
      <c r="XDX51"/>
    </row>
    <row r="52" s="9" customFormat="1" customHeight="1" spans="1:16352">
      <c r="A52" s="20">
        <v>49</v>
      </c>
      <c r="B52" s="20">
        <v>106485</v>
      </c>
      <c r="C52" s="21" t="s">
        <v>138</v>
      </c>
      <c r="D52" s="20" t="s">
        <v>100</v>
      </c>
      <c r="E52" s="20" t="s">
        <v>123</v>
      </c>
      <c r="F52" s="22">
        <v>90</v>
      </c>
      <c r="G52" s="22">
        <v>16</v>
      </c>
      <c r="H52" s="22">
        <v>4</v>
      </c>
      <c r="I52" s="22">
        <v>4</v>
      </c>
      <c r="J52" s="22">
        <v>7</v>
      </c>
      <c r="K52" s="22">
        <v>4</v>
      </c>
      <c r="L52" s="31">
        <v>1201</v>
      </c>
      <c r="M52" s="29">
        <v>9</v>
      </c>
      <c r="N52" s="29">
        <v>4</v>
      </c>
      <c r="O52" s="29">
        <v>14</v>
      </c>
      <c r="P52" s="29">
        <v>16</v>
      </c>
      <c r="Q52" s="33">
        <v>9</v>
      </c>
      <c r="XDX52"/>
    </row>
    <row r="53" s="9" customFormat="1" customHeight="1" spans="1:16352">
      <c r="A53" s="20">
        <v>50</v>
      </c>
      <c r="B53" s="20">
        <v>573</v>
      </c>
      <c r="C53" s="21" t="s">
        <v>139</v>
      </c>
      <c r="D53" s="20" t="s">
        <v>106</v>
      </c>
      <c r="E53" s="20" t="s">
        <v>123</v>
      </c>
      <c r="F53" s="22">
        <v>102</v>
      </c>
      <c r="G53" s="22">
        <v>14</v>
      </c>
      <c r="H53" s="22">
        <v>5</v>
      </c>
      <c r="I53" s="22">
        <v>4</v>
      </c>
      <c r="J53" s="22">
        <v>8</v>
      </c>
      <c r="K53" s="22">
        <v>4</v>
      </c>
      <c r="L53" s="31">
        <v>2749</v>
      </c>
      <c r="M53" s="29">
        <v>8</v>
      </c>
      <c r="N53" s="29">
        <v>3</v>
      </c>
      <c r="O53" s="29">
        <v>13</v>
      </c>
      <c r="P53" s="29">
        <v>12</v>
      </c>
      <c r="Q53" s="33">
        <v>7</v>
      </c>
      <c r="XDX53"/>
    </row>
    <row r="54" s="9" customFormat="1" customHeight="1" spans="1:16352">
      <c r="A54" s="20">
        <v>51</v>
      </c>
      <c r="B54" s="20">
        <v>740</v>
      </c>
      <c r="C54" s="21" t="s">
        <v>140</v>
      </c>
      <c r="D54" s="20" t="s">
        <v>106</v>
      </c>
      <c r="E54" s="20" t="s">
        <v>123</v>
      </c>
      <c r="F54" s="22">
        <v>86</v>
      </c>
      <c r="G54" s="22">
        <v>15</v>
      </c>
      <c r="H54" s="22">
        <v>5</v>
      </c>
      <c r="I54" s="22">
        <v>6</v>
      </c>
      <c r="J54" s="22">
        <v>8</v>
      </c>
      <c r="K54" s="22">
        <v>4</v>
      </c>
      <c r="L54" s="31">
        <v>1998</v>
      </c>
      <c r="M54" s="29">
        <v>8</v>
      </c>
      <c r="N54" s="29">
        <v>3</v>
      </c>
      <c r="O54" s="29">
        <v>13</v>
      </c>
      <c r="P54" s="29">
        <v>14</v>
      </c>
      <c r="Q54" s="33">
        <v>7</v>
      </c>
      <c r="XDX54"/>
    </row>
    <row r="55" s="9" customFormat="1" customHeight="1" spans="1:16352">
      <c r="A55" s="20">
        <v>52</v>
      </c>
      <c r="B55" s="20">
        <v>753</v>
      </c>
      <c r="C55" s="21" t="s">
        <v>141</v>
      </c>
      <c r="D55" s="20" t="s">
        <v>106</v>
      </c>
      <c r="E55" s="20" t="s">
        <v>123</v>
      </c>
      <c r="F55" s="22">
        <v>64</v>
      </c>
      <c r="G55" s="22">
        <v>8</v>
      </c>
      <c r="H55" s="22">
        <v>5</v>
      </c>
      <c r="I55" s="22">
        <v>4</v>
      </c>
      <c r="J55" s="22">
        <v>2</v>
      </c>
      <c r="K55" s="22">
        <v>4</v>
      </c>
      <c r="L55" s="31">
        <v>1739</v>
      </c>
      <c r="M55" s="29">
        <v>8</v>
      </c>
      <c r="N55" s="29">
        <v>3</v>
      </c>
      <c r="O55" s="29">
        <v>13</v>
      </c>
      <c r="P55" s="29">
        <v>12</v>
      </c>
      <c r="Q55" s="33">
        <v>7</v>
      </c>
      <c r="XDX55"/>
    </row>
    <row r="56" s="9" customFormat="1" customHeight="1" spans="1:16352">
      <c r="A56" s="20">
        <v>53</v>
      </c>
      <c r="B56" s="20">
        <v>545</v>
      </c>
      <c r="C56" s="21" t="s">
        <v>142</v>
      </c>
      <c r="D56" s="20" t="s">
        <v>114</v>
      </c>
      <c r="E56" s="20" t="s">
        <v>123</v>
      </c>
      <c r="F56" s="22">
        <v>63</v>
      </c>
      <c r="G56" s="22">
        <v>13</v>
      </c>
      <c r="H56" s="22">
        <v>4</v>
      </c>
      <c r="I56" s="22">
        <v>4</v>
      </c>
      <c r="J56" s="22">
        <v>5</v>
      </c>
      <c r="K56" s="22">
        <v>4</v>
      </c>
      <c r="L56" s="31">
        <v>2075</v>
      </c>
      <c r="M56" s="29">
        <v>7</v>
      </c>
      <c r="N56" s="29">
        <v>3</v>
      </c>
      <c r="O56" s="29">
        <v>11</v>
      </c>
      <c r="P56" s="29">
        <v>12</v>
      </c>
      <c r="Q56" s="33">
        <v>7</v>
      </c>
      <c r="XDX56"/>
    </row>
    <row r="57" s="9" customFormat="1" customHeight="1" spans="1:16352">
      <c r="A57" s="20">
        <v>54</v>
      </c>
      <c r="B57" s="20">
        <v>104430</v>
      </c>
      <c r="C57" s="21" t="s">
        <v>143</v>
      </c>
      <c r="D57" s="20" t="s">
        <v>114</v>
      </c>
      <c r="E57" s="20" t="s">
        <v>123</v>
      </c>
      <c r="F57" s="22">
        <v>65</v>
      </c>
      <c r="G57" s="22">
        <v>14</v>
      </c>
      <c r="H57" s="22">
        <v>4</v>
      </c>
      <c r="I57" s="22">
        <v>4</v>
      </c>
      <c r="J57" s="22">
        <v>8</v>
      </c>
      <c r="K57" s="22">
        <v>4</v>
      </c>
      <c r="L57" s="31">
        <v>3129</v>
      </c>
      <c r="M57" s="29">
        <v>7</v>
      </c>
      <c r="N57" s="29">
        <v>3</v>
      </c>
      <c r="O57" s="29">
        <v>11</v>
      </c>
      <c r="P57" s="29">
        <v>12</v>
      </c>
      <c r="Q57" s="33">
        <v>7</v>
      </c>
      <c r="XDX57"/>
    </row>
    <row r="58" s="9" customFormat="1" customHeight="1" spans="1:16352">
      <c r="A58" s="20">
        <v>55</v>
      </c>
      <c r="B58" s="20">
        <v>105396</v>
      </c>
      <c r="C58" s="21" t="s">
        <v>144</v>
      </c>
      <c r="D58" s="20" t="s">
        <v>114</v>
      </c>
      <c r="E58" s="20" t="s">
        <v>123</v>
      </c>
      <c r="F58" s="22">
        <v>65</v>
      </c>
      <c r="G58" s="22">
        <v>8</v>
      </c>
      <c r="H58" s="22">
        <v>4</v>
      </c>
      <c r="I58" s="22">
        <v>4</v>
      </c>
      <c r="J58" s="22">
        <v>2</v>
      </c>
      <c r="K58" s="22">
        <v>4</v>
      </c>
      <c r="L58" s="31">
        <v>1367</v>
      </c>
      <c r="M58" s="29">
        <v>7</v>
      </c>
      <c r="N58" s="29">
        <v>3</v>
      </c>
      <c r="O58" s="29">
        <v>11</v>
      </c>
      <c r="P58" s="29">
        <v>12</v>
      </c>
      <c r="Q58" s="33">
        <v>7</v>
      </c>
      <c r="XDX58"/>
    </row>
    <row r="59" s="9" customFormat="1" customHeight="1" spans="1:16352">
      <c r="A59" s="20">
        <v>56</v>
      </c>
      <c r="B59" s="20">
        <v>105910</v>
      </c>
      <c r="C59" s="21" t="s">
        <v>145</v>
      </c>
      <c r="D59" s="20" t="s">
        <v>114</v>
      </c>
      <c r="E59" s="20" t="s">
        <v>123</v>
      </c>
      <c r="F59" s="22">
        <v>65</v>
      </c>
      <c r="G59" s="22">
        <v>8</v>
      </c>
      <c r="H59" s="22">
        <v>4</v>
      </c>
      <c r="I59" s="22">
        <v>4</v>
      </c>
      <c r="J59" s="22">
        <v>7</v>
      </c>
      <c r="K59" s="22">
        <v>4</v>
      </c>
      <c r="L59" s="31">
        <v>1213</v>
      </c>
      <c r="M59" s="29">
        <v>7</v>
      </c>
      <c r="N59" s="29">
        <v>3</v>
      </c>
      <c r="O59" s="29">
        <v>11</v>
      </c>
      <c r="P59" s="29">
        <v>11</v>
      </c>
      <c r="Q59" s="33">
        <v>7</v>
      </c>
      <c r="XDX59"/>
    </row>
    <row r="60" s="9" customFormat="1" customHeight="1" spans="1:16352">
      <c r="A60" s="20">
        <v>57</v>
      </c>
      <c r="B60" s="20">
        <v>106568</v>
      </c>
      <c r="C60" s="21" t="s">
        <v>146</v>
      </c>
      <c r="D60" s="20" t="s">
        <v>114</v>
      </c>
      <c r="E60" s="20" t="s">
        <v>123</v>
      </c>
      <c r="F60" s="22">
        <v>58</v>
      </c>
      <c r="G60" s="22">
        <v>12</v>
      </c>
      <c r="H60" s="22">
        <v>5</v>
      </c>
      <c r="I60" s="22">
        <v>4</v>
      </c>
      <c r="J60" s="22">
        <v>3</v>
      </c>
      <c r="K60" s="22">
        <v>4</v>
      </c>
      <c r="L60" s="31">
        <v>1200</v>
      </c>
      <c r="M60" s="29">
        <v>7</v>
      </c>
      <c r="N60" s="29">
        <v>3</v>
      </c>
      <c r="O60" s="29">
        <v>11</v>
      </c>
      <c r="P60" s="29">
        <v>11</v>
      </c>
      <c r="Q60" s="33">
        <v>7</v>
      </c>
      <c r="XDX60"/>
    </row>
    <row r="61" s="9" customFormat="1" customHeight="1" spans="1:16352">
      <c r="A61" s="20">
        <v>58</v>
      </c>
      <c r="B61" s="20">
        <v>337</v>
      </c>
      <c r="C61" s="21" t="s">
        <v>147</v>
      </c>
      <c r="D61" s="20" t="s">
        <v>77</v>
      </c>
      <c r="E61" s="20" t="s">
        <v>82</v>
      </c>
      <c r="F61" s="22">
        <v>262</v>
      </c>
      <c r="G61" s="22">
        <v>35</v>
      </c>
      <c r="H61" s="22">
        <v>12</v>
      </c>
      <c r="I61" s="22">
        <v>11</v>
      </c>
      <c r="J61" s="22">
        <v>15</v>
      </c>
      <c r="K61" s="22">
        <v>7</v>
      </c>
      <c r="L61" s="30">
        <v>4626</v>
      </c>
      <c r="M61" s="29">
        <v>14</v>
      </c>
      <c r="N61" s="29">
        <v>7</v>
      </c>
      <c r="O61" s="29">
        <v>25</v>
      </c>
      <c r="P61" s="29">
        <v>43</v>
      </c>
      <c r="Q61" s="33">
        <v>33</v>
      </c>
      <c r="XDX61"/>
    </row>
    <row r="62" s="9" customFormat="1" customHeight="1" spans="1:16352">
      <c r="A62" s="20">
        <v>59</v>
      </c>
      <c r="B62" s="20">
        <v>373</v>
      </c>
      <c r="C62" s="21" t="s">
        <v>148</v>
      </c>
      <c r="D62" s="20" t="s">
        <v>80</v>
      </c>
      <c r="E62" s="20" t="s">
        <v>82</v>
      </c>
      <c r="F62" s="22">
        <v>189</v>
      </c>
      <c r="G62" s="22">
        <v>23</v>
      </c>
      <c r="H62" s="22">
        <v>7</v>
      </c>
      <c r="I62" s="22">
        <v>8</v>
      </c>
      <c r="J62" s="22">
        <v>13</v>
      </c>
      <c r="K62" s="22">
        <v>7</v>
      </c>
      <c r="L62" s="31">
        <v>2210</v>
      </c>
      <c r="M62" s="29">
        <v>13</v>
      </c>
      <c r="N62" s="29">
        <v>11</v>
      </c>
      <c r="O62" s="29">
        <v>20</v>
      </c>
      <c r="P62" s="29">
        <v>27</v>
      </c>
      <c r="Q62" s="33">
        <v>23</v>
      </c>
      <c r="XDX62"/>
    </row>
    <row r="63" s="9" customFormat="1" customHeight="1" spans="1:16352">
      <c r="A63" s="20">
        <v>60</v>
      </c>
      <c r="B63" s="20">
        <v>517</v>
      </c>
      <c r="C63" s="21" t="s">
        <v>149</v>
      </c>
      <c r="D63" s="20" t="s">
        <v>80</v>
      </c>
      <c r="E63" s="20" t="s">
        <v>82</v>
      </c>
      <c r="F63" s="22">
        <v>168</v>
      </c>
      <c r="G63" s="22">
        <v>20</v>
      </c>
      <c r="H63" s="22">
        <v>10</v>
      </c>
      <c r="I63" s="22">
        <v>6</v>
      </c>
      <c r="J63" s="22">
        <v>15</v>
      </c>
      <c r="K63" s="22">
        <v>7</v>
      </c>
      <c r="L63" s="31">
        <v>2384</v>
      </c>
      <c r="M63" s="29">
        <v>13</v>
      </c>
      <c r="N63" s="29">
        <v>6</v>
      </c>
      <c r="O63" s="29">
        <v>20</v>
      </c>
      <c r="P63" s="29">
        <v>22</v>
      </c>
      <c r="Q63" s="33">
        <v>23</v>
      </c>
      <c r="XDX63"/>
    </row>
    <row r="64" s="9" customFormat="1" customHeight="1" spans="1:16352">
      <c r="A64" s="20">
        <v>61</v>
      </c>
      <c r="B64" s="20">
        <v>511</v>
      </c>
      <c r="C64" s="21" t="s">
        <v>150</v>
      </c>
      <c r="D64" s="20" t="s">
        <v>87</v>
      </c>
      <c r="E64" s="20" t="s">
        <v>82</v>
      </c>
      <c r="F64" s="22">
        <v>153</v>
      </c>
      <c r="G64" s="22">
        <v>18</v>
      </c>
      <c r="H64" s="22">
        <v>4</v>
      </c>
      <c r="I64" s="22">
        <v>6</v>
      </c>
      <c r="J64" s="22">
        <v>10</v>
      </c>
      <c r="K64" s="22">
        <v>7</v>
      </c>
      <c r="L64" s="30">
        <v>6960</v>
      </c>
      <c r="M64" s="29">
        <v>12</v>
      </c>
      <c r="N64" s="29">
        <v>6</v>
      </c>
      <c r="O64" s="29">
        <v>18</v>
      </c>
      <c r="P64" s="29">
        <v>23</v>
      </c>
      <c r="Q64" s="33">
        <v>12</v>
      </c>
      <c r="XDX64"/>
    </row>
    <row r="65" s="9" customFormat="1" customHeight="1" spans="1:16352">
      <c r="A65" s="20">
        <v>62</v>
      </c>
      <c r="B65" s="20">
        <v>578</v>
      </c>
      <c r="C65" s="21" t="s">
        <v>151</v>
      </c>
      <c r="D65" s="20" t="s">
        <v>87</v>
      </c>
      <c r="E65" s="20" t="s">
        <v>82</v>
      </c>
      <c r="F65" s="22">
        <v>131</v>
      </c>
      <c r="G65" s="22">
        <v>17</v>
      </c>
      <c r="H65" s="22">
        <v>12</v>
      </c>
      <c r="I65" s="22">
        <v>6</v>
      </c>
      <c r="J65" s="22">
        <v>10</v>
      </c>
      <c r="K65" s="22">
        <v>7</v>
      </c>
      <c r="L65" s="30">
        <v>5031</v>
      </c>
      <c r="M65" s="29">
        <v>12</v>
      </c>
      <c r="N65" s="29">
        <v>6</v>
      </c>
      <c r="O65" s="29">
        <v>18</v>
      </c>
      <c r="P65" s="29">
        <v>18</v>
      </c>
      <c r="Q65" s="33">
        <v>12</v>
      </c>
      <c r="XDX65"/>
    </row>
    <row r="66" s="9" customFormat="1" customHeight="1" spans="1:16352">
      <c r="A66" s="20">
        <v>63</v>
      </c>
      <c r="B66" s="20">
        <v>742</v>
      </c>
      <c r="C66" s="21" t="s">
        <v>152</v>
      </c>
      <c r="D66" s="20" t="s">
        <v>87</v>
      </c>
      <c r="E66" s="20" t="s">
        <v>82</v>
      </c>
      <c r="F66" s="22">
        <v>88</v>
      </c>
      <c r="G66" s="22">
        <v>13</v>
      </c>
      <c r="H66" s="22">
        <v>4</v>
      </c>
      <c r="I66" s="22">
        <v>6</v>
      </c>
      <c r="J66" s="22">
        <v>7</v>
      </c>
      <c r="K66" s="22">
        <v>7</v>
      </c>
      <c r="L66" s="31">
        <v>1206</v>
      </c>
      <c r="M66" s="29">
        <v>12</v>
      </c>
      <c r="N66" s="29">
        <v>6</v>
      </c>
      <c r="O66" s="29">
        <v>18</v>
      </c>
      <c r="P66" s="29">
        <v>22</v>
      </c>
      <c r="Q66" s="33">
        <v>12</v>
      </c>
      <c r="XDX66"/>
    </row>
    <row r="67" s="9" customFormat="1" customHeight="1" spans="1:16352">
      <c r="A67" s="20">
        <v>64</v>
      </c>
      <c r="B67" s="20">
        <v>747</v>
      </c>
      <c r="C67" s="21" t="s">
        <v>153</v>
      </c>
      <c r="D67" s="20" t="s">
        <v>87</v>
      </c>
      <c r="E67" s="20" t="s">
        <v>82</v>
      </c>
      <c r="F67" s="22">
        <v>88</v>
      </c>
      <c r="G67" s="22">
        <v>10</v>
      </c>
      <c r="H67" s="22">
        <v>3</v>
      </c>
      <c r="I67" s="22">
        <v>6</v>
      </c>
      <c r="J67" s="22">
        <v>7</v>
      </c>
      <c r="K67" s="22">
        <v>7</v>
      </c>
      <c r="L67" s="31">
        <v>2224</v>
      </c>
      <c r="M67" s="29">
        <v>12</v>
      </c>
      <c r="N67" s="29">
        <v>6</v>
      </c>
      <c r="O67" s="29">
        <v>18</v>
      </c>
      <c r="P67" s="29">
        <v>20</v>
      </c>
      <c r="Q67" s="33">
        <v>12</v>
      </c>
      <c r="XDX67"/>
    </row>
    <row r="68" s="9" customFormat="1" customHeight="1" spans="1:16352">
      <c r="A68" s="20">
        <v>65</v>
      </c>
      <c r="B68" s="20">
        <v>355</v>
      </c>
      <c r="C68" s="21" t="s">
        <v>154</v>
      </c>
      <c r="D68" s="20" t="s">
        <v>92</v>
      </c>
      <c r="E68" s="20" t="s">
        <v>82</v>
      </c>
      <c r="F68" s="22">
        <v>109</v>
      </c>
      <c r="G68" s="22">
        <v>12</v>
      </c>
      <c r="H68" s="22">
        <v>5</v>
      </c>
      <c r="I68" s="22">
        <v>4</v>
      </c>
      <c r="J68" s="22">
        <v>8</v>
      </c>
      <c r="K68" s="22">
        <v>5</v>
      </c>
      <c r="L68" s="31">
        <v>2495</v>
      </c>
      <c r="M68" s="29">
        <v>10</v>
      </c>
      <c r="N68" s="29">
        <v>4</v>
      </c>
      <c r="O68" s="29">
        <v>16</v>
      </c>
      <c r="P68" s="29">
        <v>30</v>
      </c>
      <c r="Q68" s="33">
        <v>13</v>
      </c>
      <c r="XDX68"/>
    </row>
    <row r="69" s="9" customFormat="1" customHeight="1" spans="1:16352">
      <c r="A69" s="20">
        <v>66</v>
      </c>
      <c r="B69" s="20">
        <v>391</v>
      </c>
      <c r="C69" s="21" t="s">
        <v>155</v>
      </c>
      <c r="D69" s="20" t="s">
        <v>92</v>
      </c>
      <c r="E69" s="20" t="s">
        <v>82</v>
      </c>
      <c r="F69" s="22">
        <v>109</v>
      </c>
      <c r="G69" s="22">
        <v>13</v>
      </c>
      <c r="H69" s="22">
        <v>5</v>
      </c>
      <c r="I69" s="22">
        <v>9</v>
      </c>
      <c r="J69" s="22">
        <v>6</v>
      </c>
      <c r="K69" s="22">
        <v>5</v>
      </c>
      <c r="L69" s="31">
        <v>3134</v>
      </c>
      <c r="M69" s="29">
        <v>10</v>
      </c>
      <c r="N69" s="29">
        <v>4</v>
      </c>
      <c r="O69" s="29">
        <v>16</v>
      </c>
      <c r="P69" s="29">
        <v>26</v>
      </c>
      <c r="Q69" s="33">
        <v>11</v>
      </c>
      <c r="XDX69"/>
    </row>
    <row r="70" s="9" customFormat="1" customHeight="1" spans="1:16352">
      <c r="A70" s="20">
        <v>67</v>
      </c>
      <c r="B70" s="20">
        <v>515</v>
      </c>
      <c r="C70" s="21" t="s">
        <v>156</v>
      </c>
      <c r="D70" s="20" t="s">
        <v>92</v>
      </c>
      <c r="E70" s="20" t="s">
        <v>82</v>
      </c>
      <c r="F70" s="22">
        <v>161</v>
      </c>
      <c r="G70" s="22">
        <v>19</v>
      </c>
      <c r="H70" s="22">
        <v>5</v>
      </c>
      <c r="I70" s="22">
        <v>4</v>
      </c>
      <c r="J70" s="22">
        <v>9</v>
      </c>
      <c r="K70" s="22">
        <v>5</v>
      </c>
      <c r="L70" s="31">
        <v>2485</v>
      </c>
      <c r="M70" s="29">
        <v>10</v>
      </c>
      <c r="N70" s="29">
        <v>4</v>
      </c>
      <c r="O70" s="29">
        <v>16</v>
      </c>
      <c r="P70" s="29">
        <v>19</v>
      </c>
      <c r="Q70" s="33">
        <v>10</v>
      </c>
      <c r="XDX70"/>
    </row>
    <row r="71" s="9" customFormat="1" customHeight="1" spans="1:16352">
      <c r="A71" s="20">
        <v>68</v>
      </c>
      <c r="B71" s="20">
        <v>572</v>
      </c>
      <c r="C71" s="21" t="s">
        <v>157</v>
      </c>
      <c r="D71" s="20" t="s">
        <v>92</v>
      </c>
      <c r="E71" s="20" t="s">
        <v>82</v>
      </c>
      <c r="F71" s="22">
        <v>117</v>
      </c>
      <c r="G71" s="22">
        <v>23</v>
      </c>
      <c r="H71" s="22">
        <v>4</v>
      </c>
      <c r="I71" s="22">
        <v>5</v>
      </c>
      <c r="J71" s="22">
        <v>15</v>
      </c>
      <c r="K71" s="22">
        <v>5</v>
      </c>
      <c r="L71" s="31">
        <v>2095</v>
      </c>
      <c r="M71" s="29">
        <v>10</v>
      </c>
      <c r="N71" s="29">
        <v>4</v>
      </c>
      <c r="O71" s="29">
        <v>16</v>
      </c>
      <c r="P71" s="29">
        <v>16</v>
      </c>
      <c r="Q71" s="33">
        <v>11</v>
      </c>
      <c r="XDX71"/>
    </row>
    <row r="72" s="9" customFormat="1" customHeight="1" spans="1:16352">
      <c r="A72" s="20">
        <v>69</v>
      </c>
      <c r="B72" s="20">
        <v>744</v>
      </c>
      <c r="C72" s="21" t="s">
        <v>158</v>
      </c>
      <c r="D72" s="20" t="s">
        <v>92</v>
      </c>
      <c r="E72" s="20" t="s">
        <v>82</v>
      </c>
      <c r="F72" s="22">
        <v>121</v>
      </c>
      <c r="G72" s="22">
        <v>15</v>
      </c>
      <c r="H72" s="22">
        <v>6</v>
      </c>
      <c r="I72" s="22">
        <v>4</v>
      </c>
      <c r="J72" s="22">
        <v>15</v>
      </c>
      <c r="K72" s="22">
        <v>5</v>
      </c>
      <c r="L72" s="30">
        <v>32314</v>
      </c>
      <c r="M72" s="29">
        <v>10</v>
      </c>
      <c r="N72" s="29">
        <v>4</v>
      </c>
      <c r="O72" s="29">
        <v>16</v>
      </c>
      <c r="P72" s="29">
        <v>16</v>
      </c>
      <c r="Q72" s="33">
        <v>11</v>
      </c>
      <c r="XDX72"/>
    </row>
    <row r="73" s="9" customFormat="1" customHeight="1" spans="1:16352">
      <c r="A73" s="20">
        <v>70</v>
      </c>
      <c r="B73" s="20">
        <v>102479</v>
      </c>
      <c r="C73" s="21" t="s">
        <v>159</v>
      </c>
      <c r="D73" s="20" t="s">
        <v>92</v>
      </c>
      <c r="E73" s="20" t="s">
        <v>82</v>
      </c>
      <c r="F73" s="22">
        <v>110</v>
      </c>
      <c r="G73" s="22">
        <v>10</v>
      </c>
      <c r="H73" s="22">
        <v>4</v>
      </c>
      <c r="I73" s="22">
        <v>6</v>
      </c>
      <c r="J73" s="22">
        <v>9</v>
      </c>
      <c r="K73" s="22">
        <v>5</v>
      </c>
      <c r="L73" s="31">
        <v>1779</v>
      </c>
      <c r="M73" s="29">
        <v>10</v>
      </c>
      <c r="N73" s="29">
        <v>4</v>
      </c>
      <c r="O73" s="29">
        <v>16</v>
      </c>
      <c r="P73" s="29">
        <v>16</v>
      </c>
      <c r="Q73" s="33">
        <v>11</v>
      </c>
      <c r="XDX73"/>
    </row>
    <row r="74" s="9" customFormat="1" customHeight="1" spans="1:16352">
      <c r="A74" s="20">
        <v>71</v>
      </c>
      <c r="B74" s="20">
        <v>308</v>
      </c>
      <c r="C74" s="21" t="s">
        <v>160</v>
      </c>
      <c r="D74" s="20" t="s">
        <v>100</v>
      </c>
      <c r="E74" s="20" t="s">
        <v>82</v>
      </c>
      <c r="F74" s="22">
        <v>100</v>
      </c>
      <c r="G74" s="22">
        <v>11</v>
      </c>
      <c r="H74" s="22">
        <v>4</v>
      </c>
      <c r="I74" s="22">
        <v>4</v>
      </c>
      <c r="J74" s="22">
        <v>4</v>
      </c>
      <c r="K74" s="22">
        <v>4</v>
      </c>
      <c r="L74" s="31">
        <v>1559</v>
      </c>
      <c r="M74" s="29">
        <v>9</v>
      </c>
      <c r="N74" s="29">
        <v>4</v>
      </c>
      <c r="O74" s="29">
        <v>14</v>
      </c>
      <c r="P74" s="29">
        <v>26</v>
      </c>
      <c r="Q74" s="33">
        <v>9</v>
      </c>
      <c r="XDX74"/>
    </row>
    <row r="75" s="9" customFormat="1" customHeight="1" spans="1:16352">
      <c r="A75" s="20">
        <v>72</v>
      </c>
      <c r="B75" s="20">
        <v>723</v>
      </c>
      <c r="C75" s="21" t="s">
        <v>161</v>
      </c>
      <c r="D75" s="20" t="s">
        <v>100</v>
      </c>
      <c r="E75" s="20" t="s">
        <v>82</v>
      </c>
      <c r="F75" s="22">
        <v>100</v>
      </c>
      <c r="G75" s="22">
        <v>10</v>
      </c>
      <c r="H75" s="22">
        <v>3</v>
      </c>
      <c r="I75" s="22">
        <v>4</v>
      </c>
      <c r="J75" s="22">
        <v>4</v>
      </c>
      <c r="K75" s="22">
        <v>4</v>
      </c>
      <c r="L75" s="31">
        <v>2343</v>
      </c>
      <c r="M75" s="29">
        <v>9</v>
      </c>
      <c r="N75" s="29">
        <v>4</v>
      </c>
      <c r="O75" s="29">
        <v>14</v>
      </c>
      <c r="P75" s="29">
        <v>14</v>
      </c>
      <c r="Q75" s="33">
        <v>9</v>
      </c>
      <c r="XDX75"/>
    </row>
    <row r="76" s="9" customFormat="1" customHeight="1" spans="1:16352">
      <c r="A76" s="20">
        <v>73</v>
      </c>
      <c r="B76" s="20">
        <v>349</v>
      </c>
      <c r="C76" s="21" t="s">
        <v>162</v>
      </c>
      <c r="D76" s="20" t="s">
        <v>106</v>
      </c>
      <c r="E76" s="20" t="s">
        <v>82</v>
      </c>
      <c r="F76" s="22">
        <v>91</v>
      </c>
      <c r="G76" s="22">
        <v>14</v>
      </c>
      <c r="H76" s="22">
        <v>4</v>
      </c>
      <c r="I76" s="22">
        <v>4</v>
      </c>
      <c r="J76" s="22">
        <v>2</v>
      </c>
      <c r="K76" s="22">
        <v>4</v>
      </c>
      <c r="L76" s="31">
        <v>1685</v>
      </c>
      <c r="M76" s="29">
        <v>8</v>
      </c>
      <c r="N76" s="29">
        <v>3</v>
      </c>
      <c r="O76" s="29">
        <v>13</v>
      </c>
      <c r="P76" s="29">
        <v>12</v>
      </c>
      <c r="Q76" s="33">
        <v>7</v>
      </c>
      <c r="XDX76"/>
    </row>
    <row r="77" s="9" customFormat="1" customHeight="1" spans="1:16352">
      <c r="A77" s="20">
        <v>74</v>
      </c>
      <c r="B77" s="20">
        <v>106865</v>
      </c>
      <c r="C77" s="21" t="s">
        <v>163</v>
      </c>
      <c r="D77" s="20" t="s">
        <v>106</v>
      </c>
      <c r="E77" s="20" t="s">
        <v>82</v>
      </c>
      <c r="F77" s="22">
        <v>65</v>
      </c>
      <c r="G77" s="22">
        <v>13</v>
      </c>
      <c r="H77" s="22">
        <v>4</v>
      </c>
      <c r="I77" s="22">
        <v>4</v>
      </c>
      <c r="J77" s="22">
        <v>10</v>
      </c>
      <c r="K77" s="22">
        <v>4</v>
      </c>
      <c r="L77" s="31">
        <v>1000</v>
      </c>
      <c r="M77" s="29">
        <v>8</v>
      </c>
      <c r="N77" s="29">
        <v>3</v>
      </c>
      <c r="O77" s="29">
        <v>13</v>
      </c>
      <c r="P77" s="29">
        <v>12</v>
      </c>
      <c r="Q77" s="33">
        <v>7</v>
      </c>
      <c r="XDX77"/>
    </row>
    <row r="78" s="9" customFormat="1" customHeight="1" spans="1:16352">
      <c r="A78" s="20">
        <v>75</v>
      </c>
      <c r="B78" s="20">
        <v>102478</v>
      </c>
      <c r="C78" s="21" t="s">
        <v>164</v>
      </c>
      <c r="D78" s="20" t="s">
        <v>114</v>
      </c>
      <c r="E78" s="20" t="s">
        <v>82</v>
      </c>
      <c r="F78" s="22">
        <v>58</v>
      </c>
      <c r="G78" s="22">
        <v>12</v>
      </c>
      <c r="H78" s="22">
        <v>3</v>
      </c>
      <c r="I78" s="22">
        <v>4</v>
      </c>
      <c r="J78" s="22">
        <v>2</v>
      </c>
      <c r="K78" s="22">
        <v>4</v>
      </c>
      <c r="L78" s="31">
        <v>1564</v>
      </c>
      <c r="M78" s="29">
        <v>7</v>
      </c>
      <c r="N78" s="29">
        <v>3</v>
      </c>
      <c r="O78" s="29">
        <v>11</v>
      </c>
      <c r="P78" s="29">
        <v>12</v>
      </c>
      <c r="Q78" s="33">
        <v>7</v>
      </c>
      <c r="XDX78"/>
    </row>
    <row r="79" s="9" customFormat="1" customHeight="1" spans="1:16352">
      <c r="A79" s="20">
        <v>76</v>
      </c>
      <c r="B79" s="20">
        <v>102935</v>
      </c>
      <c r="C79" s="21" t="s">
        <v>165</v>
      </c>
      <c r="D79" s="20" t="s">
        <v>114</v>
      </c>
      <c r="E79" s="20" t="s">
        <v>82</v>
      </c>
      <c r="F79" s="22">
        <v>70</v>
      </c>
      <c r="G79" s="22">
        <v>10</v>
      </c>
      <c r="H79" s="22">
        <v>3</v>
      </c>
      <c r="I79" s="22">
        <v>3</v>
      </c>
      <c r="J79" s="22">
        <v>4</v>
      </c>
      <c r="K79" s="22">
        <v>4</v>
      </c>
      <c r="L79" s="31">
        <v>2434</v>
      </c>
      <c r="M79" s="29">
        <v>7</v>
      </c>
      <c r="N79" s="29">
        <v>6</v>
      </c>
      <c r="O79" s="29">
        <v>11</v>
      </c>
      <c r="P79" s="29">
        <v>15</v>
      </c>
      <c r="Q79" s="33">
        <v>7</v>
      </c>
      <c r="XDX79"/>
    </row>
    <row r="80" s="9" customFormat="1" customHeight="1" spans="1:16352">
      <c r="A80" s="20">
        <v>77</v>
      </c>
      <c r="B80" s="20">
        <v>107829</v>
      </c>
      <c r="C80" s="21" t="s">
        <v>166</v>
      </c>
      <c r="D80" s="20" t="s">
        <v>114</v>
      </c>
      <c r="E80" s="20" t="s">
        <v>82</v>
      </c>
      <c r="F80" s="22">
        <v>58</v>
      </c>
      <c r="G80" s="22">
        <v>10</v>
      </c>
      <c r="H80" s="22">
        <v>4</v>
      </c>
      <c r="I80" s="22">
        <v>4</v>
      </c>
      <c r="J80" s="22">
        <v>2</v>
      </c>
      <c r="K80" s="22">
        <v>4</v>
      </c>
      <c r="L80" s="31">
        <v>1000</v>
      </c>
      <c r="M80" s="29">
        <v>7</v>
      </c>
      <c r="N80" s="29">
        <v>3</v>
      </c>
      <c r="O80" s="29">
        <v>11</v>
      </c>
      <c r="P80" s="29">
        <v>15</v>
      </c>
      <c r="Q80" s="33">
        <v>7</v>
      </c>
      <c r="XDX80"/>
    </row>
    <row r="81" s="9" customFormat="1" customHeight="1" spans="1:16352">
      <c r="A81" s="20">
        <v>78</v>
      </c>
      <c r="B81" s="20">
        <v>385</v>
      </c>
      <c r="C81" s="21" t="s">
        <v>167</v>
      </c>
      <c r="D81" s="20" t="s">
        <v>80</v>
      </c>
      <c r="E81" s="20" t="s">
        <v>168</v>
      </c>
      <c r="F81" s="22">
        <v>189</v>
      </c>
      <c r="G81" s="22">
        <v>24</v>
      </c>
      <c r="H81" s="22">
        <v>19</v>
      </c>
      <c r="I81" s="22">
        <v>6</v>
      </c>
      <c r="J81" s="22">
        <v>10</v>
      </c>
      <c r="K81" s="22">
        <v>7</v>
      </c>
      <c r="L81" s="30">
        <v>9853</v>
      </c>
      <c r="M81" s="29">
        <v>13</v>
      </c>
      <c r="N81" s="29">
        <v>7</v>
      </c>
      <c r="O81" s="29">
        <v>20</v>
      </c>
      <c r="P81" s="29">
        <v>27</v>
      </c>
      <c r="Q81" s="33">
        <v>23</v>
      </c>
      <c r="XDX81"/>
    </row>
    <row r="82" s="9" customFormat="1" customHeight="1" spans="1:16352">
      <c r="A82" s="20">
        <v>79</v>
      </c>
      <c r="B82" s="20">
        <v>514</v>
      </c>
      <c r="C82" s="21" t="s">
        <v>169</v>
      </c>
      <c r="D82" s="20" t="s">
        <v>87</v>
      </c>
      <c r="E82" s="20" t="s">
        <v>168</v>
      </c>
      <c r="F82" s="22">
        <v>260</v>
      </c>
      <c r="G82" s="22">
        <v>16</v>
      </c>
      <c r="H82" s="22">
        <v>10</v>
      </c>
      <c r="I82" s="22">
        <v>6</v>
      </c>
      <c r="J82" s="22">
        <v>15</v>
      </c>
      <c r="K82" s="22">
        <v>7</v>
      </c>
      <c r="L82" s="30">
        <v>7670</v>
      </c>
      <c r="M82" s="29">
        <v>12</v>
      </c>
      <c r="N82" s="29">
        <v>6</v>
      </c>
      <c r="O82" s="29">
        <v>18</v>
      </c>
      <c r="P82" s="29">
        <v>19</v>
      </c>
      <c r="Q82" s="33">
        <v>12</v>
      </c>
      <c r="XDX82"/>
    </row>
    <row r="83" s="9" customFormat="1" customHeight="1" spans="1:16352">
      <c r="A83" s="20">
        <v>80</v>
      </c>
      <c r="B83" s="20">
        <v>371</v>
      </c>
      <c r="C83" s="21" t="s">
        <v>170</v>
      </c>
      <c r="D83" s="20" t="s">
        <v>92</v>
      </c>
      <c r="E83" s="20" t="s">
        <v>168</v>
      </c>
      <c r="F83" s="22">
        <v>117</v>
      </c>
      <c r="G83" s="22">
        <v>12</v>
      </c>
      <c r="H83" s="22">
        <v>4</v>
      </c>
      <c r="I83" s="22">
        <v>3</v>
      </c>
      <c r="J83" s="22">
        <v>9</v>
      </c>
      <c r="K83" s="22">
        <v>5</v>
      </c>
      <c r="L83" s="31">
        <v>4017</v>
      </c>
      <c r="M83" s="29">
        <v>10</v>
      </c>
      <c r="N83" s="29">
        <v>4</v>
      </c>
      <c r="O83" s="29">
        <v>16</v>
      </c>
      <c r="P83" s="29">
        <v>16</v>
      </c>
      <c r="Q83" s="33">
        <v>11</v>
      </c>
      <c r="XDX83"/>
    </row>
    <row r="84" s="9" customFormat="1" customHeight="1" spans="1:16352">
      <c r="A84" s="20">
        <v>81</v>
      </c>
      <c r="B84" s="20">
        <v>108656</v>
      </c>
      <c r="C84" s="21" t="s">
        <v>171</v>
      </c>
      <c r="D84" s="20" t="s">
        <v>92</v>
      </c>
      <c r="E84" s="20" t="s">
        <v>168</v>
      </c>
      <c r="F84" s="22">
        <v>79</v>
      </c>
      <c r="G84" s="22">
        <v>10</v>
      </c>
      <c r="H84" s="22">
        <v>6</v>
      </c>
      <c r="I84" s="22">
        <v>4</v>
      </c>
      <c r="J84" s="22">
        <v>7</v>
      </c>
      <c r="K84" s="22">
        <v>5</v>
      </c>
      <c r="L84" s="30">
        <v>1200</v>
      </c>
      <c r="M84" s="29">
        <v>10</v>
      </c>
      <c r="N84" s="29">
        <v>4</v>
      </c>
      <c r="O84" s="29">
        <v>16</v>
      </c>
      <c r="P84" s="29">
        <v>16</v>
      </c>
      <c r="Q84" s="33">
        <v>11</v>
      </c>
      <c r="XDX84"/>
    </row>
    <row r="85" s="9" customFormat="1" customHeight="1" spans="1:16352">
      <c r="A85" s="20">
        <v>82</v>
      </c>
      <c r="B85" s="20">
        <v>102567</v>
      </c>
      <c r="C85" s="21" t="s">
        <v>172</v>
      </c>
      <c r="D85" s="20" t="s">
        <v>106</v>
      </c>
      <c r="E85" s="20" t="s">
        <v>168</v>
      </c>
      <c r="F85" s="22">
        <v>72</v>
      </c>
      <c r="G85" s="22">
        <v>13</v>
      </c>
      <c r="H85" s="22">
        <v>4</v>
      </c>
      <c r="I85" s="22">
        <v>4</v>
      </c>
      <c r="J85" s="22">
        <v>4</v>
      </c>
      <c r="K85" s="22">
        <v>4</v>
      </c>
      <c r="L85" s="31">
        <v>1456</v>
      </c>
      <c r="M85" s="29">
        <v>8</v>
      </c>
      <c r="N85" s="29">
        <v>3</v>
      </c>
      <c r="O85" s="29">
        <v>13</v>
      </c>
      <c r="P85" s="29">
        <v>20</v>
      </c>
      <c r="Q85" s="33">
        <v>7</v>
      </c>
      <c r="XDX85"/>
    </row>
    <row r="86" s="9" customFormat="1" customHeight="1" spans="1:16352">
      <c r="A86" s="20">
        <v>83</v>
      </c>
      <c r="B86" s="20">
        <v>341</v>
      </c>
      <c r="C86" s="21" t="s">
        <v>173</v>
      </c>
      <c r="D86" s="20" t="s">
        <v>80</v>
      </c>
      <c r="E86" s="20" t="s">
        <v>117</v>
      </c>
      <c r="F86" s="22">
        <v>247</v>
      </c>
      <c r="G86" s="22">
        <v>15</v>
      </c>
      <c r="H86" s="22">
        <v>8</v>
      </c>
      <c r="I86" s="22">
        <v>8</v>
      </c>
      <c r="J86" s="22">
        <v>15</v>
      </c>
      <c r="K86" s="22">
        <v>7</v>
      </c>
      <c r="L86" s="30">
        <v>5086</v>
      </c>
      <c r="M86" s="29">
        <v>13</v>
      </c>
      <c r="N86" s="29">
        <v>6</v>
      </c>
      <c r="O86" s="29">
        <v>20</v>
      </c>
      <c r="P86" s="29">
        <v>38</v>
      </c>
      <c r="Q86" s="33">
        <v>27</v>
      </c>
      <c r="XDX86"/>
    </row>
    <row r="87" s="9" customFormat="1" customHeight="1" spans="1:16352">
      <c r="A87" s="20">
        <v>84</v>
      </c>
      <c r="B87" s="20">
        <v>721</v>
      </c>
      <c r="C87" s="21" t="s">
        <v>174</v>
      </c>
      <c r="D87" s="20" t="s">
        <v>87</v>
      </c>
      <c r="E87" s="20" t="s">
        <v>117</v>
      </c>
      <c r="F87" s="22">
        <v>148</v>
      </c>
      <c r="G87" s="22">
        <v>13</v>
      </c>
      <c r="H87" s="22">
        <v>6</v>
      </c>
      <c r="I87" s="22">
        <v>6</v>
      </c>
      <c r="J87" s="22">
        <v>7</v>
      </c>
      <c r="K87" s="22">
        <v>7</v>
      </c>
      <c r="L87" s="31">
        <v>2909</v>
      </c>
      <c r="M87" s="29">
        <v>12</v>
      </c>
      <c r="N87" s="29">
        <v>6</v>
      </c>
      <c r="O87" s="29">
        <v>18</v>
      </c>
      <c r="P87" s="29">
        <v>18</v>
      </c>
      <c r="Q87" s="33">
        <v>12</v>
      </c>
      <c r="XDX87"/>
    </row>
    <row r="88" s="9" customFormat="1" customHeight="1" spans="1:16352">
      <c r="A88" s="20">
        <v>85</v>
      </c>
      <c r="B88" s="20">
        <v>102564</v>
      </c>
      <c r="C88" s="21" t="s">
        <v>175</v>
      </c>
      <c r="D88" s="20" t="s">
        <v>92</v>
      </c>
      <c r="E88" s="20" t="s">
        <v>117</v>
      </c>
      <c r="F88" s="22">
        <v>96</v>
      </c>
      <c r="G88" s="22">
        <v>11</v>
      </c>
      <c r="H88" s="22">
        <v>6</v>
      </c>
      <c r="I88" s="22">
        <v>6</v>
      </c>
      <c r="J88" s="22">
        <v>7</v>
      </c>
      <c r="K88" s="22">
        <v>5</v>
      </c>
      <c r="L88" s="31">
        <v>1301</v>
      </c>
      <c r="M88" s="29">
        <v>10</v>
      </c>
      <c r="N88" s="29">
        <v>4</v>
      </c>
      <c r="O88" s="29">
        <v>16</v>
      </c>
      <c r="P88" s="29">
        <v>16</v>
      </c>
      <c r="Q88" s="33">
        <v>11</v>
      </c>
      <c r="XDX88"/>
    </row>
    <row r="89" s="9" customFormat="1" customHeight="1" spans="1:16352">
      <c r="A89" s="20">
        <v>86</v>
      </c>
      <c r="B89" s="20">
        <v>732</v>
      </c>
      <c r="C89" s="21" t="s">
        <v>176</v>
      </c>
      <c r="D89" s="20" t="s">
        <v>100</v>
      </c>
      <c r="E89" s="20" t="s">
        <v>117</v>
      </c>
      <c r="F89" s="22">
        <v>80</v>
      </c>
      <c r="G89" s="22">
        <v>13</v>
      </c>
      <c r="H89" s="22">
        <v>3</v>
      </c>
      <c r="I89" s="22">
        <v>4</v>
      </c>
      <c r="J89" s="22">
        <v>4</v>
      </c>
      <c r="K89" s="22">
        <v>4</v>
      </c>
      <c r="L89" s="31">
        <v>1209</v>
      </c>
      <c r="M89" s="29">
        <v>9</v>
      </c>
      <c r="N89" s="29">
        <v>4</v>
      </c>
      <c r="O89" s="29">
        <v>14</v>
      </c>
      <c r="P89" s="29">
        <v>14</v>
      </c>
      <c r="Q89" s="33">
        <v>9</v>
      </c>
      <c r="XDX89"/>
    </row>
    <row r="90" s="9" customFormat="1" customHeight="1" spans="1:16352">
      <c r="A90" s="20">
        <v>87</v>
      </c>
      <c r="B90" s="20">
        <v>591</v>
      </c>
      <c r="C90" s="21" t="s">
        <v>177</v>
      </c>
      <c r="D90" s="20" t="s">
        <v>106</v>
      </c>
      <c r="E90" s="20" t="s">
        <v>117</v>
      </c>
      <c r="F90" s="22">
        <v>70</v>
      </c>
      <c r="G90" s="22">
        <v>13</v>
      </c>
      <c r="H90" s="22">
        <v>6</v>
      </c>
      <c r="I90" s="22">
        <v>4</v>
      </c>
      <c r="J90" s="22">
        <v>5</v>
      </c>
      <c r="K90" s="22">
        <v>4</v>
      </c>
      <c r="L90" s="31">
        <v>1432</v>
      </c>
      <c r="M90" s="29">
        <v>8</v>
      </c>
      <c r="N90" s="29">
        <v>3</v>
      </c>
      <c r="O90" s="29">
        <v>13</v>
      </c>
      <c r="P90" s="29">
        <v>15</v>
      </c>
      <c r="Q90" s="33">
        <v>7</v>
      </c>
      <c r="XDX90"/>
    </row>
    <row r="91" s="9" customFormat="1" customHeight="1" spans="1:16352">
      <c r="A91" s="20">
        <v>88</v>
      </c>
      <c r="B91" s="20">
        <v>716</v>
      </c>
      <c r="C91" s="21" t="s">
        <v>178</v>
      </c>
      <c r="D91" s="20" t="s">
        <v>87</v>
      </c>
      <c r="E91" s="20" t="s">
        <v>179</v>
      </c>
      <c r="F91" s="22">
        <v>186</v>
      </c>
      <c r="G91" s="22">
        <v>13</v>
      </c>
      <c r="H91" s="22">
        <v>5</v>
      </c>
      <c r="I91" s="22">
        <v>5</v>
      </c>
      <c r="J91" s="22">
        <v>9</v>
      </c>
      <c r="K91" s="22">
        <v>7</v>
      </c>
      <c r="L91" s="31">
        <v>3688</v>
      </c>
      <c r="M91" s="29">
        <v>12</v>
      </c>
      <c r="N91" s="29">
        <v>6</v>
      </c>
      <c r="O91" s="29">
        <v>18</v>
      </c>
      <c r="P91" s="29">
        <v>18</v>
      </c>
      <c r="Q91" s="33">
        <v>13</v>
      </c>
      <c r="XDX91"/>
    </row>
    <row r="92" s="9" customFormat="1" customHeight="1" spans="1:16352">
      <c r="A92" s="20">
        <v>89</v>
      </c>
      <c r="B92" s="20">
        <v>717</v>
      </c>
      <c r="C92" s="21" t="s">
        <v>180</v>
      </c>
      <c r="D92" s="20" t="s">
        <v>87</v>
      </c>
      <c r="E92" s="20" t="s">
        <v>179</v>
      </c>
      <c r="F92" s="22">
        <v>182</v>
      </c>
      <c r="G92" s="22">
        <v>29</v>
      </c>
      <c r="H92" s="22">
        <v>5</v>
      </c>
      <c r="I92" s="22">
        <v>6</v>
      </c>
      <c r="J92" s="22">
        <v>7</v>
      </c>
      <c r="K92" s="22">
        <v>7</v>
      </c>
      <c r="L92" s="31">
        <v>2808</v>
      </c>
      <c r="M92" s="29">
        <v>12</v>
      </c>
      <c r="N92" s="29">
        <v>6</v>
      </c>
      <c r="O92" s="29">
        <v>18</v>
      </c>
      <c r="P92" s="29">
        <v>18</v>
      </c>
      <c r="Q92" s="33">
        <v>12</v>
      </c>
      <c r="XDX92"/>
    </row>
    <row r="93" s="9" customFormat="1" customHeight="1" spans="1:16352">
      <c r="A93" s="20">
        <v>90</v>
      </c>
      <c r="B93" s="20">
        <v>746</v>
      </c>
      <c r="C93" s="21" t="s">
        <v>181</v>
      </c>
      <c r="D93" s="20" t="s">
        <v>87</v>
      </c>
      <c r="E93" s="20" t="s">
        <v>179</v>
      </c>
      <c r="F93" s="22">
        <v>269</v>
      </c>
      <c r="G93" s="22">
        <v>44</v>
      </c>
      <c r="H93" s="22">
        <v>6</v>
      </c>
      <c r="I93" s="22">
        <v>5</v>
      </c>
      <c r="J93" s="22">
        <v>8</v>
      </c>
      <c r="K93" s="22">
        <v>7</v>
      </c>
      <c r="L93" s="30">
        <v>30631</v>
      </c>
      <c r="M93" s="29">
        <v>12</v>
      </c>
      <c r="N93" s="29">
        <v>6</v>
      </c>
      <c r="O93" s="29">
        <v>18</v>
      </c>
      <c r="P93" s="29">
        <v>18</v>
      </c>
      <c r="Q93" s="33">
        <v>12</v>
      </c>
      <c r="XDX93"/>
    </row>
    <row r="94" s="9" customFormat="1" customHeight="1" spans="1:16352">
      <c r="A94" s="20">
        <v>91</v>
      </c>
      <c r="B94" s="20">
        <v>539</v>
      </c>
      <c r="C94" s="21" t="s">
        <v>182</v>
      </c>
      <c r="D94" s="20" t="s">
        <v>92</v>
      </c>
      <c r="E94" s="20" t="s">
        <v>179</v>
      </c>
      <c r="F94" s="22">
        <v>142</v>
      </c>
      <c r="G94" s="22">
        <v>30</v>
      </c>
      <c r="H94" s="22">
        <v>4</v>
      </c>
      <c r="I94" s="22">
        <v>4</v>
      </c>
      <c r="J94" s="22">
        <v>6</v>
      </c>
      <c r="K94" s="22">
        <v>5</v>
      </c>
      <c r="L94" s="31">
        <v>2367</v>
      </c>
      <c r="M94" s="29">
        <v>10</v>
      </c>
      <c r="N94" s="29">
        <v>4</v>
      </c>
      <c r="O94" s="29">
        <v>16</v>
      </c>
      <c r="P94" s="29">
        <v>20</v>
      </c>
      <c r="Q94" s="33">
        <v>11</v>
      </c>
      <c r="XDX94"/>
    </row>
    <row r="95" s="9" customFormat="1" customHeight="1" spans="1:16352">
      <c r="A95" s="20">
        <v>92</v>
      </c>
      <c r="B95" s="20">
        <v>549</v>
      </c>
      <c r="C95" s="21" t="s">
        <v>183</v>
      </c>
      <c r="D95" s="20" t="s">
        <v>92</v>
      </c>
      <c r="E95" s="20" t="s">
        <v>179</v>
      </c>
      <c r="F95" s="22">
        <v>107</v>
      </c>
      <c r="G95" s="22">
        <v>12</v>
      </c>
      <c r="H95" s="22">
        <v>4</v>
      </c>
      <c r="I95" s="22">
        <v>5</v>
      </c>
      <c r="J95" s="22">
        <v>9</v>
      </c>
      <c r="K95" s="22">
        <v>5</v>
      </c>
      <c r="L95" s="31">
        <v>1397</v>
      </c>
      <c r="M95" s="29">
        <v>10</v>
      </c>
      <c r="N95" s="29">
        <v>4</v>
      </c>
      <c r="O95" s="29">
        <v>16</v>
      </c>
      <c r="P95" s="29">
        <v>16</v>
      </c>
      <c r="Q95" s="33">
        <v>11</v>
      </c>
      <c r="XDX95"/>
    </row>
    <row r="96" s="9" customFormat="1" customHeight="1" spans="1:16352">
      <c r="A96" s="20">
        <v>93</v>
      </c>
      <c r="B96" s="20">
        <v>594</v>
      </c>
      <c r="C96" s="21" t="s">
        <v>184</v>
      </c>
      <c r="D96" s="20" t="s">
        <v>92</v>
      </c>
      <c r="E96" s="20" t="s">
        <v>179</v>
      </c>
      <c r="F96" s="22">
        <v>86</v>
      </c>
      <c r="G96" s="22">
        <v>15</v>
      </c>
      <c r="H96" s="22">
        <v>5</v>
      </c>
      <c r="I96" s="22">
        <v>4</v>
      </c>
      <c r="J96" s="22">
        <v>9</v>
      </c>
      <c r="K96" s="22">
        <v>5</v>
      </c>
      <c r="L96" s="31">
        <v>1211</v>
      </c>
      <c r="M96" s="29">
        <v>10</v>
      </c>
      <c r="N96" s="29">
        <v>4</v>
      </c>
      <c r="O96" s="29">
        <v>16</v>
      </c>
      <c r="P96" s="29">
        <v>27</v>
      </c>
      <c r="Q96" s="33">
        <v>13</v>
      </c>
      <c r="XDX96"/>
    </row>
    <row r="97" s="9" customFormat="1" customHeight="1" spans="1:16352">
      <c r="A97" s="20">
        <v>94</v>
      </c>
      <c r="B97" s="20">
        <v>748</v>
      </c>
      <c r="C97" s="21" t="s">
        <v>185</v>
      </c>
      <c r="D97" s="20" t="s">
        <v>92</v>
      </c>
      <c r="E97" s="20" t="s">
        <v>179</v>
      </c>
      <c r="F97" s="35">
        <v>156</v>
      </c>
      <c r="G97" s="22">
        <v>33</v>
      </c>
      <c r="H97" s="22">
        <v>5</v>
      </c>
      <c r="I97" s="22">
        <v>4</v>
      </c>
      <c r="J97" s="22">
        <v>5</v>
      </c>
      <c r="K97" s="22">
        <v>5</v>
      </c>
      <c r="L97" s="31">
        <v>1414</v>
      </c>
      <c r="M97" s="29">
        <v>10</v>
      </c>
      <c r="N97" s="29">
        <v>4</v>
      </c>
      <c r="O97" s="29">
        <v>16</v>
      </c>
      <c r="P97" s="29">
        <v>16</v>
      </c>
      <c r="Q97" s="33">
        <v>11</v>
      </c>
      <c r="XDX97"/>
    </row>
    <row r="98" s="9" customFormat="1" customHeight="1" spans="1:16352">
      <c r="A98" s="20">
        <v>95</v>
      </c>
      <c r="B98" s="20">
        <v>107728</v>
      </c>
      <c r="C98" s="21" t="s">
        <v>186</v>
      </c>
      <c r="D98" s="20" t="s">
        <v>92</v>
      </c>
      <c r="E98" s="20" t="s">
        <v>179</v>
      </c>
      <c r="F98" s="22">
        <v>83</v>
      </c>
      <c r="G98" s="22">
        <v>18</v>
      </c>
      <c r="H98" s="22">
        <v>6</v>
      </c>
      <c r="I98" s="22">
        <v>4</v>
      </c>
      <c r="J98" s="22">
        <v>5</v>
      </c>
      <c r="K98" s="22">
        <v>5</v>
      </c>
      <c r="L98" s="31">
        <v>1000</v>
      </c>
      <c r="M98" s="29">
        <v>10</v>
      </c>
      <c r="N98" s="29">
        <v>4</v>
      </c>
      <c r="O98" s="29">
        <v>16</v>
      </c>
      <c r="P98" s="29">
        <v>16</v>
      </c>
      <c r="Q98" s="33">
        <v>11</v>
      </c>
      <c r="XDX98"/>
    </row>
    <row r="99" s="9" customFormat="1" customHeight="1" spans="1:16352">
      <c r="A99" s="20">
        <v>96</v>
      </c>
      <c r="B99" s="20">
        <v>720</v>
      </c>
      <c r="C99" s="21" t="s">
        <v>187</v>
      </c>
      <c r="D99" s="20" t="s">
        <v>100</v>
      </c>
      <c r="E99" s="20" t="s">
        <v>179</v>
      </c>
      <c r="F99" s="22">
        <v>115</v>
      </c>
      <c r="G99" s="22">
        <v>18</v>
      </c>
      <c r="H99" s="22">
        <v>3</v>
      </c>
      <c r="I99" s="22">
        <v>7</v>
      </c>
      <c r="J99" s="22">
        <v>6</v>
      </c>
      <c r="K99" s="22">
        <v>4</v>
      </c>
      <c r="L99" s="31">
        <v>1501</v>
      </c>
      <c r="M99" s="29">
        <v>9</v>
      </c>
      <c r="N99" s="29">
        <v>4</v>
      </c>
      <c r="O99" s="29">
        <v>14</v>
      </c>
      <c r="P99" s="29">
        <v>14</v>
      </c>
      <c r="Q99" s="33">
        <v>9</v>
      </c>
      <c r="XDX99"/>
    </row>
    <row r="100" s="9" customFormat="1" customHeight="1" spans="1:16352">
      <c r="A100" s="20">
        <v>97</v>
      </c>
      <c r="B100" s="20">
        <v>104533</v>
      </c>
      <c r="C100" s="21" t="s">
        <v>188</v>
      </c>
      <c r="D100" s="20" t="s">
        <v>106</v>
      </c>
      <c r="E100" s="20" t="s">
        <v>179</v>
      </c>
      <c r="F100" s="22">
        <v>90</v>
      </c>
      <c r="G100" s="22">
        <v>16</v>
      </c>
      <c r="H100" s="22">
        <v>5</v>
      </c>
      <c r="I100" s="22">
        <v>4</v>
      </c>
      <c r="J100" s="22">
        <v>5</v>
      </c>
      <c r="K100" s="22">
        <v>4</v>
      </c>
      <c r="L100" s="31">
        <v>1204</v>
      </c>
      <c r="M100" s="29">
        <v>8</v>
      </c>
      <c r="N100" s="29">
        <v>3</v>
      </c>
      <c r="O100" s="29">
        <v>13</v>
      </c>
      <c r="P100" s="29">
        <v>12</v>
      </c>
      <c r="Q100" s="33">
        <v>7</v>
      </c>
      <c r="XDX100"/>
    </row>
    <row r="101" s="9" customFormat="1" customHeight="1" spans="1:16352">
      <c r="A101" s="20">
        <v>98</v>
      </c>
      <c r="B101" s="20">
        <v>754</v>
      </c>
      <c r="C101" s="21" t="s">
        <v>189</v>
      </c>
      <c r="D101" s="20" t="s">
        <v>87</v>
      </c>
      <c r="E101" s="20" t="s">
        <v>190</v>
      </c>
      <c r="F101" s="22">
        <v>88</v>
      </c>
      <c r="G101" s="22">
        <v>16</v>
      </c>
      <c r="H101" s="22">
        <v>7</v>
      </c>
      <c r="I101" s="22">
        <v>6</v>
      </c>
      <c r="J101" s="22">
        <v>6</v>
      </c>
      <c r="K101" s="22">
        <v>7</v>
      </c>
      <c r="L101" s="30">
        <v>4647</v>
      </c>
      <c r="M101" s="29">
        <v>12</v>
      </c>
      <c r="N101" s="29">
        <v>9</v>
      </c>
      <c r="O101" s="29">
        <v>18</v>
      </c>
      <c r="P101" s="29">
        <v>26</v>
      </c>
      <c r="Q101" s="33">
        <v>13</v>
      </c>
      <c r="XDX101"/>
    </row>
    <row r="102" s="9" customFormat="1" customHeight="1" spans="1:16352">
      <c r="A102" s="20">
        <v>99</v>
      </c>
      <c r="B102" s="20">
        <v>52</v>
      </c>
      <c r="C102" s="21" t="s">
        <v>191</v>
      </c>
      <c r="D102" s="20" t="s">
        <v>92</v>
      </c>
      <c r="E102" s="20" t="s">
        <v>190</v>
      </c>
      <c r="F102" s="22">
        <v>104</v>
      </c>
      <c r="G102" s="22">
        <v>26</v>
      </c>
      <c r="H102" s="22">
        <v>7</v>
      </c>
      <c r="I102" s="22">
        <v>6</v>
      </c>
      <c r="J102" s="22">
        <v>6</v>
      </c>
      <c r="K102" s="22">
        <v>5</v>
      </c>
      <c r="L102" s="31">
        <v>3674</v>
      </c>
      <c r="M102" s="29">
        <v>10</v>
      </c>
      <c r="N102" s="29">
        <v>4</v>
      </c>
      <c r="O102" s="29">
        <v>16</v>
      </c>
      <c r="P102" s="29">
        <v>24</v>
      </c>
      <c r="Q102" s="33">
        <v>11</v>
      </c>
      <c r="XDX102"/>
    </row>
    <row r="103" s="9" customFormat="1" customHeight="1" spans="1:16352">
      <c r="A103" s="20">
        <v>100</v>
      </c>
      <c r="B103" s="20">
        <v>54</v>
      </c>
      <c r="C103" s="21" t="s">
        <v>192</v>
      </c>
      <c r="D103" s="20" t="s">
        <v>92</v>
      </c>
      <c r="E103" s="20" t="s">
        <v>190</v>
      </c>
      <c r="F103" s="22">
        <v>235</v>
      </c>
      <c r="G103" s="22">
        <v>21</v>
      </c>
      <c r="H103" s="22">
        <v>7</v>
      </c>
      <c r="I103" s="22">
        <v>6</v>
      </c>
      <c r="J103" s="22">
        <v>5</v>
      </c>
      <c r="K103" s="22">
        <v>5</v>
      </c>
      <c r="L103" s="31">
        <v>5964</v>
      </c>
      <c r="M103" s="29">
        <v>10</v>
      </c>
      <c r="N103" s="29">
        <v>4</v>
      </c>
      <c r="O103" s="29">
        <v>16</v>
      </c>
      <c r="P103" s="29">
        <v>30</v>
      </c>
      <c r="Q103" s="33">
        <v>11</v>
      </c>
      <c r="XDX103"/>
    </row>
    <row r="104" s="9" customFormat="1" customHeight="1" spans="1:16352">
      <c r="A104" s="20">
        <v>101</v>
      </c>
      <c r="B104" s="20">
        <v>367</v>
      </c>
      <c r="C104" s="21" t="s">
        <v>193</v>
      </c>
      <c r="D104" s="20" t="s">
        <v>92</v>
      </c>
      <c r="E104" s="20" t="s">
        <v>190</v>
      </c>
      <c r="F104" s="22">
        <v>188</v>
      </c>
      <c r="G104" s="22">
        <v>25</v>
      </c>
      <c r="H104" s="22">
        <v>5</v>
      </c>
      <c r="I104" s="22">
        <v>5</v>
      </c>
      <c r="J104" s="22">
        <v>9</v>
      </c>
      <c r="K104" s="22">
        <v>5</v>
      </c>
      <c r="L104" s="31">
        <v>1235</v>
      </c>
      <c r="M104" s="29">
        <v>10</v>
      </c>
      <c r="N104" s="29">
        <v>4</v>
      </c>
      <c r="O104" s="29">
        <v>16</v>
      </c>
      <c r="P104" s="29">
        <v>18</v>
      </c>
      <c r="Q104" s="33">
        <v>11</v>
      </c>
      <c r="XDX104"/>
    </row>
    <row r="105" s="9" customFormat="1" customHeight="1" spans="1:16352">
      <c r="A105" s="20">
        <v>102</v>
      </c>
      <c r="B105" s="20">
        <v>587</v>
      </c>
      <c r="C105" s="21" t="s">
        <v>194</v>
      </c>
      <c r="D105" s="20" t="s">
        <v>92</v>
      </c>
      <c r="E105" s="20" t="s">
        <v>190</v>
      </c>
      <c r="F105" s="22">
        <v>95</v>
      </c>
      <c r="G105" s="22">
        <v>18</v>
      </c>
      <c r="H105" s="22">
        <v>5</v>
      </c>
      <c r="I105" s="22">
        <v>8</v>
      </c>
      <c r="J105" s="22">
        <v>5</v>
      </c>
      <c r="K105" s="22">
        <v>5</v>
      </c>
      <c r="L105" s="31">
        <v>1346</v>
      </c>
      <c r="M105" s="29">
        <v>10</v>
      </c>
      <c r="N105" s="29">
        <v>4</v>
      </c>
      <c r="O105" s="29">
        <v>16</v>
      </c>
      <c r="P105" s="29">
        <v>16</v>
      </c>
      <c r="Q105" s="33">
        <v>11</v>
      </c>
      <c r="XDX105"/>
    </row>
    <row r="106" s="9" customFormat="1" customHeight="1" spans="1:16352">
      <c r="A106" s="20">
        <v>103</v>
      </c>
      <c r="B106" s="20">
        <v>101453</v>
      </c>
      <c r="C106" s="21" t="s">
        <v>195</v>
      </c>
      <c r="D106" s="20" t="s">
        <v>92</v>
      </c>
      <c r="E106" s="20" t="s">
        <v>190</v>
      </c>
      <c r="F106" s="22">
        <v>133</v>
      </c>
      <c r="G106" s="22">
        <v>18</v>
      </c>
      <c r="H106" s="22">
        <v>5</v>
      </c>
      <c r="I106" s="22">
        <v>5</v>
      </c>
      <c r="J106" s="22">
        <v>8</v>
      </c>
      <c r="K106" s="22">
        <v>5</v>
      </c>
      <c r="L106" s="31">
        <v>2117</v>
      </c>
      <c r="M106" s="29">
        <v>10</v>
      </c>
      <c r="N106" s="29">
        <v>6</v>
      </c>
      <c r="O106" s="29">
        <v>16</v>
      </c>
      <c r="P106" s="29">
        <v>16</v>
      </c>
      <c r="Q106" s="33">
        <v>11</v>
      </c>
      <c r="XDX106"/>
    </row>
    <row r="107" s="9" customFormat="1" customHeight="1" spans="1:16352">
      <c r="A107" s="20">
        <v>104</v>
      </c>
      <c r="B107" s="20">
        <v>104428</v>
      </c>
      <c r="C107" s="21" t="s">
        <v>196</v>
      </c>
      <c r="D107" s="20" t="s">
        <v>92</v>
      </c>
      <c r="E107" s="20" t="s">
        <v>190</v>
      </c>
      <c r="F107" s="22">
        <v>98</v>
      </c>
      <c r="G107" s="22">
        <v>15</v>
      </c>
      <c r="H107" s="22">
        <v>5</v>
      </c>
      <c r="I107" s="22">
        <v>6</v>
      </c>
      <c r="J107" s="22">
        <v>6</v>
      </c>
      <c r="K107" s="22">
        <v>5</v>
      </c>
      <c r="L107" s="31">
        <v>1582</v>
      </c>
      <c r="M107" s="29">
        <v>10</v>
      </c>
      <c r="N107" s="29">
        <v>4</v>
      </c>
      <c r="O107" s="29">
        <v>16</v>
      </c>
      <c r="P107" s="29">
        <v>22</v>
      </c>
      <c r="Q107" s="33">
        <v>11</v>
      </c>
      <c r="XDX107"/>
    </row>
    <row r="108" s="9" customFormat="1" customHeight="1" spans="1:16352">
      <c r="A108" s="20">
        <v>105</v>
      </c>
      <c r="B108" s="20">
        <v>56</v>
      </c>
      <c r="C108" s="21" t="s">
        <v>197</v>
      </c>
      <c r="D108" s="20" t="s">
        <v>100</v>
      </c>
      <c r="E108" s="20" t="s">
        <v>190</v>
      </c>
      <c r="F108" s="22">
        <v>68</v>
      </c>
      <c r="G108" s="22">
        <v>13</v>
      </c>
      <c r="H108" s="22">
        <v>5</v>
      </c>
      <c r="I108" s="22">
        <v>6</v>
      </c>
      <c r="J108" s="22">
        <v>4</v>
      </c>
      <c r="K108" s="22">
        <v>4</v>
      </c>
      <c r="L108" s="31">
        <v>2790</v>
      </c>
      <c r="M108" s="29">
        <v>9</v>
      </c>
      <c r="N108" s="29">
        <v>4</v>
      </c>
      <c r="O108" s="29">
        <v>14</v>
      </c>
      <c r="P108" s="29">
        <v>30</v>
      </c>
      <c r="Q108" s="33">
        <v>9</v>
      </c>
      <c r="XDX108"/>
    </row>
    <row r="109" s="9" customFormat="1" customHeight="1" spans="1:16352">
      <c r="A109" s="20">
        <v>106</v>
      </c>
      <c r="B109" s="20">
        <v>329</v>
      </c>
      <c r="C109" s="21" t="s">
        <v>198</v>
      </c>
      <c r="D109" s="20" t="s">
        <v>100</v>
      </c>
      <c r="E109" s="20" t="s">
        <v>190</v>
      </c>
      <c r="F109" s="22">
        <v>72</v>
      </c>
      <c r="G109" s="22">
        <v>13</v>
      </c>
      <c r="H109" s="22">
        <v>8</v>
      </c>
      <c r="I109" s="22">
        <v>7</v>
      </c>
      <c r="J109" s="22">
        <v>8</v>
      </c>
      <c r="K109" s="22">
        <v>4</v>
      </c>
      <c r="L109" s="31">
        <v>1377</v>
      </c>
      <c r="M109" s="29">
        <v>9</v>
      </c>
      <c r="N109" s="29">
        <v>4</v>
      </c>
      <c r="O109" s="29">
        <v>14</v>
      </c>
      <c r="P109" s="29">
        <v>20</v>
      </c>
      <c r="Q109" s="33">
        <v>9</v>
      </c>
      <c r="XDX109"/>
    </row>
    <row r="110" s="9" customFormat="1" customHeight="1" spans="1:16352">
      <c r="A110" s="20">
        <v>107</v>
      </c>
      <c r="B110" s="20">
        <v>351</v>
      </c>
      <c r="C110" s="21" t="s">
        <v>199</v>
      </c>
      <c r="D110" s="20" t="s">
        <v>100</v>
      </c>
      <c r="E110" s="20" t="s">
        <v>190</v>
      </c>
      <c r="F110" s="22">
        <v>79</v>
      </c>
      <c r="G110" s="22">
        <v>15</v>
      </c>
      <c r="H110" s="22">
        <v>5</v>
      </c>
      <c r="I110" s="22">
        <v>6</v>
      </c>
      <c r="J110" s="22">
        <v>4</v>
      </c>
      <c r="K110" s="22">
        <v>4</v>
      </c>
      <c r="L110" s="31">
        <v>1210</v>
      </c>
      <c r="M110" s="29">
        <v>9</v>
      </c>
      <c r="N110" s="29">
        <v>4</v>
      </c>
      <c r="O110" s="29">
        <v>14</v>
      </c>
      <c r="P110" s="29">
        <v>14</v>
      </c>
      <c r="Q110" s="33">
        <v>9</v>
      </c>
      <c r="XDX110"/>
    </row>
    <row r="111" s="9" customFormat="1" customHeight="1" spans="1:16352">
      <c r="A111" s="20">
        <v>108</v>
      </c>
      <c r="B111" s="20">
        <v>704</v>
      </c>
      <c r="C111" s="21" t="s">
        <v>200</v>
      </c>
      <c r="D111" s="20" t="s">
        <v>100</v>
      </c>
      <c r="E111" s="20" t="s">
        <v>190</v>
      </c>
      <c r="F111" s="22">
        <v>72</v>
      </c>
      <c r="G111" s="22">
        <v>13</v>
      </c>
      <c r="H111" s="22">
        <v>4</v>
      </c>
      <c r="I111" s="22">
        <v>8</v>
      </c>
      <c r="J111" s="22">
        <v>5</v>
      </c>
      <c r="K111" s="22">
        <v>4</v>
      </c>
      <c r="L111" s="31">
        <v>1208</v>
      </c>
      <c r="M111" s="29">
        <v>9</v>
      </c>
      <c r="N111" s="29">
        <v>4</v>
      </c>
      <c r="O111" s="29">
        <v>14</v>
      </c>
      <c r="P111" s="29">
        <v>14</v>
      </c>
      <c r="Q111" s="33">
        <v>9</v>
      </c>
      <c r="XDX111"/>
    </row>
    <row r="112" s="9" customFormat="1" customHeight="1" spans="1:16352">
      <c r="A112" s="20">
        <v>109</v>
      </c>
      <c r="B112" s="20">
        <v>706</v>
      </c>
      <c r="C112" s="21" t="s">
        <v>201</v>
      </c>
      <c r="D112" s="20" t="s">
        <v>100</v>
      </c>
      <c r="E112" s="20" t="s">
        <v>190</v>
      </c>
      <c r="F112" s="22">
        <v>81</v>
      </c>
      <c r="G112" s="22">
        <v>14</v>
      </c>
      <c r="H112" s="22">
        <v>3</v>
      </c>
      <c r="I112" s="22">
        <v>4</v>
      </c>
      <c r="J112" s="22">
        <v>9</v>
      </c>
      <c r="K112" s="22">
        <v>4</v>
      </c>
      <c r="L112" s="31">
        <v>1212</v>
      </c>
      <c r="M112" s="29">
        <v>9</v>
      </c>
      <c r="N112" s="29">
        <v>4</v>
      </c>
      <c r="O112" s="29">
        <v>14</v>
      </c>
      <c r="P112" s="29">
        <v>14</v>
      </c>
      <c r="Q112" s="33">
        <v>9</v>
      </c>
      <c r="XDX112"/>
    </row>
    <row r="113" s="9" customFormat="1" customHeight="1" spans="1:16352">
      <c r="A113" s="20">
        <v>110</v>
      </c>
      <c r="B113" s="20">
        <v>710</v>
      </c>
      <c r="C113" s="21" t="s">
        <v>202</v>
      </c>
      <c r="D113" s="20" t="s">
        <v>100</v>
      </c>
      <c r="E113" s="20" t="s">
        <v>190</v>
      </c>
      <c r="F113" s="22">
        <v>72</v>
      </c>
      <c r="G113" s="22">
        <v>13</v>
      </c>
      <c r="H113" s="22">
        <v>6</v>
      </c>
      <c r="I113" s="22">
        <v>4</v>
      </c>
      <c r="J113" s="22">
        <v>9</v>
      </c>
      <c r="K113" s="22">
        <v>4</v>
      </c>
      <c r="L113" s="31">
        <v>1541</v>
      </c>
      <c r="M113" s="29">
        <v>9</v>
      </c>
      <c r="N113" s="29">
        <v>4</v>
      </c>
      <c r="O113" s="29">
        <v>14</v>
      </c>
      <c r="P113" s="29">
        <v>14</v>
      </c>
      <c r="Q113" s="33">
        <v>9</v>
      </c>
      <c r="XDX113"/>
    </row>
    <row r="114" s="9" customFormat="1" customHeight="1" spans="1:16352">
      <c r="A114" s="20">
        <v>111</v>
      </c>
      <c r="B114" s="20">
        <v>713</v>
      </c>
      <c r="C114" s="21" t="s">
        <v>203</v>
      </c>
      <c r="D114" s="20" t="s">
        <v>106</v>
      </c>
      <c r="E114" s="20" t="s">
        <v>190</v>
      </c>
      <c r="F114" s="22">
        <v>72</v>
      </c>
      <c r="G114" s="22">
        <v>13</v>
      </c>
      <c r="H114" s="22">
        <v>6</v>
      </c>
      <c r="I114" s="22">
        <v>6</v>
      </c>
      <c r="J114" s="22">
        <v>5</v>
      </c>
      <c r="K114" s="22">
        <v>4</v>
      </c>
      <c r="L114" s="31">
        <v>1348</v>
      </c>
      <c r="M114" s="29">
        <v>8</v>
      </c>
      <c r="N114" s="29">
        <v>3</v>
      </c>
      <c r="O114" s="29">
        <v>13</v>
      </c>
      <c r="P114" s="29">
        <v>16</v>
      </c>
      <c r="Q114" s="33">
        <v>7</v>
      </c>
      <c r="XDX114"/>
    </row>
    <row r="115" s="9" customFormat="1" customHeight="1" spans="1:16352">
      <c r="A115" s="20">
        <v>112</v>
      </c>
      <c r="B115" s="20">
        <v>738</v>
      </c>
      <c r="C115" s="21" t="s">
        <v>204</v>
      </c>
      <c r="D115" s="20" t="s">
        <v>106</v>
      </c>
      <c r="E115" s="20" t="s">
        <v>190</v>
      </c>
      <c r="F115" s="22">
        <v>60</v>
      </c>
      <c r="G115" s="22">
        <v>13</v>
      </c>
      <c r="H115" s="22">
        <v>5</v>
      </c>
      <c r="I115" s="22">
        <v>6</v>
      </c>
      <c r="J115" s="22">
        <v>5</v>
      </c>
      <c r="K115" s="22">
        <v>4</v>
      </c>
      <c r="L115" s="31">
        <v>1205</v>
      </c>
      <c r="M115" s="29">
        <v>8</v>
      </c>
      <c r="N115" s="29">
        <v>3</v>
      </c>
      <c r="O115" s="29">
        <v>13</v>
      </c>
      <c r="P115" s="29">
        <v>12</v>
      </c>
      <c r="Q115" s="33">
        <v>7</v>
      </c>
      <c r="XDX115"/>
    </row>
    <row r="116" s="9" customFormat="1" customHeight="1" spans="1:16352">
      <c r="A116" s="20">
        <v>113</v>
      </c>
      <c r="B116" s="20">
        <v>104838</v>
      </c>
      <c r="C116" s="21" t="s">
        <v>205</v>
      </c>
      <c r="D116" s="20" t="s">
        <v>106</v>
      </c>
      <c r="E116" s="20" t="s">
        <v>190</v>
      </c>
      <c r="F116" s="22">
        <v>72</v>
      </c>
      <c r="G116" s="22">
        <v>16</v>
      </c>
      <c r="H116" s="22">
        <v>4</v>
      </c>
      <c r="I116" s="22">
        <v>4</v>
      </c>
      <c r="J116" s="22">
        <v>4</v>
      </c>
      <c r="K116" s="22">
        <v>4</v>
      </c>
      <c r="L116" s="31">
        <v>1868</v>
      </c>
      <c r="M116" s="29">
        <v>8</v>
      </c>
      <c r="N116" s="29">
        <v>3</v>
      </c>
      <c r="O116" s="29">
        <v>13</v>
      </c>
      <c r="P116" s="29">
        <v>12</v>
      </c>
      <c r="Q116" s="33">
        <v>7</v>
      </c>
      <c r="XDX116"/>
    </row>
    <row r="117" s="9" customFormat="1" customHeight="1" spans="1:16352">
      <c r="A117" s="20">
        <v>114</v>
      </c>
      <c r="B117" s="20">
        <v>110378</v>
      </c>
      <c r="C117" s="36" t="s">
        <v>206</v>
      </c>
      <c r="D117" s="20" t="s">
        <v>114</v>
      </c>
      <c r="E117" s="20" t="s">
        <v>190</v>
      </c>
      <c r="F117" s="22">
        <v>48</v>
      </c>
      <c r="G117" s="22">
        <v>12</v>
      </c>
      <c r="H117" s="22">
        <v>3</v>
      </c>
      <c r="I117" s="22">
        <v>3</v>
      </c>
      <c r="J117" s="22">
        <v>2</v>
      </c>
      <c r="K117" s="22">
        <v>4</v>
      </c>
      <c r="L117" s="31">
        <v>1000</v>
      </c>
      <c r="M117" s="29">
        <v>7</v>
      </c>
      <c r="N117" s="29">
        <v>3</v>
      </c>
      <c r="O117" s="29">
        <v>11</v>
      </c>
      <c r="P117" s="29">
        <v>11</v>
      </c>
      <c r="Q117" s="33">
        <v>7</v>
      </c>
      <c r="XDX117"/>
    </row>
    <row r="118" s="9" customFormat="1" customHeight="1" spans="1:16352">
      <c r="A118" s="20"/>
      <c r="B118" s="20"/>
      <c r="C118" s="21"/>
      <c r="D118" s="20"/>
      <c r="E118" s="20"/>
      <c r="F118" s="22">
        <f>SUM(F3:F117)</f>
        <v>14603</v>
      </c>
      <c r="G118" s="22">
        <f t="shared" ref="G118:Q118" si="0">SUM(G3:G117)</f>
        <v>2077</v>
      </c>
      <c r="H118" s="22">
        <f t="shared" si="0"/>
        <v>704</v>
      </c>
      <c r="I118" s="22">
        <f t="shared" si="0"/>
        <v>705</v>
      </c>
      <c r="J118" s="22">
        <f t="shared" si="0"/>
        <v>949</v>
      </c>
      <c r="K118" s="22">
        <f t="shared" si="0"/>
        <v>613</v>
      </c>
      <c r="L118" s="22">
        <f t="shared" si="0"/>
        <v>466563</v>
      </c>
      <c r="M118" s="22">
        <f t="shared" si="0"/>
        <v>1158</v>
      </c>
      <c r="N118" s="22">
        <f t="shared" si="0"/>
        <v>578</v>
      </c>
      <c r="O118" s="22">
        <f t="shared" si="0"/>
        <v>1815</v>
      </c>
      <c r="P118" s="22">
        <f t="shared" si="0"/>
        <v>2207</v>
      </c>
      <c r="Q118" s="22">
        <f t="shared" si="0"/>
        <v>1367</v>
      </c>
      <c r="XDX118"/>
    </row>
  </sheetData>
  <autoFilter ref="A2:XDX118">
    <extLst/>
  </autoFilter>
  <mergeCells count="1">
    <mergeCell ref="A1:Q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opLeftCell="C1" workbookViewId="0">
      <selection activeCell="E14" sqref="E14"/>
    </sheetView>
  </sheetViews>
  <sheetFormatPr defaultColWidth="9" defaultRowHeight="19" customHeight="1" outlineLevelRow="6"/>
  <cols>
    <col min="2" max="2" width="9.125"/>
    <col min="3" max="3" width="9.125" style="1" customWidth="1"/>
    <col min="4" max="4" width="27.75" style="1" customWidth="1"/>
    <col min="5" max="5" width="33.375" style="1" customWidth="1"/>
    <col min="6" max="6" width="26.875" style="1" customWidth="1"/>
    <col min="7" max="7" width="11.125" style="1"/>
    <col min="8" max="10" width="9" style="1"/>
    <col min="11" max="11" width="14.75" customWidth="1"/>
    <col min="12" max="12" width="11.375" customWidth="1"/>
  </cols>
  <sheetData>
    <row r="1" customFormat="1" ht="28" customHeight="1" spans="1:10">
      <c r="A1" s="2" t="s">
        <v>208</v>
      </c>
      <c r="B1" s="2"/>
      <c r="C1" s="2"/>
      <c r="D1" s="2"/>
      <c r="E1" s="2"/>
      <c r="F1" s="2"/>
      <c r="G1" s="2"/>
      <c r="H1" s="2"/>
      <c r="I1" s="2"/>
      <c r="J1" s="2"/>
    </row>
    <row r="2" customFormat="1" customHeight="1" spans="1:10">
      <c r="A2" s="3"/>
      <c r="B2" s="3"/>
      <c r="C2" s="3"/>
      <c r="D2" s="3" t="s">
        <v>209</v>
      </c>
      <c r="E2" s="3"/>
      <c r="F2" s="3"/>
      <c r="G2" s="3"/>
      <c r="H2" s="3"/>
      <c r="I2" s="3"/>
      <c r="J2" s="3"/>
    </row>
    <row r="3" ht="37" customHeight="1" spans="1:10">
      <c r="A3" s="4" t="s">
        <v>5</v>
      </c>
      <c r="B3" s="4" t="s">
        <v>6</v>
      </c>
      <c r="C3" s="4" t="s">
        <v>210</v>
      </c>
      <c r="D3" s="4" t="s">
        <v>7</v>
      </c>
      <c r="E3" s="4" t="s">
        <v>8</v>
      </c>
      <c r="F3" s="4" t="s">
        <v>9</v>
      </c>
      <c r="G3" s="3" t="s">
        <v>211</v>
      </c>
      <c r="H3" s="3" t="s">
        <v>63</v>
      </c>
      <c r="I3" s="3" t="s">
        <v>64</v>
      </c>
      <c r="J3" s="3" t="s">
        <v>65</v>
      </c>
    </row>
    <row r="4" customHeight="1" spans="1:10">
      <c r="A4" s="5"/>
      <c r="B4" s="5"/>
      <c r="C4" s="3">
        <v>47394</v>
      </c>
      <c r="D4" s="3" t="s">
        <v>48</v>
      </c>
      <c r="E4" s="3" t="s">
        <v>49</v>
      </c>
      <c r="F4" s="3" t="s">
        <v>50</v>
      </c>
      <c r="G4" s="3">
        <v>1100</v>
      </c>
      <c r="H4" s="3"/>
      <c r="I4" s="3"/>
      <c r="J4" s="3"/>
    </row>
    <row r="5" customHeight="1" spans="1:10">
      <c r="A5" s="5"/>
      <c r="B5" s="5"/>
      <c r="C5" s="3">
        <v>140679</v>
      </c>
      <c r="D5" s="3" t="s">
        <v>51</v>
      </c>
      <c r="E5" s="3" t="s">
        <v>52</v>
      </c>
      <c r="F5" s="3" t="s">
        <v>53</v>
      </c>
      <c r="G5" s="3">
        <v>550</v>
      </c>
      <c r="H5" s="3"/>
      <c r="I5" s="3"/>
      <c r="J5" s="3"/>
    </row>
    <row r="6" customHeight="1" spans="1:12">
      <c r="A6" s="5"/>
      <c r="B6" s="5"/>
      <c r="C6" s="3">
        <v>160913</v>
      </c>
      <c r="D6" s="3" t="s">
        <v>212</v>
      </c>
      <c r="E6" s="3" t="s">
        <v>213</v>
      </c>
      <c r="F6" s="3" t="s">
        <v>37</v>
      </c>
      <c r="G6" s="6" t="s">
        <v>214</v>
      </c>
      <c r="H6" s="7"/>
      <c r="I6" s="7"/>
      <c r="J6" s="8"/>
      <c r="K6" t="s">
        <v>215</v>
      </c>
      <c r="L6" t="s">
        <v>216</v>
      </c>
    </row>
    <row r="7" customHeight="1" spans="1:12">
      <c r="A7" s="5"/>
      <c r="B7" s="5"/>
      <c r="C7" s="3">
        <v>160912</v>
      </c>
      <c r="D7" s="3" t="s">
        <v>212</v>
      </c>
      <c r="E7" s="3" t="s">
        <v>217</v>
      </c>
      <c r="F7" s="3" t="s">
        <v>37</v>
      </c>
      <c r="G7" s="6" t="s">
        <v>214</v>
      </c>
      <c r="H7" s="7"/>
      <c r="I7" s="7"/>
      <c r="J7" s="8"/>
      <c r="K7" t="s">
        <v>215</v>
      </c>
      <c r="L7" t="s">
        <v>216</v>
      </c>
    </row>
  </sheetData>
  <mergeCells count="4">
    <mergeCell ref="A1:J1"/>
    <mergeCell ref="D2:F2"/>
    <mergeCell ref="G6:J6"/>
    <mergeCell ref="G7:J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任务总表 </vt:lpstr>
      <vt:lpstr>任务总表（原表）</vt:lpstr>
      <vt:lpstr>任务明细表(原表）</vt:lpstr>
      <vt:lpstr>任务明细表</vt:lpstr>
      <vt:lpstr>5月需新增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2020-03-04T09:14:00Z</dcterms:created>
  <dcterms:modified xsi:type="dcterms:W3CDTF">2020-04-24T07:29:19Z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