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30" windowHeight="7740"/>
  </bookViews>
  <sheets>
    <sheet name="Sheet1" sheetId="1" r:id="rId1"/>
    <sheet name="Sheet2" sheetId="2" r:id="rId2"/>
    <sheet name="Sheet3" sheetId="3" r:id="rId3"/>
    <sheet name="未选档前任务存档" sheetId="4" state="hidden" r:id="rId4"/>
  </sheets>
  <externalReferences>
    <externalReference r:id="rId10"/>
  </externalReferences>
  <definedNames>
    <definedName name="_xlnm._FilterDatabase" localSheetId="0" hidden="1">Sheet1!$A$2:$N$124</definedName>
  </definedNames>
  <calcPr calcId="144525"/>
</workbook>
</file>

<file path=xl/sharedStrings.xml><?xml version="1.0" encoding="utf-8"?>
<sst xmlns="http://schemas.openxmlformats.org/spreadsheetml/2006/main" count="608" uniqueCount="148">
  <si>
    <t>2020年1月认预发
奖励明细表</t>
  </si>
  <si>
    <t>绵阳系列认购任务（炎可宁胶囊、复方黄连素片）</t>
  </si>
  <si>
    <t>完成情况</t>
  </si>
  <si>
    <t>序号</t>
  </si>
  <si>
    <t>门店id</t>
  </si>
  <si>
    <t>片区</t>
  </si>
  <si>
    <t>门店名</t>
  </si>
  <si>
    <t>1档任务(盒以上）
奖励3元/盒</t>
  </si>
  <si>
    <t>2档任务（盒以上）
奖励4元/盒</t>
  </si>
  <si>
    <t>门店认购档次
（填1档或者2档即可）</t>
  </si>
  <si>
    <t>应领奖励</t>
  </si>
  <si>
    <t>实际销售</t>
  </si>
  <si>
    <t>完成档次</t>
  </si>
  <si>
    <t>实际应领奖励</t>
  </si>
  <si>
    <t>应补发</t>
  </si>
  <si>
    <t>应退回</t>
  </si>
  <si>
    <t>西北片区</t>
  </si>
  <si>
    <t>四川太极成华区新怡路店</t>
  </si>
  <si>
    <t>未完成</t>
  </si>
  <si>
    <t>四川太极大药房连锁有限公司武侯区聚萃街药店</t>
  </si>
  <si>
    <t>四川太极武侯区大华街药店</t>
  </si>
  <si>
    <t>2档</t>
  </si>
  <si>
    <t>四川太极新都区新都街道万和北路药店</t>
  </si>
  <si>
    <t>四川太极金牛区银沙路药店</t>
  </si>
  <si>
    <t>1档</t>
  </si>
  <si>
    <t>四川太极沙河源药店</t>
  </si>
  <si>
    <t>四川太极青羊区浣花滨河路药店</t>
  </si>
  <si>
    <t>四川太极金牛区黄苑东街药店</t>
  </si>
  <si>
    <t>四川太极金牛区金沙路药店</t>
  </si>
  <si>
    <t xml:space="preserve">2
</t>
  </si>
  <si>
    <t>蜀辉路店</t>
  </si>
  <si>
    <t>四川太极枣子巷药店</t>
  </si>
  <si>
    <t>四川太极武侯区佳灵路药店</t>
  </si>
  <si>
    <t>四川太极成华区西林一街药店</t>
  </si>
  <si>
    <t>四川太极清江东路2药店</t>
  </si>
  <si>
    <t>蜀汉路</t>
  </si>
  <si>
    <t>四川太极武侯区大悦路药店</t>
  </si>
  <si>
    <t>四川太极青羊区贝森北路药店</t>
  </si>
  <si>
    <t>四川太极西部店</t>
  </si>
  <si>
    <t>四川太极清江东路药店</t>
  </si>
  <si>
    <t>四川太极土龙路药店</t>
  </si>
  <si>
    <t>四川太极武侯区顺和街店</t>
  </si>
  <si>
    <t>四川太极金牛区交大路第三药店</t>
  </si>
  <si>
    <t>四川太极金牛区银河北街药店</t>
  </si>
  <si>
    <t>四川太极光华药店</t>
  </si>
  <si>
    <t>四川太极光华村街药店</t>
  </si>
  <si>
    <t>四川太极成华区羊子山西路药店（兴元华盛）</t>
  </si>
  <si>
    <t>四川太极成华区二环路北四段药店（汇融名城）</t>
  </si>
  <si>
    <t>四川太极新都区马超东路店</t>
  </si>
  <si>
    <t>四川太极新都区新繁镇繁江北路药店</t>
  </si>
  <si>
    <t>四川太极青羊区十二桥药店</t>
  </si>
  <si>
    <t>旗舰片区</t>
  </si>
  <si>
    <t>四川太极旗舰店</t>
  </si>
  <si>
    <t>四川太极锦江区梨花街药店</t>
  </si>
  <si>
    <t>东南片区</t>
  </si>
  <si>
    <t>四川太极锦江区合欢树街药店</t>
  </si>
  <si>
    <t>四川太极高新区紫薇东路药店</t>
  </si>
  <si>
    <t>四川太极高新区中和公济桥路药店</t>
  </si>
  <si>
    <t>四川太极龙潭西路店</t>
  </si>
  <si>
    <t>四川太极双流区东升街道三强西路药店</t>
  </si>
  <si>
    <t>四川太极高新区中和大道药店</t>
  </si>
  <si>
    <t>四川太极武侯区航中街药店</t>
  </si>
  <si>
    <t>四川太极双流县西航港街道锦华路一段药店</t>
  </si>
  <si>
    <t>四川太极成华区华康路药店</t>
  </si>
  <si>
    <t>成都高新区元华二巷药店</t>
  </si>
  <si>
    <t>四川太极成华区万宇路药店</t>
  </si>
  <si>
    <t>四川太极锦江区水杉街药店</t>
  </si>
  <si>
    <t>四川太极高新区新下街药店</t>
  </si>
  <si>
    <t>四川太极新园大道药店</t>
  </si>
  <si>
    <t>四川太极高新区大源北街药店</t>
  </si>
  <si>
    <t>四川太极成华区金马河路药店</t>
  </si>
  <si>
    <t>四川太极成华区万科路药店</t>
  </si>
  <si>
    <t>四川太极新乐中街药店</t>
  </si>
  <si>
    <t>四川太极高新天久北巷药店</t>
  </si>
  <si>
    <t>四川太极锦江区榕声路店</t>
  </si>
  <si>
    <t>四川太极锦江区观音桥街药店</t>
  </si>
  <si>
    <t>四川太极高新区民丰大道西段药店</t>
  </si>
  <si>
    <t>四川太极成华区华泰路药店</t>
  </si>
  <si>
    <t>成都成汉太极大药房有限公司</t>
  </si>
  <si>
    <t>城中片区</t>
  </si>
  <si>
    <t>四川太极锦江区静明路药店</t>
  </si>
  <si>
    <t>四川太极金牛区解放路药店</t>
  </si>
  <si>
    <t>四川太极武侯区丝竹路药店</t>
  </si>
  <si>
    <t>四川太极锦江区柳翠路药店</t>
  </si>
  <si>
    <t>四川太极青羊区童子街药店</t>
  </si>
  <si>
    <t>四川太极人民中路店</t>
  </si>
  <si>
    <t xml:space="preserve">四川太极金丝街药店 </t>
  </si>
  <si>
    <t>四川太极成华区崔家店路药店</t>
  </si>
  <si>
    <t>四川太极郫县郫筒镇东大街药店</t>
  </si>
  <si>
    <t>四川太极锦江区劼人路药店</t>
  </si>
  <si>
    <t>四川太极红星店</t>
  </si>
  <si>
    <t>四川太极双林路药店</t>
  </si>
  <si>
    <t>四川太极成华杉板桥南一路店</t>
  </si>
  <si>
    <t>四川太极郫县郫筒镇一环路东南段药店</t>
  </si>
  <si>
    <t>四川太极通盈街药店</t>
  </si>
  <si>
    <t>四川太极成华区华油路药店</t>
  </si>
  <si>
    <t>四川太极锦江区庆云南街药店</t>
  </si>
  <si>
    <t>四川太极武侯区科华街药店</t>
  </si>
  <si>
    <t>四川太极浆洗街药店</t>
  </si>
  <si>
    <t>四川太极青羊区北东街店</t>
  </si>
  <si>
    <t>城郊一片：新津</t>
  </si>
  <si>
    <t>四川太极兴义镇万兴路药店</t>
  </si>
  <si>
    <t>四川太极新津县五津镇武阳西路药店</t>
  </si>
  <si>
    <t>四川太极五津西路二药店</t>
  </si>
  <si>
    <t>四川太极新津邓双镇岷江店</t>
  </si>
  <si>
    <t>四川太极五津西路药店</t>
  </si>
  <si>
    <t>城郊一片：邛崃</t>
  </si>
  <si>
    <t>四川太极邛崃市临邛镇长安大道药店</t>
  </si>
  <si>
    <t>四川太极邛崃市临邛镇翠荫街药店</t>
  </si>
  <si>
    <t>四川太极邛崃市羊安镇永康大道药店</t>
  </si>
  <si>
    <t>四川太极邛崃市临邛镇洪川小区药店</t>
  </si>
  <si>
    <t xml:space="preserve">
2</t>
  </si>
  <si>
    <t>四川太极邛崃中心药店</t>
  </si>
  <si>
    <t>城郊一片：大邑</t>
  </si>
  <si>
    <t>四川太极大邑县安仁镇千禧街药店</t>
  </si>
  <si>
    <t>四川太极大邑县新场镇文昌街药店</t>
  </si>
  <si>
    <t>四川太极大邑县晋原镇潘家街药店</t>
  </si>
  <si>
    <t>大邑北街</t>
  </si>
  <si>
    <t>四川太极大邑县晋原镇子-龙路店</t>
  </si>
  <si>
    <t>四川太极大邑县晋源镇东壕沟段药店</t>
  </si>
  <si>
    <t>四川太极大邑县沙渠镇方圆路药店</t>
  </si>
  <si>
    <t>四川太极大邑县晋原镇东街药店</t>
  </si>
  <si>
    <t>四川太极大邑县晋原镇通达东路五段药店</t>
  </si>
  <si>
    <t>四川太极大邑县晋原镇内蒙古大道桃源药店</t>
  </si>
  <si>
    <t>城郊二片</t>
  </si>
  <si>
    <t>四川太极都江堰市永丰街道宝莲路药店</t>
  </si>
  <si>
    <t>四川太极都江堰聚源镇药店</t>
  </si>
  <si>
    <t>四川太极三江店</t>
  </si>
  <si>
    <t>四川太极都江堰幸福镇翔凤路药店</t>
  </si>
  <si>
    <t>四川太极都江堰市蒲阳镇堰问道西路药店</t>
  </si>
  <si>
    <t>四川太极都江堰市蒲阳路药店</t>
  </si>
  <si>
    <t>四川太极崇州市崇阳镇蜀州中路药店</t>
  </si>
  <si>
    <t>四川太极崇州中心店</t>
  </si>
  <si>
    <t>四川太极都江堰药店</t>
  </si>
  <si>
    <t>四川太极金带街药店</t>
  </si>
  <si>
    <t>四川太极都江堰景中路店</t>
  </si>
  <si>
    <t xml:space="preserve">四川太极崇州市崇阳镇永康东路药店 </t>
  </si>
  <si>
    <t>四川太极温江店</t>
  </si>
  <si>
    <t>四川太极都江堰奎光路中段药店</t>
  </si>
  <si>
    <t>四川太极怀远店</t>
  </si>
  <si>
    <t>四川太极崇州市崇阳镇尚贤坊街药店</t>
  </si>
  <si>
    <t>四川太极温江区公平街道江安路药店</t>
  </si>
  <si>
    <t>合计</t>
  </si>
  <si>
    <t>应退厂家：</t>
  </si>
  <si>
    <t>2020年1月认购任务表</t>
  </si>
  <si>
    <t>当归破壁饮片2g*20袋/罐</t>
  </si>
  <si>
    <t>1档（2元/罐）</t>
  </si>
  <si>
    <t>2档（4元/盒）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</si>
</sst>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6" tint="0.6"/>
        <bgColor theme="4" tint="0.799981688894314"/>
      </patternFill>
    </fill>
    <fill>
      <patternFill patternType="solid">
        <fgColor theme="6" tint="0.6"/>
        <bgColor theme="4" tint="0.599993896298105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5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&#24180;1-2&#26376;&#20013;&#23665;&#20013;&#26234;&#24403;&#24402;&#30772;&#22721;&#35748;&#36141;&#20219;&#21153;&#26126;&#32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E1" t="str">
            <v>当归破壁饮片2g*20袋/罐</v>
          </cell>
        </row>
        <row r="2">
          <cell r="B2" t="str">
            <v>门店id</v>
          </cell>
          <cell r="C2" t="str">
            <v>片区</v>
          </cell>
          <cell r="D2" t="str">
            <v>门店名</v>
          </cell>
          <cell r="E2" t="str">
            <v>1档（2元/罐）</v>
          </cell>
          <cell r="F2" t="str">
            <v>2档（4元/盒）</v>
          </cell>
          <cell r="G2" t="str">
            <v>门店认购档次
（填1档或者2档即可）</v>
          </cell>
        </row>
        <row r="3">
          <cell r="B3">
            <v>741</v>
          </cell>
          <cell r="C3" t="str">
            <v>西北片区</v>
          </cell>
          <cell r="D3" t="str">
            <v>四川太极成华区新怡路店</v>
          </cell>
          <cell r="E3">
            <v>15</v>
          </cell>
          <cell r="F3">
            <v>20</v>
          </cell>
          <cell r="G3">
            <v>1</v>
          </cell>
        </row>
        <row r="4">
          <cell r="B4">
            <v>752</v>
          </cell>
          <cell r="C4" t="str">
            <v>西北片区</v>
          </cell>
          <cell r="D4" t="str">
            <v>四川太极大药房连锁有限公司武侯区聚萃街药店</v>
          </cell>
          <cell r="E4">
            <v>8</v>
          </cell>
          <cell r="F4">
            <v>11</v>
          </cell>
          <cell r="G4">
            <v>1</v>
          </cell>
        </row>
        <row r="5">
          <cell r="B5">
            <v>104429</v>
          </cell>
          <cell r="C5" t="str">
            <v>西北片区</v>
          </cell>
          <cell r="D5" t="str">
            <v>四川太极武侯区大华街药店</v>
          </cell>
          <cell r="E5">
            <v>8</v>
          </cell>
          <cell r="F5">
            <v>11</v>
          </cell>
          <cell r="G5">
            <v>1</v>
          </cell>
        </row>
        <row r="6">
          <cell r="B6">
            <v>107658</v>
          </cell>
          <cell r="C6" t="str">
            <v>西北片区</v>
          </cell>
          <cell r="D6" t="str">
            <v>四川太极新都区新都街道万和北路药店</v>
          </cell>
          <cell r="E6">
            <v>8</v>
          </cell>
          <cell r="F6">
            <v>11</v>
          </cell>
          <cell r="G6">
            <v>2</v>
          </cell>
        </row>
        <row r="7">
          <cell r="B7">
            <v>108277</v>
          </cell>
          <cell r="C7" t="str">
            <v>西北片区</v>
          </cell>
          <cell r="D7" t="str">
            <v>四川太极金牛区银沙路药店</v>
          </cell>
          <cell r="E7">
            <v>8</v>
          </cell>
          <cell r="F7">
            <v>11</v>
          </cell>
          <cell r="G7">
            <v>1</v>
          </cell>
        </row>
        <row r="8">
          <cell r="B8">
            <v>339</v>
          </cell>
          <cell r="C8" t="str">
            <v>西北片区</v>
          </cell>
          <cell r="D8" t="str">
            <v>四川太极沙河源药店</v>
          </cell>
          <cell r="E8">
            <v>8</v>
          </cell>
          <cell r="F8">
            <v>11</v>
          </cell>
          <cell r="G8">
            <v>2</v>
          </cell>
        </row>
        <row r="9">
          <cell r="B9">
            <v>570</v>
          </cell>
          <cell r="C9" t="str">
            <v>西北片区</v>
          </cell>
          <cell r="D9" t="str">
            <v>四川太极青羊区浣花滨河路药店</v>
          </cell>
          <cell r="E9">
            <v>8</v>
          </cell>
          <cell r="F9">
            <v>11</v>
          </cell>
          <cell r="G9">
            <v>1</v>
          </cell>
        </row>
        <row r="10">
          <cell r="B10">
            <v>727</v>
          </cell>
          <cell r="C10" t="str">
            <v>西北片区</v>
          </cell>
          <cell r="D10" t="str">
            <v>四川太极金牛区黄苑东街药店</v>
          </cell>
          <cell r="E10">
            <v>8</v>
          </cell>
          <cell r="F10">
            <v>11</v>
          </cell>
          <cell r="G10">
            <v>2</v>
          </cell>
        </row>
        <row r="11">
          <cell r="B11">
            <v>745</v>
          </cell>
          <cell r="C11" t="str">
            <v>西北片区</v>
          </cell>
          <cell r="D11" t="str">
            <v>四川太极金牛区金沙路药店</v>
          </cell>
          <cell r="E11">
            <v>8</v>
          </cell>
          <cell r="F11">
            <v>11</v>
          </cell>
          <cell r="G11">
            <v>2</v>
          </cell>
        </row>
        <row r="12">
          <cell r="B12">
            <v>106399</v>
          </cell>
          <cell r="C12" t="str">
            <v>西北片区</v>
          </cell>
          <cell r="D12" t="str">
            <v>蜀辉路店</v>
          </cell>
          <cell r="E12">
            <v>8</v>
          </cell>
          <cell r="F12">
            <v>11</v>
          </cell>
          <cell r="G12">
            <v>2</v>
          </cell>
        </row>
        <row r="13">
          <cell r="B13">
            <v>359</v>
          </cell>
          <cell r="C13" t="str">
            <v>西北片区</v>
          </cell>
          <cell r="D13" t="str">
            <v>四川太极枣子巷药店</v>
          </cell>
          <cell r="E13">
            <v>15</v>
          </cell>
          <cell r="F13">
            <v>20</v>
          </cell>
          <cell r="G13">
            <v>2</v>
          </cell>
        </row>
        <row r="14">
          <cell r="B14">
            <v>102565</v>
          </cell>
          <cell r="C14" t="str">
            <v>西北片区</v>
          </cell>
          <cell r="D14" t="str">
            <v>四川太极武侯区佳灵路药店</v>
          </cell>
          <cell r="E14">
            <v>8</v>
          </cell>
          <cell r="F14">
            <v>11</v>
          </cell>
          <cell r="G14">
            <v>1</v>
          </cell>
        </row>
        <row r="15">
          <cell r="B15">
            <v>103199</v>
          </cell>
          <cell r="C15" t="str">
            <v>西北片区</v>
          </cell>
          <cell r="D15" t="str">
            <v>四川太极成华区西林一街药店</v>
          </cell>
          <cell r="E15">
            <v>8</v>
          </cell>
          <cell r="F15">
            <v>11</v>
          </cell>
          <cell r="G15">
            <v>1</v>
          </cell>
        </row>
        <row r="16">
          <cell r="B16">
            <v>347</v>
          </cell>
          <cell r="C16" t="str">
            <v>西北片区</v>
          </cell>
          <cell r="D16" t="str">
            <v>四川太极清江东路2药店</v>
          </cell>
          <cell r="E16">
            <v>8</v>
          </cell>
          <cell r="F16">
            <v>11</v>
          </cell>
          <cell r="G16">
            <v>1</v>
          </cell>
        </row>
        <row r="17">
          <cell r="B17">
            <v>105267</v>
          </cell>
          <cell r="C17" t="str">
            <v>西北片区</v>
          </cell>
          <cell r="D17" t="str">
            <v>蜀汉路</v>
          </cell>
          <cell r="E17">
            <v>15</v>
          </cell>
          <cell r="F17">
            <v>20</v>
          </cell>
          <cell r="G17">
            <v>1</v>
          </cell>
        </row>
        <row r="18">
          <cell r="B18">
            <v>106569</v>
          </cell>
          <cell r="C18" t="str">
            <v>西北片区</v>
          </cell>
          <cell r="D18" t="str">
            <v>四川太极武侯区大悦路药店</v>
          </cell>
          <cell r="E18">
            <v>15</v>
          </cell>
          <cell r="F18">
            <v>20</v>
          </cell>
          <cell r="G18">
            <v>1</v>
          </cell>
        </row>
        <row r="19">
          <cell r="B19">
            <v>103198</v>
          </cell>
          <cell r="C19" t="str">
            <v>西北片区</v>
          </cell>
          <cell r="D19" t="str">
            <v>四川太极青羊区贝森北路药店</v>
          </cell>
          <cell r="E19">
            <v>20</v>
          </cell>
          <cell r="F19">
            <v>26</v>
          </cell>
          <cell r="G19">
            <v>2</v>
          </cell>
        </row>
        <row r="20">
          <cell r="B20">
            <v>311</v>
          </cell>
          <cell r="C20" t="str">
            <v>西北片区</v>
          </cell>
          <cell r="D20" t="str">
            <v>四川太极西部店</v>
          </cell>
          <cell r="E20">
            <v>8</v>
          </cell>
          <cell r="F20">
            <v>11</v>
          </cell>
          <cell r="G20">
            <v>2</v>
          </cell>
        </row>
        <row r="21">
          <cell r="B21">
            <v>357</v>
          </cell>
          <cell r="C21" t="str">
            <v>西北片区</v>
          </cell>
          <cell r="D21" t="str">
            <v>四川太极清江东路药店</v>
          </cell>
          <cell r="E21">
            <v>8</v>
          </cell>
          <cell r="F21">
            <v>11</v>
          </cell>
          <cell r="G21">
            <v>2</v>
          </cell>
        </row>
        <row r="22">
          <cell r="B22">
            <v>379</v>
          </cell>
          <cell r="C22" t="str">
            <v>西北片区</v>
          </cell>
          <cell r="D22" t="str">
            <v>四川太极土龙路药店</v>
          </cell>
          <cell r="E22">
            <v>15</v>
          </cell>
          <cell r="F22">
            <v>20</v>
          </cell>
          <cell r="G22">
            <v>2</v>
          </cell>
        </row>
        <row r="23">
          <cell r="B23">
            <v>513</v>
          </cell>
          <cell r="C23" t="str">
            <v>西北片区</v>
          </cell>
          <cell r="D23" t="str">
            <v>四川太极武侯区顺和街店</v>
          </cell>
          <cell r="E23">
            <v>8</v>
          </cell>
          <cell r="F23">
            <v>11</v>
          </cell>
          <cell r="G23">
            <v>2</v>
          </cell>
        </row>
        <row r="24">
          <cell r="B24">
            <v>726</v>
          </cell>
          <cell r="C24" t="str">
            <v>西北片区</v>
          </cell>
          <cell r="D24" t="str">
            <v>四川太极金牛区交大路第三药店</v>
          </cell>
          <cell r="E24">
            <v>20</v>
          </cell>
          <cell r="F24">
            <v>26</v>
          </cell>
          <cell r="G24">
            <v>2</v>
          </cell>
        </row>
        <row r="25">
          <cell r="B25">
            <v>102934</v>
          </cell>
          <cell r="C25" t="str">
            <v>西北片区</v>
          </cell>
          <cell r="D25" t="str">
            <v>四川太极金牛区银河北街药店</v>
          </cell>
          <cell r="E25">
            <v>30</v>
          </cell>
          <cell r="F25">
            <v>39</v>
          </cell>
          <cell r="G25">
            <v>2</v>
          </cell>
        </row>
        <row r="26">
          <cell r="B26">
            <v>343</v>
          </cell>
          <cell r="C26" t="str">
            <v>西北片区</v>
          </cell>
          <cell r="D26" t="str">
            <v>四川太极光华药店</v>
          </cell>
          <cell r="E26">
            <v>15</v>
          </cell>
          <cell r="F26">
            <v>20</v>
          </cell>
          <cell r="G26">
            <v>2</v>
          </cell>
        </row>
        <row r="27">
          <cell r="B27">
            <v>365</v>
          </cell>
          <cell r="C27" t="str">
            <v>西北片区</v>
          </cell>
          <cell r="D27" t="str">
            <v>四川太极光华村街药店</v>
          </cell>
          <cell r="E27">
            <v>30</v>
          </cell>
          <cell r="F27">
            <v>39</v>
          </cell>
          <cell r="G27">
            <v>2</v>
          </cell>
        </row>
        <row r="28">
          <cell r="B28">
            <v>585</v>
          </cell>
          <cell r="C28" t="str">
            <v>西北片区</v>
          </cell>
          <cell r="D28" t="str">
            <v>四川太极成华区羊子山西路药店（兴元华盛）</v>
          </cell>
          <cell r="E28">
            <v>15</v>
          </cell>
          <cell r="F28">
            <v>20</v>
          </cell>
          <cell r="G28">
            <v>2</v>
          </cell>
        </row>
        <row r="29">
          <cell r="B29">
            <v>581</v>
          </cell>
          <cell r="C29" t="str">
            <v>西北片区</v>
          </cell>
          <cell r="D29" t="str">
            <v>四川太极成华区二环路北四段药店（汇融名城）</v>
          </cell>
          <cell r="E29">
            <v>30</v>
          </cell>
          <cell r="F29">
            <v>39</v>
          </cell>
          <cell r="G29">
            <v>2</v>
          </cell>
        </row>
        <row r="30">
          <cell r="B30">
            <v>709</v>
          </cell>
          <cell r="C30" t="str">
            <v>西北片区</v>
          </cell>
          <cell r="D30" t="str">
            <v>四川太极新都区马超东路店</v>
          </cell>
          <cell r="E30">
            <v>15</v>
          </cell>
          <cell r="F30">
            <v>20</v>
          </cell>
          <cell r="G30">
            <v>2</v>
          </cell>
        </row>
        <row r="31">
          <cell r="B31">
            <v>730</v>
          </cell>
          <cell r="C31" t="str">
            <v>西北片区</v>
          </cell>
          <cell r="D31" t="str">
            <v>四川太极新都区新繁镇繁江北路药店</v>
          </cell>
          <cell r="E31">
            <v>35</v>
          </cell>
          <cell r="F31">
            <v>45</v>
          </cell>
          <cell r="G31">
            <v>2</v>
          </cell>
        </row>
        <row r="32">
          <cell r="B32">
            <v>582</v>
          </cell>
          <cell r="C32" t="str">
            <v>西北片区</v>
          </cell>
          <cell r="D32" t="str">
            <v>四川太极青羊区十二桥药店</v>
          </cell>
          <cell r="E32">
            <v>15</v>
          </cell>
          <cell r="F32">
            <v>20</v>
          </cell>
          <cell r="G32">
            <v>2</v>
          </cell>
        </row>
        <row r="33">
          <cell r="B33">
            <v>307</v>
          </cell>
          <cell r="C33" t="str">
            <v>旗舰片区</v>
          </cell>
          <cell r="D33" t="str">
            <v>四川太极旗舰店</v>
          </cell>
          <cell r="E33">
            <v>65</v>
          </cell>
          <cell r="F33">
            <v>80</v>
          </cell>
          <cell r="G33">
            <v>1</v>
          </cell>
        </row>
        <row r="34">
          <cell r="B34">
            <v>106066</v>
          </cell>
          <cell r="C34" t="str">
            <v>旗舰片区</v>
          </cell>
          <cell r="D34" t="str">
            <v>四川太极锦江区梨花街药店</v>
          </cell>
          <cell r="E34">
            <v>8</v>
          </cell>
          <cell r="F34">
            <v>11</v>
          </cell>
          <cell r="G34">
            <v>1</v>
          </cell>
        </row>
        <row r="35">
          <cell r="B35">
            <v>753</v>
          </cell>
          <cell r="C35" t="str">
            <v>东南片区</v>
          </cell>
          <cell r="D35" t="str">
            <v>四川太极锦江区合欢树街药店</v>
          </cell>
          <cell r="E35">
            <v>8</v>
          </cell>
          <cell r="F35">
            <v>11</v>
          </cell>
          <cell r="G35">
            <v>1</v>
          </cell>
        </row>
        <row r="36">
          <cell r="B36">
            <v>105910</v>
          </cell>
          <cell r="C36" t="str">
            <v>东南片区</v>
          </cell>
          <cell r="D36" t="str">
            <v>四川太极高新区紫薇东路药店</v>
          </cell>
          <cell r="E36">
            <v>8</v>
          </cell>
          <cell r="F36">
            <v>11</v>
          </cell>
          <cell r="G36">
            <v>1</v>
          </cell>
        </row>
        <row r="37">
          <cell r="B37">
            <v>106568</v>
          </cell>
          <cell r="C37" t="str">
            <v>东南片区</v>
          </cell>
          <cell r="D37" t="str">
            <v>四川太极高新区中和公济桥路药店</v>
          </cell>
          <cell r="E37">
            <v>8</v>
          </cell>
          <cell r="F37">
            <v>11</v>
          </cell>
          <cell r="G37">
            <v>1</v>
          </cell>
        </row>
        <row r="38">
          <cell r="B38">
            <v>545</v>
          </cell>
          <cell r="C38" t="str">
            <v>东南片区</v>
          </cell>
          <cell r="D38" t="str">
            <v>四川太极龙潭西路店</v>
          </cell>
          <cell r="E38">
            <v>15</v>
          </cell>
          <cell r="F38">
            <v>20</v>
          </cell>
          <cell r="G38">
            <v>2</v>
          </cell>
        </row>
        <row r="39">
          <cell r="B39">
            <v>733</v>
          </cell>
          <cell r="C39" t="str">
            <v>东南片区</v>
          </cell>
          <cell r="D39" t="str">
            <v>四川太极双流区东升街道三强西路药店</v>
          </cell>
          <cell r="E39">
            <v>8</v>
          </cell>
          <cell r="F39">
            <v>11</v>
          </cell>
          <cell r="G39">
            <v>1</v>
          </cell>
        </row>
        <row r="40">
          <cell r="B40">
            <v>104430</v>
          </cell>
          <cell r="C40" t="str">
            <v>东南片区</v>
          </cell>
          <cell r="D40" t="str">
            <v>四川太极高新区中和大道药店</v>
          </cell>
          <cell r="E40">
            <v>8</v>
          </cell>
          <cell r="F40">
            <v>11</v>
          </cell>
          <cell r="G40">
            <v>1</v>
          </cell>
        </row>
        <row r="41">
          <cell r="B41">
            <v>105396</v>
          </cell>
          <cell r="C41" t="str">
            <v>东南片区</v>
          </cell>
          <cell r="D41" t="str">
            <v>四川太极武侯区航中街药店</v>
          </cell>
          <cell r="E41">
            <v>8</v>
          </cell>
          <cell r="F41">
            <v>11</v>
          </cell>
          <cell r="G41">
            <v>1</v>
          </cell>
        </row>
        <row r="42">
          <cell r="B42">
            <v>573</v>
          </cell>
          <cell r="C42" t="str">
            <v>东南片区</v>
          </cell>
          <cell r="D42" t="str">
            <v>四川太极双流县西航港街道锦华路一段药店</v>
          </cell>
          <cell r="E42">
            <v>8</v>
          </cell>
          <cell r="F42">
            <v>11</v>
          </cell>
          <cell r="G42">
            <v>1</v>
          </cell>
        </row>
        <row r="43">
          <cell r="B43">
            <v>740</v>
          </cell>
          <cell r="C43" t="str">
            <v>东南片区</v>
          </cell>
          <cell r="D43" t="str">
            <v>四川太极成华区华康路药店</v>
          </cell>
          <cell r="E43">
            <v>15</v>
          </cell>
          <cell r="F43">
            <v>20</v>
          </cell>
          <cell r="G43">
            <v>1</v>
          </cell>
        </row>
        <row r="44">
          <cell r="B44">
            <v>106485</v>
          </cell>
          <cell r="C44" t="str">
            <v>东南片区</v>
          </cell>
          <cell r="D44" t="str">
            <v>成都高新区元华二巷药店</v>
          </cell>
          <cell r="E44">
            <v>15</v>
          </cell>
          <cell r="F44">
            <v>20</v>
          </cell>
          <cell r="G44">
            <v>2</v>
          </cell>
        </row>
        <row r="45">
          <cell r="B45">
            <v>743</v>
          </cell>
          <cell r="C45" t="str">
            <v>东南片区</v>
          </cell>
          <cell r="D45" t="str">
            <v>四川太极成华区万宇路药店</v>
          </cell>
          <cell r="E45">
            <v>8</v>
          </cell>
          <cell r="F45">
            <v>11</v>
          </cell>
          <cell r="G45">
            <v>2</v>
          </cell>
        </row>
        <row r="46">
          <cell r="B46">
            <v>598</v>
          </cell>
          <cell r="C46" t="str">
            <v>东南片区</v>
          </cell>
          <cell r="D46" t="str">
            <v>四川太极锦江区水杉街药店</v>
          </cell>
          <cell r="E46">
            <v>15</v>
          </cell>
          <cell r="F46">
            <v>20</v>
          </cell>
          <cell r="G46">
            <v>2</v>
          </cell>
        </row>
        <row r="47">
          <cell r="B47">
            <v>105751</v>
          </cell>
          <cell r="C47" t="str">
            <v>东南片区</v>
          </cell>
          <cell r="D47" t="str">
            <v>四川太极高新区新下街药店</v>
          </cell>
          <cell r="E47">
            <v>8</v>
          </cell>
          <cell r="F47">
            <v>11</v>
          </cell>
          <cell r="G47">
            <v>2</v>
          </cell>
        </row>
        <row r="48">
          <cell r="B48">
            <v>377</v>
          </cell>
          <cell r="C48" t="str">
            <v>东南片区</v>
          </cell>
          <cell r="D48" t="str">
            <v>四川太极新园大道药店</v>
          </cell>
          <cell r="E48">
            <v>8</v>
          </cell>
          <cell r="F48">
            <v>11</v>
          </cell>
          <cell r="G48">
            <v>2</v>
          </cell>
        </row>
        <row r="49">
          <cell r="B49">
            <v>737</v>
          </cell>
          <cell r="C49" t="str">
            <v>东南片区</v>
          </cell>
          <cell r="D49" t="str">
            <v>四川太极高新区大源北街药店</v>
          </cell>
          <cell r="E49">
            <v>15</v>
          </cell>
          <cell r="F49">
            <v>20</v>
          </cell>
          <cell r="G49">
            <v>1</v>
          </cell>
        </row>
        <row r="50">
          <cell r="B50">
            <v>103639</v>
          </cell>
          <cell r="C50" t="str">
            <v>东南片区</v>
          </cell>
          <cell r="D50" t="str">
            <v>四川太极成华区金马河路药店</v>
          </cell>
          <cell r="E50">
            <v>20</v>
          </cell>
          <cell r="F50">
            <v>26</v>
          </cell>
          <cell r="G50">
            <v>2</v>
          </cell>
        </row>
        <row r="51">
          <cell r="B51">
            <v>707</v>
          </cell>
          <cell r="C51" t="str">
            <v>东南片区</v>
          </cell>
          <cell r="D51" t="str">
            <v>四川太极成华区万科路药店</v>
          </cell>
          <cell r="E51">
            <v>15</v>
          </cell>
          <cell r="F51">
            <v>20</v>
          </cell>
          <cell r="G51">
            <v>2</v>
          </cell>
        </row>
        <row r="52">
          <cell r="B52">
            <v>387</v>
          </cell>
          <cell r="C52" t="str">
            <v>东南片区</v>
          </cell>
          <cell r="D52" t="str">
            <v>四川太极新乐中街药店</v>
          </cell>
          <cell r="E52">
            <v>25</v>
          </cell>
          <cell r="F52">
            <v>32</v>
          </cell>
          <cell r="G52">
            <v>1</v>
          </cell>
        </row>
        <row r="53">
          <cell r="B53">
            <v>399</v>
          </cell>
          <cell r="C53" t="str">
            <v>东南片区</v>
          </cell>
          <cell r="D53" t="str">
            <v>四川太极高新天久北巷药店</v>
          </cell>
          <cell r="E53">
            <v>8</v>
          </cell>
          <cell r="F53">
            <v>11</v>
          </cell>
          <cell r="G53">
            <v>1</v>
          </cell>
        </row>
        <row r="54">
          <cell r="B54">
            <v>546</v>
          </cell>
          <cell r="C54" t="str">
            <v>东南片区</v>
          </cell>
          <cell r="D54" t="str">
            <v>四川太极锦江区榕声路店</v>
          </cell>
          <cell r="E54">
            <v>15</v>
          </cell>
          <cell r="F54">
            <v>20</v>
          </cell>
          <cell r="G54">
            <v>2</v>
          </cell>
        </row>
        <row r="55">
          <cell r="B55">
            <v>724</v>
          </cell>
          <cell r="C55" t="str">
            <v>东南片区</v>
          </cell>
          <cell r="D55" t="str">
            <v>四川太极锦江区观音桥街药店</v>
          </cell>
          <cell r="E55">
            <v>8</v>
          </cell>
          <cell r="F55">
            <v>11</v>
          </cell>
          <cell r="G55">
            <v>1</v>
          </cell>
        </row>
        <row r="56">
          <cell r="B56">
            <v>571</v>
          </cell>
          <cell r="C56" t="str">
            <v>东南片区</v>
          </cell>
          <cell r="D56" t="str">
            <v>四川太极高新区民丰大道西段药店</v>
          </cell>
          <cell r="E56">
            <v>20</v>
          </cell>
          <cell r="F56">
            <v>26</v>
          </cell>
          <cell r="G56">
            <v>2</v>
          </cell>
        </row>
        <row r="57">
          <cell r="B57">
            <v>712</v>
          </cell>
          <cell r="C57" t="str">
            <v>东南片区</v>
          </cell>
          <cell r="D57" t="str">
            <v>四川太极成华区华泰路药店</v>
          </cell>
          <cell r="E57">
            <v>25</v>
          </cell>
          <cell r="F57">
            <v>32</v>
          </cell>
          <cell r="G57">
            <v>2</v>
          </cell>
        </row>
        <row r="58">
          <cell r="B58">
            <v>750</v>
          </cell>
          <cell r="C58" t="str">
            <v>东南片区</v>
          </cell>
          <cell r="D58" t="str">
            <v>成都成汉太极大药房有限公司</v>
          </cell>
          <cell r="E58">
            <v>35</v>
          </cell>
          <cell r="F58">
            <v>45</v>
          </cell>
          <cell r="G58">
            <v>1</v>
          </cell>
        </row>
        <row r="59">
          <cell r="B59">
            <v>102478</v>
          </cell>
          <cell r="C59" t="str">
            <v>城中片区</v>
          </cell>
          <cell r="D59" t="str">
            <v>四川太极锦江区静明路药店</v>
          </cell>
          <cell r="E59">
            <v>8</v>
          </cell>
          <cell r="F59">
            <v>11</v>
          </cell>
          <cell r="G59">
            <v>2</v>
          </cell>
        </row>
        <row r="60">
          <cell r="B60">
            <v>107829</v>
          </cell>
          <cell r="C60" t="str">
            <v>城中片区</v>
          </cell>
          <cell r="D60" t="str">
            <v>四川太极金牛区解放路药店</v>
          </cell>
          <cell r="E60">
            <v>8</v>
          </cell>
          <cell r="F60">
            <v>11</v>
          </cell>
          <cell r="G60">
            <v>1</v>
          </cell>
        </row>
        <row r="61">
          <cell r="B61">
            <v>106865</v>
          </cell>
          <cell r="C61" t="str">
            <v>城中片区</v>
          </cell>
          <cell r="D61" t="str">
            <v>四川太极武侯区丝竹路药店</v>
          </cell>
          <cell r="E61">
            <v>8</v>
          </cell>
          <cell r="F61">
            <v>11</v>
          </cell>
          <cell r="G61">
            <v>1</v>
          </cell>
        </row>
        <row r="62">
          <cell r="B62">
            <v>723</v>
          </cell>
          <cell r="C62" t="str">
            <v>城中片区</v>
          </cell>
          <cell r="D62" t="str">
            <v>四川太极锦江区柳翠路药店</v>
          </cell>
          <cell r="E62">
            <v>8</v>
          </cell>
          <cell r="F62">
            <v>11</v>
          </cell>
          <cell r="G62">
            <v>1</v>
          </cell>
        </row>
        <row r="63">
          <cell r="B63">
            <v>102935</v>
          </cell>
          <cell r="C63" t="str">
            <v>城中片区</v>
          </cell>
          <cell r="D63" t="str">
            <v>四川太极青羊区童子街药店</v>
          </cell>
          <cell r="E63">
            <v>8</v>
          </cell>
          <cell r="F63">
            <v>11</v>
          </cell>
          <cell r="G63">
            <v>1</v>
          </cell>
        </row>
        <row r="64">
          <cell r="B64">
            <v>349</v>
          </cell>
          <cell r="C64" t="str">
            <v>城中片区</v>
          </cell>
          <cell r="D64" t="str">
            <v>四川太极人民中路店</v>
          </cell>
          <cell r="E64">
            <v>20</v>
          </cell>
          <cell r="F64">
            <v>26</v>
          </cell>
          <cell r="G64">
            <v>2</v>
          </cell>
        </row>
        <row r="65">
          <cell r="B65">
            <v>391</v>
          </cell>
          <cell r="C65" t="str">
            <v>城中片区</v>
          </cell>
          <cell r="D65" t="str">
            <v>四川太极金丝街药店 </v>
          </cell>
          <cell r="E65">
            <v>15</v>
          </cell>
          <cell r="F65">
            <v>20</v>
          </cell>
          <cell r="G65">
            <v>2</v>
          </cell>
        </row>
        <row r="66">
          <cell r="B66">
            <v>515</v>
          </cell>
          <cell r="C66" t="str">
            <v>城中片区</v>
          </cell>
          <cell r="D66" t="str">
            <v>四川太极成华区崔家店路药店</v>
          </cell>
          <cell r="E66">
            <v>20</v>
          </cell>
          <cell r="F66">
            <v>26</v>
          </cell>
          <cell r="G66">
            <v>2</v>
          </cell>
        </row>
        <row r="67">
          <cell r="B67">
            <v>572</v>
          </cell>
          <cell r="C67" t="str">
            <v>城中片区</v>
          </cell>
          <cell r="D67" t="str">
            <v>四川太极郫县郫筒镇东大街药店</v>
          </cell>
          <cell r="E67">
            <v>15</v>
          </cell>
          <cell r="F67">
            <v>20</v>
          </cell>
          <cell r="G67">
            <v>1</v>
          </cell>
        </row>
        <row r="68">
          <cell r="B68">
            <v>102479</v>
          </cell>
          <cell r="C68" t="str">
            <v>城中片区</v>
          </cell>
          <cell r="D68" t="str">
            <v>四川太极锦江区劼人路药店</v>
          </cell>
          <cell r="E68">
            <v>8</v>
          </cell>
          <cell r="F68">
            <v>11</v>
          </cell>
          <cell r="G68">
            <v>2</v>
          </cell>
        </row>
        <row r="69">
          <cell r="B69">
            <v>308</v>
          </cell>
          <cell r="C69" t="str">
            <v>城中片区</v>
          </cell>
          <cell r="D69" t="str">
            <v>四川太极红星店</v>
          </cell>
          <cell r="E69">
            <v>25</v>
          </cell>
          <cell r="F69">
            <v>32</v>
          </cell>
          <cell r="G69">
            <v>1</v>
          </cell>
        </row>
        <row r="70">
          <cell r="B70">
            <v>355</v>
          </cell>
          <cell r="C70" t="str">
            <v>城中片区</v>
          </cell>
          <cell r="D70" t="str">
            <v>四川太极双林路药店</v>
          </cell>
          <cell r="E70">
            <v>15</v>
          </cell>
          <cell r="F70">
            <v>20</v>
          </cell>
          <cell r="G70">
            <v>1</v>
          </cell>
        </row>
        <row r="71">
          <cell r="B71">
            <v>511</v>
          </cell>
          <cell r="C71" t="str">
            <v>城中片区</v>
          </cell>
          <cell r="D71" t="str">
            <v>四川太极成华杉板桥南一路店</v>
          </cell>
          <cell r="E71">
            <v>8</v>
          </cell>
          <cell r="F71">
            <v>11</v>
          </cell>
          <cell r="G71">
            <v>1</v>
          </cell>
        </row>
        <row r="72">
          <cell r="B72">
            <v>747</v>
          </cell>
          <cell r="C72" t="str">
            <v>城中片区</v>
          </cell>
          <cell r="D72" t="str">
            <v>四川太极郫县郫筒镇一环路东南段药店</v>
          </cell>
          <cell r="E72">
            <v>15</v>
          </cell>
          <cell r="F72">
            <v>20</v>
          </cell>
          <cell r="G72">
            <v>1</v>
          </cell>
        </row>
        <row r="73">
          <cell r="B73">
            <v>373</v>
          </cell>
          <cell r="C73" t="str">
            <v>城中片区</v>
          </cell>
          <cell r="D73" t="str">
            <v>四川太极通盈街药店</v>
          </cell>
          <cell r="E73">
            <v>8</v>
          </cell>
          <cell r="F73">
            <v>11</v>
          </cell>
          <cell r="G73">
            <v>1</v>
          </cell>
        </row>
        <row r="74">
          <cell r="B74">
            <v>578</v>
          </cell>
          <cell r="C74" t="str">
            <v>城中片区</v>
          </cell>
          <cell r="D74" t="str">
            <v>四川太极成华区华油路药店</v>
          </cell>
          <cell r="E74">
            <v>15</v>
          </cell>
          <cell r="F74">
            <v>20</v>
          </cell>
          <cell r="G74">
            <v>2</v>
          </cell>
        </row>
        <row r="75">
          <cell r="B75">
            <v>742</v>
          </cell>
          <cell r="C75" t="str">
            <v>城中片区</v>
          </cell>
          <cell r="D75" t="str">
            <v>四川太极锦江区庆云南街药店</v>
          </cell>
          <cell r="E75">
            <v>20</v>
          </cell>
          <cell r="F75">
            <v>26</v>
          </cell>
          <cell r="G75">
            <v>2</v>
          </cell>
        </row>
        <row r="76">
          <cell r="B76">
            <v>744</v>
          </cell>
          <cell r="C76" t="str">
            <v>城中片区</v>
          </cell>
          <cell r="D76" t="str">
            <v>四川太极武侯区科华街药店</v>
          </cell>
          <cell r="E76">
            <v>15</v>
          </cell>
          <cell r="F76">
            <v>20</v>
          </cell>
          <cell r="G76">
            <v>1</v>
          </cell>
        </row>
        <row r="77">
          <cell r="B77">
            <v>337</v>
          </cell>
          <cell r="C77" t="str">
            <v>城中片区</v>
          </cell>
          <cell r="D77" t="str">
            <v>四川太极浆洗街药店</v>
          </cell>
          <cell r="E77">
            <v>20</v>
          </cell>
          <cell r="F77">
            <v>26</v>
          </cell>
          <cell r="G77">
            <v>2</v>
          </cell>
        </row>
        <row r="78">
          <cell r="B78">
            <v>517</v>
          </cell>
          <cell r="C78" t="str">
            <v>城中片区</v>
          </cell>
          <cell r="D78" t="str">
            <v>四川太极青羊区北东街店</v>
          </cell>
          <cell r="E78">
            <v>20</v>
          </cell>
          <cell r="F78">
            <v>26</v>
          </cell>
          <cell r="G78">
            <v>2</v>
          </cell>
        </row>
        <row r="79">
          <cell r="B79">
            <v>371</v>
          </cell>
          <cell r="C79" t="str">
            <v>城郊一片：新津</v>
          </cell>
          <cell r="D79" t="str">
            <v>四川太极兴义镇万兴路药店</v>
          </cell>
          <cell r="E79">
            <v>8</v>
          </cell>
          <cell r="F79">
            <v>11</v>
          </cell>
          <cell r="G79">
            <v>2</v>
          </cell>
        </row>
        <row r="80">
          <cell r="B80">
            <v>102567</v>
          </cell>
          <cell r="C80" t="str">
            <v>城郊一片：新津</v>
          </cell>
          <cell r="D80" t="str">
            <v>四川太极新津县五津镇武阳西路药店</v>
          </cell>
          <cell r="E80">
            <v>8</v>
          </cell>
          <cell r="F80">
            <v>11</v>
          </cell>
          <cell r="G80">
            <v>1</v>
          </cell>
        </row>
        <row r="81">
          <cell r="B81">
            <v>108656</v>
          </cell>
          <cell r="C81" t="str">
            <v>城郊一片：新津</v>
          </cell>
          <cell r="D81" t="str">
            <v>四川太极五津西路二药店</v>
          </cell>
          <cell r="E81">
            <v>8</v>
          </cell>
          <cell r="F81">
            <v>11</v>
          </cell>
          <cell r="G81">
            <v>2</v>
          </cell>
        </row>
        <row r="82">
          <cell r="B82">
            <v>514</v>
          </cell>
          <cell r="C82" t="str">
            <v>城郊一片：新津</v>
          </cell>
          <cell r="D82" t="str">
            <v>四川太极新津邓双镇岷江店</v>
          </cell>
          <cell r="E82">
            <v>15</v>
          </cell>
          <cell r="F82">
            <v>20</v>
          </cell>
          <cell r="G82">
            <v>2</v>
          </cell>
        </row>
        <row r="83">
          <cell r="B83">
            <v>385</v>
          </cell>
          <cell r="C83" t="str">
            <v>城郊一片：新津</v>
          </cell>
          <cell r="D83" t="str">
            <v>四川太极五津西路药店</v>
          </cell>
          <cell r="E83">
            <v>8</v>
          </cell>
          <cell r="F83">
            <v>11</v>
          </cell>
          <cell r="G83">
            <v>2</v>
          </cell>
        </row>
        <row r="84">
          <cell r="B84">
            <v>591</v>
          </cell>
          <cell r="C84" t="str">
            <v>城郊一片：邛崃</v>
          </cell>
          <cell r="D84" t="str">
            <v>四川太极邛崃市临邛镇长安大道药店</v>
          </cell>
          <cell r="E84">
            <v>8</v>
          </cell>
          <cell r="F84">
            <v>11</v>
          </cell>
          <cell r="G84">
            <v>1</v>
          </cell>
        </row>
        <row r="85">
          <cell r="B85">
            <v>102564</v>
          </cell>
          <cell r="C85" t="str">
            <v>城郊一片：邛崃</v>
          </cell>
          <cell r="D85" t="str">
            <v>四川太极邛崃市临邛镇翠荫街药店</v>
          </cell>
          <cell r="E85">
            <v>8</v>
          </cell>
          <cell r="F85">
            <v>11</v>
          </cell>
          <cell r="G85">
            <v>1</v>
          </cell>
        </row>
        <row r="86">
          <cell r="B86">
            <v>732</v>
          </cell>
          <cell r="C86" t="str">
            <v>城郊一片：邛崃</v>
          </cell>
          <cell r="D86" t="str">
            <v>四川太极邛崃市羊安镇永康大道药店</v>
          </cell>
          <cell r="E86">
            <v>8</v>
          </cell>
          <cell r="F86">
            <v>11</v>
          </cell>
          <cell r="G86">
            <v>1</v>
          </cell>
        </row>
        <row r="87">
          <cell r="B87">
            <v>721</v>
          </cell>
          <cell r="C87" t="str">
            <v>城郊一片：邛崃</v>
          </cell>
          <cell r="D87" t="str">
            <v>四川太极邛崃市临邛镇洪川小区药店</v>
          </cell>
          <cell r="E87">
            <v>20</v>
          </cell>
          <cell r="F87">
            <v>26</v>
          </cell>
          <cell r="G87">
            <v>2</v>
          </cell>
        </row>
        <row r="88">
          <cell r="B88">
            <v>341</v>
          </cell>
          <cell r="C88" t="str">
            <v>城郊一片：邛崃</v>
          </cell>
          <cell r="D88" t="str">
            <v>四川太极邛崃中心药店</v>
          </cell>
          <cell r="E88">
            <v>35</v>
          </cell>
          <cell r="F88">
            <v>45</v>
          </cell>
          <cell r="G88">
            <v>1</v>
          </cell>
        </row>
        <row r="89">
          <cell r="B89">
            <v>594</v>
          </cell>
          <cell r="C89" t="str">
            <v>城郊一片：大邑</v>
          </cell>
          <cell r="D89" t="str">
            <v>四川太极大邑县安仁镇千禧街药店</v>
          </cell>
          <cell r="E89">
            <v>8</v>
          </cell>
          <cell r="F89">
            <v>11</v>
          </cell>
          <cell r="G89">
            <v>2</v>
          </cell>
        </row>
        <row r="90">
          <cell r="B90">
            <v>720</v>
          </cell>
          <cell r="C90" t="str">
            <v>城郊一片：大邑</v>
          </cell>
          <cell r="D90" t="str">
            <v>四川太极大邑县新场镇文昌街药店</v>
          </cell>
          <cell r="E90">
            <v>8</v>
          </cell>
          <cell r="F90">
            <v>11</v>
          </cell>
          <cell r="G90">
            <v>2</v>
          </cell>
        </row>
        <row r="91">
          <cell r="B91">
            <v>104533</v>
          </cell>
          <cell r="C91" t="str">
            <v>城郊一片：大邑</v>
          </cell>
          <cell r="D91" t="str">
            <v>四川太极大邑县晋原镇潘家街药店</v>
          </cell>
          <cell r="E91">
            <v>8</v>
          </cell>
          <cell r="F91">
            <v>11</v>
          </cell>
          <cell r="G91">
            <v>2</v>
          </cell>
        </row>
        <row r="92">
          <cell r="B92">
            <v>107728</v>
          </cell>
          <cell r="C92" t="str">
            <v>城郊一片：大邑</v>
          </cell>
          <cell r="D92" t="str">
            <v>大邑北街</v>
          </cell>
          <cell r="E92">
            <v>8</v>
          </cell>
          <cell r="F92">
            <v>11</v>
          </cell>
          <cell r="G92">
            <v>2</v>
          </cell>
        </row>
        <row r="93">
          <cell r="B93">
            <v>539</v>
          </cell>
          <cell r="C93" t="str">
            <v>城郊一片：大邑</v>
          </cell>
          <cell r="D93" t="str">
            <v>四川太极大邑县晋原镇子-龙路店</v>
          </cell>
          <cell r="E93">
            <v>8</v>
          </cell>
          <cell r="F93">
            <v>11</v>
          </cell>
          <cell r="G93">
            <v>2</v>
          </cell>
        </row>
        <row r="94">
          <cell r="B94">
            <v>549</v>
          </cell>
          <cell r="C94" t="str">
            <v>城郊一片：大邑</v>
          </cell>
          <cell r="D94" t="str">
            <v>四川太极大邑县晋源镇东壕沟段药店</v>
          </cell>
          <cell r="E94">
            <v>35</v>
          </cell>
          <cell r="F94">
            <v>45</v>
          </cell>
          <cell r="G94">
            <v>2</v>
          </cell>
        </row>
        <row r="95">
          <cell r="B95">
            <v>716</v>
          </cell>
          <cell r="C95" t="str">
            <v>城郊一片：大邑</v>
          </cell>
          <cell r="D95" t="str">
            <v>四川太极大邑县沙渠镇方圆路药店</v>
          </cell>
          <cell r="E95">
            <v>30</v>
          </cell>
          <cell r="F95">
            <v>39</v>
          </cell>
          <cell r="G95">
            <v>2</v>
          </cell>
        </row>
        <row r="96">
          <cell r="B96">
            <v>748</v>
          </cell>
          <cell r="C96" t="str">
            <v>城郊一片：大邑</v>
          </cell>
          <cell r="D96" t="str">
            <v>四川太极大邑县晋原镇东街药店</v>
          </cell>
          <cell r="E96">
            <v>15</v>
          </cell>
          <cell r="F96">
            <v>20</v>
          </cell>
          <cell r="G96">
            <v>2</v>
          </cell>
        </row>
        <row r="97">
          <cell r="B97">
            <v>717</v>
          </cell>
          <cell r="C97" t="str">
            <v>城郊一片：大邑</v>
          </cell>
          <cell r="D97" t="str">
            <v>四川太极大邑县晋原镇通达东路五段药店</v>
          </cell>
          <cell r="E97">
            <v>8</v>
          </cell>
          <cell r="F97">
            <v>11</v>
          </cell>
          <cell r="G97">
            <v>2</v>
          </cell>
        </row>
        <row r="98">
          <cell r="B98">
            <v>746</v>
          </cell>
          <cell r="C98" t="str">
            <v>城郊一片：大邑</v>
          </cell>
          <cell r="D98" t="str">
            <v>四川太极大邑县晋原镇内蒙古大道桃源药店</v>
          </cell>
          <cell r="E98">
            <v>15</v>
          </cell>
          <cell r="F98">
            <v>20</v>
          </cell>
          <cell r="G98">
            <v>2</v>
          </cell>
        </row>
        <row r="99">
          <cell r="B99">
            <v>110378</v>
          </cell>
          <cell r="C99" t="str">
            <v>城郊二片</v>
          </cell>
          <cell r="D99" t="str">
            <v>四川太极都江堰市永丰街道宝莲路药店</v>
          </cell>
          <cell r="E99">
            <v>8</v>
          </cell>
          <cell r="F99">
            <v>11</v>
          </cell>
          <cell r="G99">
            <v>2</v>
          </cell>
        </row>
        <row r="100">
          <cell r="B100">
            <v>713</v>
          </cell>
          <cell r="C100" t="str">
            <v>城郊二片</v>
          </cell>
          <cell r="D100" t="str">
            <v>四川太极都江堰聚源镇药店</v>
          </cell>
          <cell r="E100">
            <v>8</v>
          </cell>
          <cell r="F100">
            <v>11</v>
          </cell>
          <cell r="G100">
            <v>2</v>
          </cell>
        </row>
        <row r="101">
          <cell r="B101">
            <v>56</v>
          </cell>
          <cell r="C101" t="str">
            <v>城郊二片</v>
          </cell>
          <cell r="D101" t="str">
            <v>四川太极三江店</v>
          </cell>
          <cell r="E101">
            <v>8</v>
          </cell>
          <cell r="F101">
            <v>11</v>
          </cell>
          <cell r="G101">
            <v>2</v>
          </cell>
        </row>
        <row r="102">
          <cell r="B102">
            <v>706</v>
          </cell>
          <cell r="C102" t="str">
            <v>城郊二片</v>
          </cell>
          <cell r="D102" t="str">
            <v>四川太极都江堰幸福镇翔凤路药店</v>
          </cell>
          <cell r="E102">
            <v>8</v>
          </cell>
          <cell r="F102">
            <v>11</v>
          </cell>
          <cell r="G102">
            <v>2</v>
          </cell>
        </row>
        <row r="103">
          <cell r="B103">
            <v>710</v>
          </cell>
          <cell r="C103" t="str">
            <v>城郊二片</v>
          </cell>
          <cell r="D103" t="str">
            <v>四川太极都江堰市蒲阳镇堰问道西路药店</v>
          </cell>
          <cell r="E103">
            <v>20</v>
          </cell>
          <cell r="F103">
            <v>26</v>
          </cell>
          <cell r="G103">
            <v>2</v>
          </cell>
        </row>
        <row r="104">
          <cell r="B104">
            <v>738</v>
          </cell>
          <cell r="C104" t="str">
            <v>城郊二片</v>
          </cell>
          <cell r="D104" t="str">
            <v>四川太极都江堰市蒲阳路药店</v>
          </cell>
          <cell r="E104">
            <v>8</v>
          </cell>
          <cell r="F104">
            <v>11</v>
          </cell>
          <cell r="G104">
            <v>2</v>
          </cell>
        </row>
        <row r="105">
          <cell r="B105">
            <v>104838</v>
          </cell>
          <cell r="C105" t="str">
            <v>城郊二片</v>
          </cell>
          <cell r="D105" t="str">
            <v>四川太极崇州市崇阳镇蜀州中路药店</v>
          </cell>
          <cell r="E105">
            <v>8</v>
          </cell>
          <cell r="F105">
            <v>11</v>
          </cell>
          <cell r="G105">
            <v>2</v>
          </cell>
        </row>
        <row r="106">
          <cell r="B106">
            <v>52</v>
          </cell>
          <cell r="C106" t="str">
            <v>城郊二片</v>
          </cell>
          <cell r="D106" t="str">
            <v>四川太极崇州中心店</v>
          </cell>
          <cell r="E106">
            <v>8</v>
          </cell>
          <cell r="F106">
            <v>11</v>
          </cell>
          <cell r="G106">
            <v>2</v>
          </cell>
        </row>
        <row r="107">
          <cell r="B107">
            <v>351</v>
          </cell>
          <cell r="C107" t="str">
            <v>城郊二片</v>
          </cell>
          <cell r="D107" t="str">
            <v>四川太极都江堰药店</v>
          </cell>
          <cell r="E107">
            <v>8</v>
          </cell>
          <cell r="F107">
            <v>11</v>
          </cell>
          <cell r="G107">
            <v>2</v>
          </cell>
        </row>
        <row r="108">
          <cell r="B108">
            <v>367</v>
          </cell>
          <cell r="C108" t="str">
            <v>城郊二片</v>
          </cell>
          <cell r="D108" t="str">
            <v>四川太极金带街药店</v>
          </cell>
          <cell r="E108">
            <v>15</v>
          </cell>
          <cell r="F108">
            <v>20</v>
          </cell>
          <cell r="G108">
            <v>2</v>
          </cell>
        </row>
        <row r="109">
          <cell r="B109">
            <v>587</v>
          </cell>
          <cell r="C109" t="str">
            <v>城郊二片</v>
          </cell>
          <cell r="D109" t="str">
            <v>四川太极都江堰景中路店</v>
          </cell>
          <cell r="E109">
            <v>8</v>
          </cell>
          <cell r="F109">
            <v>11</v>
          </cell>
          <cell r="G109">
            <v>2</v>
          </cell>
        </row>
        <row r="110">
          <cell r="B110">
            <v>104428</v>
          </cell>
          <cell r="C110" t="str">
            <v>城郊二片</v>
          </cell>
          <cell r="D110" t="str">
            <v>四川太极崇州市崇阳镇永康东路药店 </v>
          </cell>
          <cell r="E110">
            <v>20</v>
          </cell>
          <cell r="F110">
            <v>26</v>
          </cell>
          <cell r="G110">
            <v>2</v>
          </cell>
        </row>
        <row r="111">
          <cell r="B111">
            <v>329</v>
          </cell>
          <cell r="C111" t="str">
            <v>城郊二片</v>
          </cell>
          <cell r="D111" t="str">
            <v>四川太极温江店</v>
          </cell>
          <cell r="E111">
            <v>15</v>
          </cell>
          <cell r="F111">
            <v>20</v>
          </cell>
          <cell r="G111">
            <v>2</v>
          </cell>
        </row>
        <row r="112">
          <cell r="B112">
            <v>704</v>
          </cell>
          <cell r="C112" t="str">
            <v>城郊二片</v>
          </cell>
          <cell r="D112" t="str">
            <v>四川太极都江堰奎光路中段药店</v>
          </cell>
          <cell r="E112">
            <v>8</v>
          </cell>
          <cell r="F112">
            <v>11</v>
          </cell>
          <cell r="G112">
            <v>1</v>
          </cell>
        </row>
        <row r="113">
          <cell r="B113">
            <v>54</v>
          </cell>
          <cell r="C113" t="str">
            <v>城郊二片</v>
          </cell>
          <cell r="D113" t="str">
            <v>四川太极怀远店</v>
          </cell>
          <cell r="E113">
            <v>15</v>
          </cell>
          <cell r="F113">
            <v>20</v>
          </cell>
          <cell r="G113">
            <v>2</v>
          </cell>
        </row>
        <row r="114">
          <cell r="B114">
            <v>754</v>
          </cell>
          <cell r="C114" t="str">
            <v>城郊二片</v>
          </cell>
          <cell r="D114" t="str">
            <v>四川太极崇州市崇阳镇尚贤坊街药店</v>
          </cell>
          <cell r="E114">
            <v>8</v>
          </cell>
          <cell r="F114">
            <v>11</v>
          </cell>
          <cell r="G114">
            <v>2</v>
          </cell>
        </row>
        <row r="115">
          <cell r="B115">
            <v>101453</v>
          </cell>
          <cell r="C115" t="str">
            <v>城郊二片</v>
          </cell>
          <cell r="D115" t="str">
            <v>四川太极温江区公平街道江安路药店</v>
          </cell>
          <cell r="E115">
            <v>20</v>
          </cell>
          <cell r="F115">
            <v>26</v>
          </cell>
          <cell r="G115">
            <v>1</v>
          </cell>
        </row>
        <row r="116">
          <cell r="E116">
            <v>1560</v>
          </cell>
          <cell r="F116">
            <v>2070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5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G5" sqref="G5"/>
    </sheetView>
  </sheetViews>
  <sheetFormatPr defaultColWidth="16.75" defaultRowHeight="35.85" customHeight="1"/>
  <cols>
    <col min="1" max="1" width="5.75" style="14" customWidth="1"/>
    <col min="2" max="3" width="9.25" style="3" customWidth="1"/>
    <col min="4" max="4" width="25.25" style="15" customWidth="1"/>
    <col min="5" max="6" width="11" style="5" customWidth="1"/>
    <col min="7" max="8" width="11" style="16" customWidth="1"/>
    <col min="9" max="12" width="11" style="12" customWidth="1"/>
    <col min="13" max="14" width="9.25" style="12" customWidth="1"/>
    <col min="15" max="16378" width="16.75" style="12" customWidth="1"/>
    <col min="16379" max="16384" width="16.75" style="12"/>
  </cols>
  <sheetData>
    <row r="1" customHeight="1" spans="1:14">
      <c r="A1" s="17" t="s">
        <v>0</v>
      </c>
      <c r="B1" s="7"/>
      <c r="C1" s="17"/>
      <c r="D1" s="18"/>
      <c r="E1" s="19" t="s">
        <v>1</v>
      </c>
      <c r="F1" s="19"/>
      <c r="G1" s="19"/>
      <c r="H1" s="19"/>
      <c r="I1" s="27" t="s">
        <v>2</v>
      </c>
      <c r="J1" s="28"/>
      <c r="K1" s="28"/>
      <c r="L1" s="28"/>
      <c r="M1" s="28"/>
      <c r="N1" s="29"/>
    </row>
    <row r="2" s="11" customFormat="1" ht="52" customHeight="1" spans="1:14">
      <c r="A2" s="8" t="s">
        <v>3</v>
      </c>
      <c r="B2" s="8" t="s">
        <v>4</v>
      </c>
      <c r="C2" s="8" t="s">
        <v>5</v>
      </c>
      <c r="D2" s="20" t="s">
        <v>6</v>
      </c>
      <c r="E2" s="21" t="s">
        <v>7</v>
      </c>
      <c r="F2" s="21" t="s">
        <v>8</v>
      </c>
      <c r="G2" s="21" t="s">
        <v>9</v>
      </c>
      <c r="H2" s="21" t="s">
        <v>10</v>
      </c>
      <c r="I2" s="30" t="s">
        <v>11</v>
      </c>
      <c r="J2" s="30" t="s">
        <v>2</v>
      </c>
      <c r="K2" s="30" t="s">
        <v>12</v>
      </c>
      <c r="L2" s="30" t="s">
        <v>13</v>
      </c>
      <c r="M2" s="30" t="s">
        <v>14</v>
      </c>
      <c r="N2" s="30" t="s">
        <v>15</v>
      </c>
    </row>
    <row r="3" customHeight="1" spans="1:14">
      <c r="A3" s="22">
        <v>1</v>
      </c>
      <c r="B3" s="22">
        <v>741</v>
      </c>
      <c r="C3" s="22" t="s">
        <v>16</v>
      </c>
      <c r="D3" s="23" t="s">
        <v>17</v>
      </c>
      <c r="E3" s="22">
        <v>20</v>
      </c>
      <c r="F3" s="22">
        <v>25</v>
      </c>
      <c r="G3" s="22">
        <v>2</v>
      </c>
      <c r="H3" s="22">
        <f>F3*4</f>
        <v>100</v>
      </c>
      <c r="I3" s="31">
        <v>9</v>
      </c>
      <c r="J3" s="31">
        <f>I3-E3</f>
        <v>-11</v>
      </c>
      <c r="K3" s="31" t="s">
        <v>18</v>
      </c>
      <c r="L3" s="31">
        <f>I3*3</f>
        <v>27</v>
      </c>
      <c r="M3" s="31"/>
      <c r="N3" s="31">
        <f>H3-L3</f>
        <v>73</v>
      </c>
    </row>
    <row r="4" customHeight="1" spans="1:14">
      <c r="A4" s="22">
        <v>2</v>
      </c>
      <c r="B4" s="22">
        <v>752</v>
      </c>
      <c r="C4" s="22" t="s">
        <v>16</v>
      </c>
      <c r="D4" s="23" t="s">
        <v>19</v>
      </c>
      <c r="E4" s="22">
        <v>20</v>
      </c>
      <c r="F4" s="22">
        <v>24</v>
      </c>
      <c r="G4" s="22">
        <v>2</v>
      </c>
      <c r="H4" s="22">
        <f t="shared" ref="H4:H9" si="0">F4*4</f>
        <v>96</v>
      </c>
      <c r="I4" s="31">
        <v>19</v>
      </c>
      <c r="J4" s="31">
        <f t="shared" ref="J4:J35" si="1">I4-E4</f>
        <v>-1</v>
      </c>
      <c r="K4" s="31" t="s">
        <v>18</v>
      </c>
      <c r="L4" s="31">
        <f>I4*3</f>
        <v>57</v>
      </c>
      <c r="M4" s="31"/>
      <c r="N4" s="31">
        <f>H4-L4</f>
        <v>39</v>
      </c>
    </row>
    <row r="5" customHeight="1" spans="1:14">
      <c r="A5" s="22">
        <v>3</v>
      </c>
      <c r="B5" s="22">
        <v>104429</v>
      </c>
      <c r="C5" s="22" t="s">
        <v>16</v>
      </c>
      <c r="D5" s="23" t="s">
        <v>20</v>
      </c>
      <c r="E5" s="22">
        <v>20</v>
      </c>
      <c r="F5" s="22">
        <v>25</v>
      </c>
      <c r="G5" s="22">
        <v>2</v>
      </c>
      <c r="H5" s="22">
        <f t="shared" si="0"/>
        <v>100</v>
      </c>
      <c r="I5" s="31">
        <v>27</v>
      </c>
      <c r="J5" s="31">
        <f t="shared" si="1"/>
        <v>7</v>
      </c>
      <c r="K5" s="31" t="s">
        <v>21</v>
      </c>
      <c r="L5" s="31">
        <f>I5*4</f>
        <v>108</v>
      </c>
      <c r="M5" s="31">
        <f>L5-H5</f>
        <v>8</v>
      </c>
      <c r="N5" s="31"/>
    </row>
    <row r="6" customHeight="1" spans="1:14">
      <c r="A6" s="22">
        <v>4</v>
      </c>
      <c r="B6" s="22">
        <v>107658</v>
      </c>
      <c r="C6" s="22" t="s">
        <v>16</v>
      </c>
      <c r="D6" s="23" t="s">
        <v>22</v>
      </c>
      <c r="E6" s="22">
        <v>20</v>
      </c>
      <c r="F6" s="22">
        <v>25</v>
      </c>
      <c r="G6" s="22">
        <v>2</v>
      </c>
      <c r="H6" s="22">
        <f t="shared" si="0"/>
        <v>100</v>
      </c>
      <c r="I6" s="31">
        <v>47</v>
      </c>
      <c r="J6" s="31">
        <f t="shared" si="1"/>
        <v>27</v>
      </c>
      <c r="K6" s="31" t="s">
        <v>21</v>
      </c>
      <c r="L6" s="31">
        <f>I6*4</f>
        <v>188</v>
      </c>
      <c r="M6" s="31">
        <f>L6-H6</f>
        <v>88</v>
      </c>
      <c r="N6" s="31"/>
    </row>
    <row r="7" customHeight="1" spans="1:14">
      <c r="A7" s="22">
        <v>5</v>
      </c>
      <c r="B7" s="22">
        <v>108277</v>
      </c>
      <c r="C7" s="22" t="s">
        <v>16</v>
      </c>
      <c r="D7" s="23" t="s">
        <v>23</v>
      </c>
      <c r="E7" s="22">
        <v>20</v>
      </c>
      <c r="F7" s="22">
        <v>25</v>
      </c>
      <c r="G7" s="22">
        <v>2</v>
      </c>
      <c r="H7" s="22">
        <f t="shared" si="0"/>
        <v>100</v>
      </c>
      <c r="I7" s="31">
        <v>23</v>
      </c>
      <c r="J7" s="31">
        <f t="shared" si="1"/>
        <v>3</v>
      </c>
      <c r="K7" s="31" t="s">
        <v>24</v>
      </c>
      <c r="L7" s="31">
        <f>I7*3</f>
        <v>69</v>
      </c>
      <c r="M7" s="31"/>
      <c r="N7" s="31">
        <f>H7-L7</f>
        <v>31</v>
      </c>
    </row>
    <row r="8" customHeight="1" spans="1:14">
      <c r="A8" s="22">
        <v>6</v>
      </c>
      <c r="B8" s="22">
        <v>339</v>
      </c>
      <c r="C8" s="22" t="s">
        <v>16</v>
      </c>
      <c r="D8" s="23" t="s">
        <v>25</v>
      </c>
      <c r="E8" s="22">
        <v>21</v>
      </c>
      <c r="F8" s="22">
        <v>27</v>
      </c>
      <c r="G8" s="22">
        <v>2</v>
      </c>
      <c r="H8" s="22">
        <f t="shared" si="0"/>
        <v>108</v>
      </c>
      <c r="I8" s="31">
        <v>45</v>
      </c>
      <c r="J8" s="31">
        <f t="shared" si="1"/>
        <v>24</v>
      </c>
      <c r="K8" s="31" t="s">
        <v>21</v>
      </c>
      <c r="L8" s="31">
        <f>I8*4</f>
        <v>180</v>
      </c>
      <c r="M8" s="31">
        <f>L8-H8</f>
        <v>72</v>
      </c>
      <c r="N8" s="31"/>
    </row>
    <row r="9" customHeight="1" spans="1:14">
      <c r="A9" s="22">
        <v>7</v>
      </c>
      <c r="B9" s="22">
        <v>570</v>
      </c>
      <c r="C9" s="22" t="s">
        <v>16</v>
      </c>
      <c r="D9" s="23" t="s">
        <v>26</v>
      </c>
      <c r="E9" s="22">
        <v>21</v>
      </c>
      <c r="F9" s="22">
        <v>25</v>
      </c>
      <c r="G9" s="22">
        <v>2</v>
      </c>
      <c r="H9" s="22">
        <f t="shared" si="0"/>
        <v>100</v>
      </c>
      <c r="I9" s="31">
        <v>29</v>
      </c>
      <c r="J9" s="31">
        <f t="shared" si="1"/>
        <v>8</v>
      </c>
      <c r="K9" s="31" t="s">
        <v>21</v>
      </c>
      <c r="L9" s="31">
        <f>I9*4</f>
        <v>116</v>
      </c>
      <c r="M9" s="31">
        <f>L9-H9</f>
        <v>16</v>
      </c>
      <c r="N9" s="31"/>
    </row>
    <row r="10" customHeight="1" spans="1:14">
      <c r="A10" s="22">
        <v>8</v>
      </c>
      <c r="B10" s="22">
        <v>727</v>
      </c>
      <c r="C10" s="22" t="s">
        <v>16</v>
      </c>
      <c r="D10" s="23" t="s">
        <v>27</v>
      </c>
      <c r="E10" s="22">
        <v>30</v>
      </c>
      <c r="F10" s="22">
        <v>38</v>
      </c>
      <c r="G10" s="22">
        <v>1</v>
      </c>
      <c r="H10" s="22">
        <f>E10*3</f>
        <v>90</v>
      </c>
      <c r="I10" s="31">
        <v>42</v>
      </c>
      <c r="J10" s="31">
        <f t="shared" si="1"/>
        <v>12</v>
      </c>
      <c r="K10" s="31" t="s">
        <v>21</v>
      </c>
      <c r="L10" s="31">
        <f>I10*4</f>
        <v>168</v>
      </c>
      <c r="M10" s="31">
        <f>L10-H10</f>
        <v>78</v>
      </c>
      <c r="N10" s="31"/>
    </row>
    <row r="11" customHeight="1" spans="1:14">
      <c r="A11" s="22">
        <v>9</v>
      </c>
      <c r="B11" s="22">
        <v>745</v>
      </c>
      <c r="C11" s="22" t="s">
        <v>16</v>
      </c>
      <c r="D11" s="23" t="s">
        <v>28</v>
      </c>
      <c r="E11" s="22">
        <v>20</v>
      </c>
      <c r="F11" s="22">
        <v>25</v>
      </c>
      <c r="G11" s="24" t="s">
        <v>29</v>
      </c>
      <c r="H11" s="22">
        <f>F11*4</f>
        <v>100</v>
      </c>
      <c r="I11" s="31">
        <v>32</v>
      </c>
      <c r="J11" s="31">
        <f t="shared" si="1"/>
        <v>12</v>
      </c>
      <c r="K11" s="31" t="s">
        <v>21</v>
      </c>
      <c r="L11" s="31">
        <f>I11*4</f>
        <v>128</v>
      </c>
      <c r="M11" s="31">
        <f>L11-H11</f>
        <v>28</v>
      </c>
      <c r="N11" s="31"/>
    </row>
    <row r="12" customHeight="1" spans="1:14">
      <c r="A12" s="22">
        <v>10</v>
      </c>
      <c r="B12" s="22">
        <v>106399</v>
      </c>
      <c r="C12" s="22" t="s">
        <v>16</v>
      </c>
      <c r="D12" s="23" t="s">
        <v>30</v>
      </c>
      <c r="E12" s="22">
        <v>21</v>
      </c>
      <c r="F12" s="22">
        <v>25</v>
      </c>
      <c r="G12" s="22">
        <v>2</v>
      </c>
      <c r="H12" s="22">
        <f>F12*4</f>
        <v>100</v>
      </c>
      <c r="I12" s="31">
        <v>10</v>
      </c>
      <c r="J12" s="31">
        <f t="shared" si="1"/>
        <v>-11</v>
      </c>
      <c r="K12" s="31" t="s">
        <v>18</v>
      </c>
      <c r="L12" s="31">
        <f>I12*3</f>
        <v>30</v>
      </c>
      <c r="M12" s="31"/>
      <c r="N12" s="31">
        <f>H12-L12</f>
        <v>70</v>
      </c>
    </row>
    <row r="13" customHeight="1" spans="1:14">
      <c r="A13" s="22">
        <v>11</v>
      </c>
      <c r="B13" s="22">
        <v>359</v>
      </c>
      <c r="C13" s="22" t="s">
        <v>16</v>
      </c>
      <c r="D13" s="23" t="s">
        <v>31</v>
      </c>
      <c r="E13" s="22">
        <v>20</v>
      </c>
      <c r="F13" s="22">
        <v>25</v>
      </c>
      <c r="G13" s="22">
        <v>2</v>
      </c>
      <c r="H13" s="22">
        <f>F13*4</f>
        <v>100</v>
      </c>
      <c r="I13" s="31">
        <v>59</v>
      </c>
      <c r="J13" s="31">
        <f t="shared" si="1"/>
        <v>39</v>
      </c>
      <c r="K13" s="31" t="s">
        <v>21</v>
      </c>
      <c r="L13" s="31">
        <f>I13*4</f>
        <v>236</v>
      </c>
      <c r="M13" s="31">
        <f>L13-H13</f>
        <v>136</v>
      </c>
      <c r="N13" s="31"/>
    </row>
    <row r="14" customHeight="1" spans="1:14">
      <c r="A14" s="22">
        <v>12</v>
      </c>
      <c r="B14" s="22">
        <v>102565</v>
      </c>
      <c r="C14" s="22" t="s">
        <v>16</v>
      </c>
      <c r="D14" s="23" t="s">
        <v>32</v>
      </c>
      <c r="E14" s="22">
        <v>20</v>
      </c>
      <c r="F14" s="22">
        <v>25</v>
      </c>
      <c r="G14" s="22">
        <v>2</v>
      </c>
      <c r="H14" s="22">
        <f>F14*4</f>
        <v>100</v>
      </c>
      <c r="I14" s="31">
        <v>52</v>
      </c>
      <c r="J14" s="31">
        <f t="shared" si="1"/>
        <v>32</v>
      </c>
      <c r="K14" s="31" t="s">
        <v>21</v>
      </c>
      <c r="L14" s="31">
        <f>I14*4</f>
        <v>208</v>
      </c>
      <c r="M14" s="31">
        <f>L14-H14</f>
        <v>108</v>
      </c>
      <c r="N14" s="31"/>
    </row>
    <row r="15" customHeight="1" spans="1:14">
      <c r="A15" s="22">
        <v>13</v>
      </c>
      <c r="B15" s="22">
        <v>103199</v>
      </c>
      <c r="C15" s="22" t="s">
        <v>16</v>
      </c>
      <c r="D15" s="23" t="s">
        <v>33</v>
      </c>
      <c r="E15" s="22">
        <v>48</v>
      </c>
      <c r="F15" s="22">
        <v>60</v>
      </c>
      <c r="G15" s="22">
        <v>1</v>
      </c>
      <c r="H15" s="22">
        <f>E15*3</f>
        <v>144</v>
      </c>
      <c r="I15" s="31">
        <v>109</v>
      </c>
      <c r="J15" s="31">
        <f t="shared" si="1"/>
        <v>61</v>
      </c>
      <c r="K15" s="31" t="s">
        <v>21</v>
      </c>
      <c r="L15" s="31">
        <f>I15*4</f>
        <v>436</v>
      </c>
      <c r="M15" s="31">
        <f>L15-H15</f>
        <v>292</v>
      </c>
      <c r="N15" s="31"/>
    </row>
    <row r="16" customHeight="1" spans="1:14">
      <c r="A16" s="22">
        <v>14</v>
      </c>
      <c r="B16" s="22">
        <v>347</v>
      </c>
      <c r="C16" s="22" t="s">
        <v>16</v>
      </c>
      <c r="D16" s="23" t="s">
        <v>34</v>
      </c>
      <c r="E16" s="22">
        <v>20</v>
      </c>
      <c r="F16" s="22">
        <v>25</v>
      </c>
      <c r="G16" s="22">
        <v>1</v>
      </c>
      <c r="H16" s="22">
        <f>E16*3</f>
        <v>60</v>
      </c>
      <c r="I16" s="31">
        <v>18</v>
      </c>
      <c r="J16" s="31">
        <f t="shared" si="1"/>
        <v>-2</v>
      </c>
      <c r="K16" s="31" t="s">
        <v>18</v>
      </c>
      <c r="L16" s="31">
        <f t="shared" ref="L16:L21" si="2">I16*3</f>
        <v>54</v>
      </c>
      <c r="M16" s="31"/>
      <c r="N16" s="31">
        <f t="shared" ref="N16:N21" si="3">H16-L16</f>
        <v>6</v>
      </c>
    </row>
    <row r="17" customHeight="1" spans="1:14">
      <c r="A17" s="22">
        <v>15</v>
      </c>
      <c r="B17" s="22">
        <v>105267</v>
      </c>
      <c r="C17" s="22" t="s">
        <v>16</v>
      </c>
      <c r="D17" s="23" t="s">
        <v>35</v>
      </c>
      <c r="E17" s="22">
        <v>28</v>
      </c>
      <c r="F17" s="22">
        <v>34</v>
      </c>
      <c r="G17" s="22">
        <v>2</v>
      </c>
      <c r="H17" s="22">
        <f t="shared" ref="H17:H29" si="4">F17*4</f>
        <v>136</v>
      </c>
      <c r="I17" s="31">
        <v>14</v>
      </c>
      <c r="J17" s="31">
        <f t="shared" si="1"/>
        <v>-14</v>
      </c>
      <c r="K17" s="31" t="s">
        <v>18</v>
      </c>
      <c r="L17" s="31">
        <f t="shared" si="2"/>
        <v>42</v>
      </c>
      <c r="M17" s="31"/>
      <c r="N17" s="31">
        <f t="shared" si="3"/>
        <v>94</v>
      </c>
    </row>
    <row r="18" customHeight="1" spans="1:14">
      <c r="A18" s="22">
        <v>16</v>
      </c>
      <c r="B18" s="22">
        <v>106569</v>
      </c>
      <c r="C18" s="22" t="s">
        <v>16</v>
      </c>
      <c r="D18" s="23" t="s">
        <v>36</v>
      </c>
      <c r="E18" s="22">
        <v>36</v>
      </c>
      <c r="F18" s="22">
        <v>45</v>
      </c>
      <c r="G18" s="22">
        <v>2</v>
      </c>
      <c r="H18" s="22">
        <f t="shared" si="4"/>
        <v>180</v>
      </c>
      <c r="I18" s="31">
        <v>10</v>
      </c>
      <c r="J18" s="31">
        <f t="shared" si="1"/>
        <v>-26</v>
      </c>
      <c r="K18" s="31" t="s">
        <v>18</v>
      </c>
      <c r="L18" s="31">
        <f t="shared" si="2"/>
        <v>30</v>
      </c>
      <c r="M18" s="31"/>
      <c r="N18" s="31">
        <f t="shared" si="3"/>
        <v>150</v>
      </c>
    </row>
    <row r="19" customHeight="1" spans="1:14">
      <c r="A19" s="22">
        <v>17</v>
      </c>
      <c r="B19" s="22">
        <v>103198</v>
      </c>
      <c r="C19" s="22" t="s">
        <v>16</v>
      </c>
      <c r="D19" s="23" t="s">
        <v>37</v>
      </c>
      <c r="E19" s="22">
        <v>43</v>
      </c>
      <c r="F19" s="22">
        <v>54</v>
      </c>
      <c r="G19" s="22">
        <v>2</v>
      </c>
      <c r="H19" s="22">
        <f t="shared" si="4"/>
        <v>216</v>
      </c>
      <c r="I19" s="31">
        <v>36</v>
      </c>
      <c r="J19" s="31">
        <f t="shared" si="1"/>
        <v>-7</v>
      </c>
      <c r="K19" s="31" t="s">
        <v>18</v>
      </c>
      <c r="L19" s="31">
        <f t="shared" si="2"/>
        <v>108</v>
      </c>
      <c r="M19" s="31"/>
      <c r="N19" s="31">
        <f t="shared" si="3"/>
        <v>108</v>
      </c>
    </row>
    <row r="20" customHeight="1" spans="1:14">
      <c r="A20" s="22">
        <v>18</v>
      </c>
      <c r="B20" s="22">
        <v>311</v>
      </c>
      <c r="C20" s="22" t="s">
        <v>16</v>
      </c>
      <c r="D20" s="23" t="s">
        <v>38</v>
      </c>
      <c r="E20" s="22">
        <v>25</v>
      </c>
      <c r="F20" s="22">
        <v>30</v>
      </c>
      <c r="G20" s="22">
        <v>2</v>
      </c>
      <c r="H20" s="22">
        <f t="shared" si="4"/>
        <v>120</v>
      </c>
      <c r="I20" s="31">
        <v>5</v>
      </c>
      <c r="J20" s="31">
        <f t="shared" si="1"/>
        <v>-20</v>
      </c>
      <c r="K20" s="31" t="s">
        <v>18</v>
      </c>
      <c r="L20" s="31">
        <f t="shared" si="2"/>
        <v>15</v>
      </c>
      <c r="M20" s="31"/>
      <c r="N20" s="31">
        <f t="shared" si="3"/>
        <v>105</v>
      </c>
    </row>
    <row r="21" customHeight="1" spans="1:14">
      <c r="A21" s="22">
        <v>19</v>
      </c>
      <c r="B21" s="22">
        <v>357</v>
      </c>
      <c r="C21" s="22" t="s">
        <v>16</v>
      </c>
      <c r="D21" s="23" t="s">
        <v>39</v>
      </c>
      <c r="E21" s="22">
        <v>43</v>
      </c>
      <c r="F21" s="22">
        <v>54</v>
      </c>
      <c r="G21" s="24" t="s">
        <v>29</v>
      </c>
      <c r="H21" s="22">
        <f t="shared" si="4"/>
        <v>216</v>
      </c>
      <c r="I21" s="31">
        <v>25</v>
      </c>
      <c r="J21" s="31">
        <f t="shared" si="1"/>
        <v>-18</v>
      </c>
      <c r="K21" s="31" t="s">
        <v>18</v>
      </c>
      <c r="L21" s="31">
        <f t="shared" si="2"/>
        <v>75</v>
      </c>
      <c r="M21" s="31"/>
      <c r="N21" s="31">
        <f t="shared" si="3"/>
        <v>141</v>
      </c>
    </row>
    <row r="22" customHeight="1" spans="1:14">
      <c r="A22" s="22">
        <v>20</v>
      </c>
      <c r="B22" s="22">
        <v>379</v>
      </c>
      <c r="C22" s="22" t="s">
        <v>16</v>
      </c>
      <c r="D22" s="23" t="s">
        <v>40</v>
      </c>
      <c r="E22" s="22">
        <v>42</v>
      </c>
      <c r="F22" s="22">
        <v>52</v>
      </c>
      <c r="G22" s="22">
        <v>2</v>
      </c>
      <c r="H22" s="22">
        <f t="shared" si="4"/>
        <v>208</v>
      </c>
      <c r="I22" s="31">
        <v>87</v>
      </c>
      <c r="J22" s="31">
        <f t="shared" si="1"/>
        <v>45</v>
      </c>
      <c r="K22" s="31" t="s">
        <v>21</v>
      </c>
      <c r="L22" s="31">
        <f>I22*4</f>
        <v>348</v>
      </c>
      <c r="M22" s="31">
        <f>L22-H22</f>
        <v>140</v>
      </c>
      <c r="N22" s="31"/>
    </row>
    <row r="23" customHeight="1" spans="1:14">
      <c r="A23" s="22">
        <v>21</v>
      </c>
      <c r="B23" s="22">
        <v>513</v>
      </c>
      <c r="C23" s="22" t="s">
        <v>16</v>
      </c>
      <c r="D23" s="23" t="s">
        <v>41</v>
      </c>
      <c r="E23" s="22">
        <v>51</v>
      </c>
      <c r="F23" s="22">
        <v>64</v>
      </c>
      <c r="G23" s="22">
        <v>2</v>
      </c>
      <c r="H23" s="22">
        <f t="shared" si="4"/>
        <v>256</v>
      </c>
      <c r="I23" s="31">
        <v>29</v>
      </c>
      <c r="J23" s="31">
        <f t="shared" si="1"/>
        <v>-22</v>
      </c>
      <c r="K23" s="31" t="s">
        <v>18</v>
      </c>
      <c r="L23" s="31">
        <f>I23*3</f>
        <v>87</v>
      </c>
      <c r="M23" s="31"/>
      <c r="N23" s="31">
        <f>H23-L23</f>
        <v>169</v>
      </c>
    </row>
    <row r="24" customHeight="1" spans="1:14">
      <c r="A24" s="22">
        <v>22</v>
      </c>
      <c r="B24" s="22">
        <v>726</v>
      </c>
      <c r="C24" s="22" t="s">
        <v>16</v>
      </c>
      <c r="D24" s="23" t="s">
        <v>42</v>
      </c>
      <c r="E24" s="22">
        <v>65</v>
      </c>
      <c r="F24" s="22">
        <v>81</v>
      </c>
      <c r="G24" s="22">
        <v>2</v>
      </c>
      <c r="H24" s="22">
        <f t="shared" si="4"/>
        <v>324</v>
      </c>
      <c r="I24" s="31">
        <v>65</v>
      </c>
      <c r="J24" s="31">
        <f t="shared" si="1"/>
        <v>0</v>
      </c>
      <c r="K24" s="31" t="s">
        <v>24</v>
      </c>
      <c r="L24" s="31">
        <f>I24*3</f>
        <v>195</v>
      </c>
      <c r="M24" s="31"/>
      <c r="N24" s="31">
        <f>H24-L24</f>
        <v>129</v>
      </c>
    </row>
    <row r="25" customHeight="1" spans="1:14">
      <c r="A25" s="22">
        <v>23</v>
      </c>
      <c r="B25" s="22">
        <v>102934</v>
      </c>
      <c r="C25" s="22" t="s">
        <v>16</v>
      </c>
      <c r="D25" s="23" t="s">
        <v>43</v>
      </c>
      <c r="E25" s="22">
        <v>49</v>
      </c>
      <c r="F25" s="22">
        <v>61</v>
      </c>
      <c r="G25" s="22">
        <v>2</v>
      </c>
      <c r="H25" s="22">
        <f t="shared" si="4"/>
        <v>244</v>
      </c>
      <c r="I25" s="31">
        <v>31</v>
      </c>
      <c r="J25" s="31">
        <f t="shared" si="1"/>
        <v>-18</v>
      </c>
      <c r="K25" s="31" t="s">
        <v>18</v>
      </c>
      <c r="L25" s="31">
        <f>I25*3</f>
        <v>93</v>
      </c>
      <c r="M25" s="31"/>
      <c r="N25" s="31">
        <f>H25-L25</f>
        <v>151</v>
      </c>
    </row>
    <row r="26" customHeight="1" spans="1:14">
      <c r="A26" s="22">
        <v>24</v>
      </c>
      <c r="B26" s="22">
        <v>343</v>
      </c>
      <c r="C26" s="22" t="s">
        <v>16</v>
      </c>
      <c r="D26" s="23" t="s">
        <v>44</v>
      </c>
      <c r="E26" s="22">
        <v>91</v>
      </c>
      <c r="F26" s="22">
        <v>114</v>
      </c>
      <c r="G26" s="22">
        <v>2</v>
      </c>
      <c r="H26" s="22">
        <f t="shared" si="4"/>
        <v>456</v>
      </c>
      <c r="I26" s="31">
        <v>71</v>
      </c>
      <c r="J26" s="31">
        <f t="shared" si="1"/>
        <v>-20</v>
      </c>
      <c r="K26" s="31" t="s">
        <v>18</v>
      </c>
      <c r="L26" s="31">
        <f>I26*3</f>
        <v>213</v>
      </c>
      <c r="M26" s="31"/>
      <c r="N26" s="31">
        <f>H26-L26</f>
        <v>243</v>
      </c>
    </row>
    <row r="27" customHeight="1" spans="1:14">
      <c r="A27" s="22">
        <v>25</v>
      </c>
      <c r="B27" s="22">
        <v>365</v>
      </c>
      <c r="C27" s="22" t="s">
        <v>16</v>
      </c>
      <c r="D27" s="23" t="s">
        <v>45</v>
      </c>
      <c r="E27" s="22">
        <v>60</v>
      </c>
      <c r="F27" s="22">
        <v>74</v>
      </c>
      <c r="G27" s="22">
        <v>2</v>
      </c>
      <c r="H27" s="22">
        <f t="shared" si="4"/>
        <v>296</v>
      </c>
      <c r="I27" s="31">
        <v>87</v>
      </c>
      <c r="J27" s="31">
        <f t="shared" si="1"/>
        <v>27</v>
      </c>
      <c r="K27" s="31" t="s">
        <v>21</v>
      </c>
      <c r="L27" s="31">
        <f>I27*4</f>
        <v>348</v>
      </c>
      <c r="M27" s="31">
        <f>L27-H27</f>
        <v>52</v>
      </c>
      <c r="N27" s="31"/>
    </row>
    <row r="28" customHeight="1" spans="1:14">
      <c r="A28" s="22">
        <v>26</v>
      </c>
      <c r="B28" s="22">
        <v>585</v>
      </c>
      <c r="C28" s="22" t="s">
        <v>16</v>
      </c>
      <c r="D28" s="23" t="s">
        <v>46</v>
      </c>
      <c r="E28" s="22">
        <v>112</v>
      </c>
      <c r="F28" s="22">
        <v>140</v>
      </c>
      <c r="G28" s="22">
        <v>2</v>
      </c>
      <c r="H28" s="22">
        <f t="shared" si="4"/>
        <v>560</v>
      </c>
      <c r="I28" s="31">
        <v>120</v>
      </c>
      <c r="J28" s="31">
        <f t="shared" si="1"/>
        <v>8</v>
      </c>
      <c r="K28" s="31" t="s">
        <v>24</v>
      </c>
      <c r="L28" s="31">
        <f>I28*3</f>
        <v>360</v>
      </c>
      <c r="M28" s="31"/>
      <c r="N28" s="31">
        <f>H28-L28</f>
        <v>200</v>
      </c>
    </row>
    <row r="29" customHeight="1" spans="1:14">
      <c r="A29" s="22">
        <v>27</v>
      </c>
      <c r="B29" s="22">
        <v>581</v>
      </c>
      <c r="C29" s="22" t="s">
        <v>16</v>
      </c>
      <c r="D29" s="23" t="s">
        <v>47</v>
      </c>
      <c r="E29" s="22">
        <v>225</v>
      </c>
      <c r="F29" s="22">
        <v>282</v>
      </c>
      <c r="G29" s="22">
        <v>2</v>
      </c>
      <c r="H29" s="22">
        <f t="shared" si="4"/>
        <v>1128</v>
      </c>
      <c r="I29" s="31">
        <v>211</v>
      </c>
      <c r="J29" s="31">
        <f t="shared" si="1"/>
        <v>-14</v>
      </c>
      <c r="K29" s="31" t="s">
        <v>18</v>
      </c>
      <c r="L29" s="31">
        <f>I29*3</f>
        <v>633</v>
      </c>
      <c r="M29" s="31"/>
      <c r="N29" s="31">
        <f>H29-L29</f>
        <v>495</v>
      </c>
    </row>
    <row r="30" customHeight="1" spans="1:14">
      <c r="A30" s="22">
        <v>28</v>
      </c>
      <c r="B30" s="22">
        <v>709</v>
      </c>
      <c r="C30" s="22" t="s">
        <v>16</v>
      </c>
      <c r="D30" s="23" t="s">
        <v>48</v>
      </c>
      <c r="E30" s="22">
        <v>52</v>
      </c>
      <c r="F30" s="22">
        <v>64</v>
      </c>
      <c r="G30" s="22">
        <v>1</v>
      </c>
      <c r="H30" s="22">
        <f>E30*3</f>
        <v>156</v>
      </c>
      <c r="I30" s="31">
        <v>89</v>
      </c>
      <c r="J30" s="31">
        <f t="shared" si="1"/>
        <v>37</v>
      </c>
      <c r="K30" s="31" t="s">
        <v>21</v>
      </c>
      <c r="L30" s="31">
        <f>I30*4</f>
        <v>356</v>
      </c>
      <c r="M30" s="31">
        <f>L30-H30</f>
        <v>200</v>
      </c>
      <c r="N30" s="31"/>
    </row>
    <row r="31" customHeight="1" spans="1:14">
      <c r="A31" s="22">
        <v>29</v>
      </c>
      <c r="B31" s="22">
        <v>730</v>
      </c>
      <c r="C31" s="22" t="s">
        <v>16</v>
      </c>
      <c r="D31" s="23" t="s">
        <v>49</v>
      </c>
      <c r="E31" s="22">
        <v>97</v>
      </c>
      <c r="F31" s="22">
        <v>122</v>
      </c>
      <c r="G31" s="22">
        <v>2</v>
      </c>
      <c r="H31" s="22">
        <f>F31*4</f>
        <v>488</v>
      </c>
      <c r="I31" s="31">
        <v>107</v>
      </c>
      <c r="J31" s="31">
        <f t="shared" si="1"/>
        <v>10</v>
      </c>
      <c r="K31" s="31" t="s">
        <v>24</v>
      </c>
      <c r="L31" s="31">
        <f>I31*3</f>
        <v>321</v>
      </c>
      <c r="M31" s="31"/>
      <c r="N31" s="31">
        <f>H31-L31</f>
        <v>167</v>
      </c>
    </row>
    <row r="32" s="12" customFormat="1" customHeight="1" spans="1:14">
      <c r="A32" s="22">
        <v>30</v>
      </c>
      <c r="B32" s="22">
        <v>582</v>
      </c>
      <c r="C32" s="22" t="s">
        <v>16</v>
      </c>
      <c r="D32" s="23" t="s">
        <v>50</v>
      </c>
      <c r="E32" s="22">
        <v>447</v>
      </c>
      <c r="F32" s="22">
        <v>500</v>
      </c>
      <c r="G32" s="22">
        <v>2</v>
      </c>
      <c r="H32" s="22">
        <f>F32*4</f>
        <v>2000</v>
      </c>
      <c r="I32" s="31">
        <v>43</v>
      </c>
      <c r="J32" s="31">
        <f t="shared" si="1"/>
        <v>-404</v>
      </c>
      <c r="K32" s="31" t="s">
        <v>18</v>
      </c>
      <c r="L32" s="31">
        <f>I32*3</f>
        <v>129</v>
      </c>
      <c r="M32" s="31"/>
      <c r="N32" s="31">
        <f>H32-L32</f>
        <v>1871</v>
      </c>
    </row>
    <row r="33" s="13" customFormat="1" customHeight="1" spans="1:14">
      <c r="A33" s="25"/>
      <c r="B33" s="25"/>
      <c r="C33" s="25" t="s">
        <v>16</v>
      </c>
      <c r="D33" s="26"/>
      <c r="E33" s="25">
        <f>SUM(E3:E32)</f>
        <v>1787</v>
      </c>
      <c r="F33" s="25">
        <f>SUM(F3:F32)</f>
        <v>2170</v>
      </c>
      <c r="G33" s="25">
        <f>SUM(G3:G32)</f>
        <v>52</v>
      </c>
      <c r="H33" s="25">
        <f>SUM(H3:H32)</f>
        <v>8382</v>
      </c>
      <c r="I33" s="25">
        <f t="shared" ref="I33:N33" si="5">SUM(I3:I32)</f>
        <v>1551</v>
      </c>
      <c r="J33" s="25">
        <f t="shared" si="5"/>
        <v>-236</v>
      </c>
      <c r="K33" s="25">
        <f t="shared" si="5"/>
        <v>0</v>
      </c>
      <c r="L33" s="25">
        <f t="shared" si="5"/>
        <v>5358</v>
      </c>
      <c r="M33" s="25">
        <f t="shared" si="5"/>
        <v>1218</v>
      </c>
      <c r="N33" s="25">
        <f t="shared" si="5"/>
        <v>4242</v>
      </c>
    </row>
    <row r="34" customHeight="1" spans="1:14">
      <c r="A34" s="22">
        <v>31</v>
      </c>
      <c r="B34" s="22">
        <v>307</v>
      </c>
      <c r="C34" s="22" t="s">
        <v>51</v>
      </c>
      <c r="D34" s="23" t="s">
        <v>52</v>
      </c>
      <c r="E34" s="22">
        <v>720</v>
      </c>
      <c r="F34" s="22">
        <v>904</v>
      </c>
      <c r="G34" s="22">
        <v>1</v>
      </c>
      <c r="H34" s="22">
        <f>E34*3</f>
        <v>2160</v>
      </c>
      <c r="I34" s="31">
        <v>338</v>
      </c>
      <c r="J34" s="31">
        <f t="shared" si="1"/>
        <v>-382</v>
      </c>
      <c r="K34" s="31" t="s">
        <v>18</v>
      </c>
      <c r="L34" s="31">
        <f>I34*3</f>
        <v>1014</v>
      </c>
      <c r="M34" s="31"/>
      <c r="N34" s="31">
        <f>H34-L34</f>
        <v>1146</v>
      </c>
    </row>
    <row r="35" customHeight="1" spans="1:14">
      <c r="A35" s="22">
        <v>32</v>
      </c>
      <c r="B35" s="22">
        <v>106066</v>
      </c>
      <c r="C35" s="22" t="s">
        <v>51</v>
      </c>
      <c r="D35" s="23" t="s">
        <v>53</v>
      </c>
      <c r="E35" s="22">
        <v>161</v>
      </c>
      <c r="F35" s="22">
        <v>201</v>
      </c>
      <c r="G35" s="22">
        <v>1</v>
      </c>
      <c r="H35" s="22">
        <f>E35*3</f>
        <v>483</v>
      </c>
      <c r="I35" s="31">
        <v>213</v>
      </c>
      <c r="J35" s="31">
        <f t="shared" si="1"/>
        <v>52</v>
      </c>
      <c r="K35" s="31" t="s">
        <v>21</v>
      </c>
      <c r="L35" s="31">
        <f>I35*4</f>
        <v>852</v>
      </c>
      <c r="M35" s="31">
        <f>L35-H35</f>
        <v>369</v>
      </c>
      <c r="N35" s="31"/>
    </row>
    <row r="36" s="13" customFormat="1" customHeight="1" spans="1:14">
      <c r="A36" s="25"/>
      <c r="B36" s="25"/>
      <c r="C36" s="25" t="s">
        <v>51</v>
      </c>
      <c r="D36" s="26"/>
      <c r="E36" s="25">
        <f>SUM(E34:E35)</f>
        <v>881</v>
      </c>
      <c r="F36" s="25">
        <f>SUM(F34:F35)</f>
        <v>1105</v>
      </c>
      <c r="G36" s="25">
        <f>SUM(G34:G35)</f>
        <v>2</v>
      </c>
      <c r="H36" s="25">
        <f>SUM(H34:H35)</f>
        <v>2643</v>
      </c>
      <c r="I36" s="25">
        <f t="shared" ref="I36:N36" si="6">SUM(I34:I35)</f>
        <v>551</v>
      </c>
      <c r="J36" s="25">
        <f t="shared" si="6"/>
        <v>-330</v>
      </c>
      <c r="K36" s="25">
        <f t="shared" si="6"/>
        <v>0</v>
      </c>
      <c r="L36" s="25">
        <f t="shared" si="6"/>
        <v>1866</v>
      </c>
      <c r="M36" s="25">
        <f t="shared" si="6"/>
        <v>369</v>
      </c>
      <c r="N36" s="25">
        <f t="shared" si="6"/>
        <v>1146</v>
      </c>
    </row>
    <row r="37" customHeight="1" spans="1:14">
      <c r="A37" s="22">
        <v>33</v>
      </c>
      <c r="B37" s="22">
        <v>753</v>
      </c>
      <c r="C37" s="22" t="s">
        <v>54</v>
      </c>
      <c r="D37" s="23" t="s">
        <v>55</v>
      </c>
      <c r="E37" s="22">
        <v>20</v>
      </c>
      <c r="F37" s="22">
        <v>25</v>
      </c>
      <c r="G37" s="22">
        <v>1</v>
      </c>
      <c r="H37" s="22">
        <f>E37*3</f>
        <v>60</v>
      </c>
      <c r="I37" s="31">
        <v>35</v>
      </c>
      <c r="J37" s="31">
        <f t="shared" ref="J36:J67" si="7">I37-E37</f>
        <v>15</v>
      </c>
      <c r="K37" s="31" t="s">
        <v>21</v>
      </c>
      <c r="L37" s="31">
        <f>I37*4</f>
        <v>140</v>
      </c>
      <c r="M37" s="31">
        <f>L37-H37</f>
        <v>80</v>
      </c>
      <c r="N37" s="31"/>
    </row>
    <row r="38" customHeight="1" spans="1:14">
      <c r="A38" s="22">
        <v>34</v>
      </c>
      <c r="B38" s="22">
        <v>105910</v>
      </c>
      <c r="C38" s="22" t="s">
        <v>54</v>
      </c>
      <c r="D38" s="23" t="s">
        <v>56</v>
      </c>
      <c r="E38" s="22">
        <v>20</v>
      </c>
      <c r="F38" s="22">
        <v>25</v>
      </c>
      <c r="G38" s="22">
        <v>1</v>
      </c>
      <c r="H38" s="22">
        <f>E38*3</f>
        <v>60</v>
      </c>
      <c r="I38" s="31">
        <v>15</v>
      </c>
      <c r="J38" s="31">
        <f t="shared" si="7"/>
        <v>-5</v>
      </c>
      <c r="K38" s="31" t="s">
        <v>18</v>
      </c>
      <c r="L38" s="31">
        <f>I38*3</f>
        <v>45</v>
      </c>
      <c r="M38" s="31"/>
      <c r="N38" s="31">
        <f>H38-L38</f>
        <v>15</v>
      </c>
    </row>
    <row r="39" customHeight="1" spans="1:14">
      <c r="A39" s="22">
        <v>35</v>
      </c>
      <c r="B39" s="22">
        <v>106568</v>
      </c>
      <c r="C39" s="22" t="s">
        <v>54</v>
      </c>
      <c r="D39" s="23" t="s">
        <v>57</v>
      </c>
      <c r="E39" s="22">
        <v>20</v>
      </c>
      <c r="F39" s="22">
        <v>25</v>
      </c>
      <c r="G39" s="22">
        <v>1</v>
      </c>
      <c r="H39" s="22">
        <f>E39*3</f>
        <v>60</v>
      </c>
      <c r="I39" s="31">
        <v>8</v>
      </c>
      <c r="J39" s="31">
        <f t="shared" si="7"/>
        <v>-12</v>
      </c>
      <c r="K39" s="31" t="s">
        <v>18</v>
      </c>
      <c r="L39" s="31">
        <f>I39*3</f>
        <v>24</v>
      </c>
      <c r="M39" s="31"/>
      <c r="N39" s="31">
        <f>H39-L39</f>
        <v>36</v>
      </c>
    </row>
    <row r="40" customHeight="1" spans="1:14">
      <c r="A40" s="22">
        <v>36</v>
      </c>
      <c r="B40" s="22">
        <v>545</v>
      </c>
      <c r="C40" s="22" t="s">
        <v>54</v>
      </c>
      <c r="D40" s="23" t="s">
        <v>58</v>
      </c>
      <c r="E40" s="22">
        <v>20</v>
      </c>
      <c r="F40" s="22">
        <v>25</v>
      </c>
      <c r="G40" s="22">
        <v>2</v>
      </c>
      <c r="H40" s="22">
        <f>F40*4</f>
        <v>100</v>
      </c>
      <c r="I40" s="31">
        <v>47</v>
      </c>
      <c r="J40" s="31">
        <f t="shared" si="7"/>
        <v>27</v>
      </c>
      <c r="K40" s="31" t="s">
        <v>21</v>
      </c>
      <c r="L40" s="31">
        <f>I40*4</f>
        <v>188</v>
      </c>
      <c r="M40" s="31">
        <f>L40-H40</f>
        <v>88</v>
      </c>
      <c r="N40" s="31"/>
    </row>
    <row r="41" customHeight="1" spans="1:14">
      <c r="A41" s="22">
        <v>37</v>
      </c>
      <c r="B41" s="22">
        <v>733</v>
      </c>
      <c r="C41" s="22" t="s">
        <v>54</v>
      </c>
      <c r="D41" s="23" t="s">
        <v>59</v>
      </c>
      <c r="E41" s="22">
        <v>20</v>
      </c>
      <c r="F41" s="22">
        <v>25</v>
      </c>
      <c r="G41" s="22">
        <v>2</v>
      </c>
      <c r="H41" s="22">
        <f>F41*4</f>
        <v>100</v>
      </c>
      <c r="I41" s="31">
        <v>12</v>
      </c>
      <c r="J41" s="31">
        <f t="shared" si="7"/>
        <v>-8</v>
      </c>
      <c r="K41" s="31" t="s">
        <v>18</v>
      </c>
      <c r="L41" s="31">
        <f t="shared" ref="L41:L49" si="8">I41*3</f>
        <v>36</v>
      </c>
      <c r="M41" s="31"/>
      <c r="N41" s="31">
        <f t="shared" ref="N41:N49" si="9">H41-L41</f>
        <v>64</v>
      </c>
    </row>
    <row r="42" customHeight="1" spans="1:14">
      <c r="A42" s="22">
        <v>38</v>
      </c>
      <c r="B42" s="22">
        <v>104430</v>
      </c>
      <c r="C42" s="22" t="s">
        <v>54</v>
      </c>
      <c r="D42" s="23" t="s">
        <v>60</v>
      </c>
      <c r="E42" s="22">
        <v>22</v>
      </c>
      <c r="F42" s="22">
        <v>28</v>
      </c>
      <c r="G42" s="22">
        <v>2</v>
      </c>
      <c r="H42" s="22">
        <f>F42*4</f>
        <v>112</v>
      </c>
      <c r="I42" s="31">
        <v>13</v>
      </c>
      <c r="J42" s="31">
        <f t="shared" si="7"/>
        <v>-9</v>
      </c>
      <c r="K42" s="31" t="s">
        <v>18</v>
      </c>
      <c r="L42" s="31">
        <f t="shared" si="8"/>
        <v>39</v>
      </c>
      <c r="M42" s="31"/>
      <c r="N42" s="31">
        <f t="shared" si="9"/>
        <v>73</v>
      </c>
    </row>
    <row r="43" customHeight="1" spans="1:14">
      <c r="A43" s="22">
        <v>39</v>
      </c>
      <c r="B43" s="22">
        <v>105396</v>
      </c>
      <c r="C43" s="22" t="s">
        <v>54</v>
      </c>
      <c r="D43" s="23" t="s">
        <v>61</v>
      </c>
      <c r="E43" s="22">
        <v>45</v>
      </c>
      <c r="F43" s="22">
        <v>56</v>
      </c>
      <c r="G43" s="22">
        <v>1</v>
      </c>
      <c r="H43" s="22">
        <f>E43*3</f>
        <v>135</v>
      </c>
      <c r="I43" s="31">
        <v>0</v>
      </c>
      <c r="J43" s="31">
        <f t="shared" si="7"/>
        <v>-45</v>
      </c>
      <c r="K43" s="31" t="s">
        <v>18</v>
      </c>
      <c r="L43" s="31">
        <f t="shared" si="8"/>
        <v>0</v>
      </c>
      <c r="M43" s="31"/>
      <c r="N43" s="31">
        <f t="shared" si="9"/>
        <v>135</v>
      </c>
    </row>
    <row r="44" customHeight="1" spans="1:14">
      <c r="A44" s="22">
        <v>40</v>
      </c>
      <c r="B44" s="22">
        <v>573</v>
      </c>
      <c r="C44" s="22" t="s">
        <v>54</v>
      </c>
      <c r="D44" s="23" t="s">
        <v>62</v>
      </c>
      <c r="E44" s="22">
        <v>20</v>
      </c>
      <c r="F44" s="22">
        <v>25</v>
      </c>
      <c r="G44" s="22">
        <v>1</v>
      </c>
      <c r="H44" s="22">
        <f>E44*3</f>
        <v>60</v>
      </c>
      <c r="I44" s="31">
        <v>18</v>
      </c>
      <c r="J44" s="31">
        <f t="shared" si="7"/>
        <v>-2</v>
      </c>
      <c r="K44" s="31" t="s">
        <v>18</v>
      </c>
      <c r="L44" s="31">
        <f t="shared" si="8"/>
        <v>54</v>
      </c>
      <c r="M44" s="31"/>
      <c r="N44" s="31">
        <f t="shared" si="9"/>
        <v>6</v>
      </c>
    </row>
    <row r="45" customHeight="1" spans="1:14">
      <c r="A45" s="22">
        <v>41</v>
      </c>
      <c r="B45" s="22">
        <v>740</v>
      </c>
      <c r="C45" s="22" t="s">
        <v>54</v>
      </c>
      <c r="D45" s="23" t="s">
        <v>63</v>
      </c>
      <c r="E45" s="22">
        <v>34</v>
      </c>
      <c r="F45" s="22">
        <v>42</v>
      </c>
      <c r="G45" s="22">
        <v>1</v>
      </c>
      <c r="H45" s="22">
        <f>E45*3</f>
        <v>102</v>
      </c>
      <c r="I45" s="31">
        <v>29</v>
      </c>
      <c r="J45" s="31">
        <f t="shared" si="7"/>
        <v>-5</v>
      </c>
      <c r="K45" s="31" t="s">
        <v>18</v>
      </c>
      <c r="L45" s="31">
        <f t="shared" si="8"/>
        <v>87</v>
      </c>
      <c r="M45" s="31"/>
      <c r="N45" s="31">
        <f t="shared" si="9"/>
        <v>15</v>
      </c>
    </row>
    <row r="46" customHeight="1" spans="1:14">
      <c r="A46" s="22">
        <v>42</v>
      </c>
      <c r="B46" s="22">
        <v>106485</v>
      </c>
      <c r="C46" s="22" t="s">
        <v>54</v>
      </c>
      <c r="D46" s="23" t="s">
        <v>64</v>
      </c>
      <c r="E46" s="22">
        <v>20</v>
      </c>
      <c r="F46" s="22">
        <v>25</v>
      </c>
      <c r="G46" s="22">
        <v>2</v>
      </c>
      <c r="H46" s="22">
        <f t="shared" ref="H46:H53" si="10">F46*4</f>
        <v>100</v>
      </c>
      <c r="I46" s="31">
        <v>19</v>
      </c>
      <c r="J46" s="31">
        <f t="shared" si="7"/>
        <v>-1</v>
      </c>
      <c r="K46" s="31" t="s">
        <v>18</v>
      </c>
      <c r="L46" s="31">
        <f t="shared" si="8"/>
        <v>57</v>
      </c>
      <c r="M46" s="31"/>
      <c r="N46" s="31">
        <f t="shared" si="9"/>
        <v>43</v>
      </c>
    </row>
    <row r="47" customHeight="1" spans="1:14">
      <c r="A47" s="22">
        <v>43</v>
      </c>
      <c r="B47" s="22">
        <v>743</v>
      </c>
      <c r="C47" s="22" t="s">
        <v>54</v>
      </c>
      <c r="D47" s="23" t="s">
        <v>65</v>
      </c>
      <c r="E47" s="22">
        <v>20</v>
      </c>
      <c r="F47" s="22">
        <v>25</v>
      </c>
      <c r="G47" s="22">
        <v>2</v>
      </c>
      <c r="H47" s="22">
        <f t="shared" si="10"/>
        <v>100</v>
      </c>
      <c r="I47" s="31">
        <v>22</v>
      </c>
      <c r="J47" s="31">
        <f t="shared" si="7"/>
        <v>2</v>
      </c>
      <c r="K47" s="31" t="s">
        <v>24</v>
      </c>
      <c r="L47" s="31">
        <f t="shared" si="8"/>
        <v>66</v>
      </c>
      <c r="M47" s="31"/>
      <c r="N47" s="31">
        <f t="shared" si="9"/>
        <v>34</v>
      </c>
    </row>
    <row r="48" customHeight="1" spans="1:14">
      <c r="A48" s="22">
        <v>44</v>
      </c>
      <c r="B48" s="22">
        <v>598</v>
      </c>
      <c r="C48" s="22" t="s">
        <v>54</v>
      </c>
      <c r="D48" s="23" t="s">
        <v>66</v>
      </c>
      <c r="E48" s="22">
        <v>103</v>
      </c>
      <c r="F48" s="22">
        <v>128</v>
      </c>
      <c r="G48" s="22">
        <v>2</v>
      </c>
      <c r="H48" s="22">
        <f t="shared" si="10"/>
        <v>512</v>
      </c>
      <c r="I48" s="31">
        <v>106</v>
      </c>
      <c r="J48" s="31">
        <f t="shared" si="7"/>
        <v>3</v>
      </c>
      <c r="K48" s="31" t="s">
        <v>24</v>
      </c>
      <c r="L48" s="31">
        <f t="shared" si="8"/>
        <v>318</v>
      </c>
      <c r="M48" s="31"/>
      <c r="N48" s="31">
        <f t="shared" si="9"/>
        <v>194</v>
      </c>
    </row>
    <row r="49" customHeight="1" spans="1:14">
      <c r="A49" s="22">
        <v>45</v>
      </c>
      <c r="B49" s="22">
        <v>105751</v>
      </c>
      <c r="C49" s="22" t="s">
        <v>54</v>
      </c>
      <c r="D49" s="23" t="s">
        <v>67</v>
      </c>
      <c r="E49" s="22">
        <v>80</v>
      </c>
      <c r="F49" s="22">
        <v>100</v>
      </c>
      <c r="G49" s="22">
        <v>2</v>
      </c>
      <c r="H49" s="22">
        <f t="shared" si="10"/>
        <v>400</v>
      </c>
      <c r="I49" s="31">
        <v>85</v>
      </c>
      <c r="J49" s="31">
        <f t="shared" si="7"/>
        <v>5</v>
      </c>
      <c r="K49" s="31" t="s">
        <v>24</v>
      </c>
      <c r="L49" s="31">
        <f t="shared" si="8"/>
        <v>255</v>
      </c>
      <c r="M49" s="31"/>
      <c r="N49" s="31">
        <f t="shared" si="9"/>
        <v>145</v>
      </c>
    </row>
    <row r="50" customHeight="1" spans="1:14">
      <c r="A50" s="22">
        <v>46</v>
      </c>
      <c r="B50" s="22">
        <v>377</v>
      </c>
      <c r="C50" s="22" t="s">
        <v>54</v>
      </c>
      <c r="D50" s="23" t="s">
        <v>68</v>
      </c>
      <c r="E50" s="22">
        <v>50</v>
      </c>
      <c r="F50" s="22">
        <v>63</v>
      </c>
      <c r="G50" s="22">
        <v>2</v>
      </c>
      <c r="H50" s="22">
        <f t="shared" si="10"/>
        <v>252</v>
      </c>
      <c r="I50" s="31">
        <v>67</v>
      </c>
      <c r="J50" s="31">
        <f t="shared" si="7"/>
        <v>17</v>
      </c>
      <c r="K50" s="31" t="s">
        <v>21</v>
      </c>
      <c r="L50" s="31">
        <f>I50*4</f>
        <v>268</v>
      </c>
      <c r="M50" s="31">
        <f>L50-H50</f>
        <v>16</v>
      </c>
      <c r="N50" s="31"/>
    </row>
    <row r="51" customHeight="1" spans="1:14">
      <c r="A51" s="22">
        <v>47</v>
      </c>
      <c r="B51" s="22">
        <v>737</v>
      </c>
      <c r="C51" s="22" t="s">
        <v>54</v>
      </c>
      <c r="D51" s="23" t="s">
        <v>69</v>
      </c>
      <c r="E51" s="22">
        <v>43</v>
      </c>
      <c r="F51" s="22">
        <v>54</v>
      </c>
      <c r="G51" s="22">
        <v>2</v>
      </c>
      <c r="H51" s="22">
        <f t="shared" si="10"/>
        <v>216</v>
      </c>
      <c r="I51" s="31">
        <v>72</v>
      </c>
      <c r="J51" s="31">
        <f t="shared" si="7"/>
        <v>29</v>
      </c>
      <c r="K51" s="31" t="s">
        <v>21</v>
      </c>
      <c r="L51" s="31">
        <f>I51*4</f>
        <v>288</v>
      </c>
      <c r="M51" s="31">
        <f>L51-H51</f>
        <v>72</v>
      </c>
      <c r="N51" s="31"/>
    </row>
    <row r="52" customHeight="1" spans="1:14">
      <c r="A52" s="22">
        <v>48</v>
      </c>
      <c r="B52" s="22">
        <v>103639</v>
      </c>
      <c r="C52" s="22" t="s">
        <v>54</v>
      </c>
      <c r="D52" s="23" t="s">
        <v>70</v>
      </c>
      <c r="E52" s="22">
        <v>222</v>
      </c>
      <c r="F52" s="22">
        <v>278</v>
      </c>
      <c r="G52" s="22">
        <v>2</v>
      </c>
      <c r="H52" s="22">
        <f t="shared" si="10"/>
        <v>1112</v>
      </c>
      <c r="I52" s="31">
        <v>242</v>
      </c>
      <c r="J52" s="31">
        <f t="shared" si="7"/>
        <v>20</v>
      </c>
      <c r="K52" s="31" t="s">
        <v>24</v>
      </c>
      <c r="L52" s="31">
        <f>I52*3</f>
        <v>726</v>
      </c>
      <c r="M52" s="31"/>
      <c r="N52" s="31">
        <f>H52-L52</f>
        <v>386</v>
      </c>
    </row>
    <row r="53" customHeight="1" spans="1:14">
      <c r="A53" s="22">
        <v>49</v>
      </c>
      <c r="B53" s="22">
        <v>707</v>
      </c>
      <c r="C53" s="22" t="s">
        <v>54</v>
      </c>
      <c r="D53" s="23" t="s">
        <v>71</v>
      </c>
      <c r="E53" s="22">
        <v>171</v>
      </c>
      <c r="F53" s="22">
        <v>213</v>
      </c>
      <c r="G53" s="22">
        <v>2</v>
      </c>
      <c r="H53" s="22">
        <f t="shared" si="10"/>
        <v>852</v>
      </c>
      <c r="I53" s="31">
        <v>242</v>
      </c>
      <c r="J53" s="31">
        <f t="shared" si="7"/>
        <v>71</v>
      </c>
      <c r="K53" s="31" t="s">
        <v>21</v>
      </c>
      <c r="L53" s="31">
        <f>I53*4</f>
        <v>968</v>
      </c>
      <c r="M53" s="31">
        <f>L53-H53</f>
        <v>116</v>
      </c>
      <c r="N53" s="31"/>
    </row>
    <row r="54" customHeight="1" spans="1:14">
      <c r="A54" s="22">
        <v>50</v>
      </c>
      <c r="B54" s="22">
        <v>387</v>
      </c>
      <c r="C54" s="22" t="s">
        <v>54</v>
      </c>
      <c r="D54" s="23" t="s">
        <v>72</v>
      </c>
      <c r="E54" s="22">
        <v>43</v>
      </c>
      <c r="F54" s="22">
        <v>54</v>
      </c>
      <c r="G54" s="22">
        <v>1</v>
      </c>
      <c r="H54" s="22">
        <f>E54*3</f>
        <v>129</v>
      </c>
      <c r="I54" s="31">
        <v>32</v>
      </c>
      <c r="J54" s="31">
        <f t="shared" si="7"/>
        <v>-11</v>
      </c>
      <c r="K54" s="31" t="s">
        <v>18</v>
      </c>
      <c r="L54" s="31">
        <f>I54*3</f>
        <v>96</v>
      </c>
      <c r="M54" s="31"/>
      <c r="N54" s="31">
        <f>H54-L54</f>
        <v>33</v>
      </c>
    </row>
    <row r="55" customHeight="1" spans="1:14">
      <c r="A55" s="22">
        <v>51</v>
      </c>
      <c r="B55" s="22">
        <v>399</v>
      </c>
      <c r="C55" s="22" t="s">
        <v>54</v>
      </c>
      <c r="D55" s="23" t="s">
        <v>73</v>
      </c>
      <c r="E55" s="22">
        <v>91</v>
      </c>
      <c r="F55" s="22">
        <v>114</v>
      </c>
      <c r="G55" s="22">
        <v>1</v>
      </c>
      <c r="H55" s="22">
        <f>E55*3</f>
        <v>273</v>
      </c>
      <c r="I55" s="31">
        <v>86</v>
      </c>
      <c r="J55" s="31">
        <f t="shared" si="7"/>
        <v>-5</v>
      </c>
      <c r="K55" s="31" t="s">
        <v>18</v>
      </c>
      <c r="L55" s="31">
        <f>I55*3</f>
        <v>258</v>
      </c>
      <c r="M55" s="31"/>
      <c r="N55" s="31">
        <f>H55-L55</f>
        <v>15</v>
      </c>
    </row>
    <row r="56" customHeight="1" spans="1:14">
      <c r="A56" s="22">
        <v>52</v>
      </c>
      <c r="B56" s="22">
        <v>546</v>
      </c>
      <c r="C56" s="22" t="s">
        <v>54</v>
      </c>
      <c r="D56" s="23" t="s">
        <v>74</v>
      </c>
      <c r="E56" s="22">
        <v>93</v>
      </c>
      <c r="F56" s="22">
        <v>116</v>
      </c>
      <c r="G56" s="22">
        <v>2</v>
      </c>
      <c r="H56" s="22">
        <f>F56*4</f>
        <v>464</v>
      </c>
      <c r="I56" s="31">
        <v>167</v>
      </c>
      <c r="J56" s="31">
        <f t="shared" si="7"/>
        <v>74</v>
      </c>
      <c r="K56" s="31" t="s">
        <v>21</v>
      </c>
      <c r="L56" s="31">
        <f>I56*4</f>
        <v>668</v>
      </c>
      <c r="M56" s="31">
        <f>L56-H56</f>
        <v>204</v>
      </c>
      <c r="N56" s="31"/>
    </row>
    <row r="57" customHeight="1" spans="1:14">
      <c r="A57" s="22">
        <v>53</v>
      </c>
      <c r="B57" s="22">
        <v>724</v>
      </c>
      <c r="C57" s="22" t="s">
        <v>54</v>
      </c>
      <c r="D57" s="23" t="s">
        <v>75</v>
      </c>
      <c r="E57" s="22">
        <v>72</v>
      </c>
      <c r="F57" s="22"/>
      <c r="G57" s="22">
        <v>1</v>
      </c>
      <c r="H57" s="22">
        <f>E57*3</f>
        <v>216</v>
      </c>
      <c r="I57" s="31">
        <v>154</v>
      </c>
      <c r="J57" s="31">
        <f t="shared" si="7"/>
        <v>82</v>
      </c>
      <c r="K57" s="31" t="s">
        <v>21</v>
      </c>
      <c r="L57" s="31">
        <f>I57*4</f>
        <v>616</v>
      </c>
      <c r="M57" s="31">
        <f>L57-H57</f>
        <v>400</v>
      </c>
      <c r="N57" s="31"/>
    </row>
    <row r="58" customHeight="1" spans="1:14">
      <c r="A58" s="22">
        <v>54</v>
      </c>
      <c r="B58" s="22">
        <v>571</v>
      </c>
      <c r="C58" s="22" t="s">
        <v>54</v>
      </c>
      <c r="D58" s="23" t="s">
        <v>76</v>
      </c>
      <c r="E58" s="22">
        <v>65</v>
      </c>
      <c r="F58" s="22">
        <v>81</v>
      </c>
      <c r="G58" s="22">
        <v>2</v>
      </c>
      <c r="H58" s="22">
        <f>F58*4</f>
        <v>324</v>
      </c>
      <c r="I58" s="31">
        <v>53</v>
      </c>
      <c r="J58" s="31">
        <f t="shared" si="7"/>
        <v>-12</v>
      </c>
      <c r="K58" s="31" t="s">
        <v>18</v>
      </c>
      <c r="L58" s="31">
        <f>I58*3</f>
        <v>159</v>
      </c>
      <c r="M58" s="31"/>
      <c r="N58" s="31">
        <f>H58-L58</f>
        <v>165</v>
      </c>
    </row>
    <row r="59" customHeight="1" spans="1:14">
      <c r="A59" s="22">
        <v>55</v>
      </c>
      <c r="B59" s="22">
        <v>712</v>
      </c>
      <c r="C59" s="22" t="s">
        <v>54</v>
      </c>
      <c r="D59" s="23" t="s">
        <v>77</v>
      </c>
      <c r="E59" s="22">
        <v>334</v>
      </c>
      <c r="F59" s="22">
        <v>418</v>
      </c>
      <c r="G59" s="22">
        <v>2</v>
      </c>
      <c r="H59" s="22">
        <f>F59*4</f>
        <v>1672</v>
      </c>
      <c r="I59" s="31">
        <v>640</v>
      </c>
      <c r="J59" s="31">
        <f t="shared" si="7"/>
        <v>306</v>
      </c>
      <c r="K59" s="31" t="s">
        <v>21</v>
      </c>
      <c r="L59" s="31">
        <f>I59*4</f>
        <v>2560</v>
      </c>
      <c r="M59" s="31">
        <f>L59-H59</f>
        <v>888</v>
      </c>
      <c r="N59" s="31"/>
    </row>
    <row r="60" customHeight="1" spans="1:14">
      <c r="A60" s="22">
        <v>56</v>
      </c>
      <c r="B60" s="22">
        <v>750</v>
      </c>
      <c r="C60" s="22" t="s">
        <v>54</v>
      </c>
      <c r="D60" s="23" t="s">
        <v>78</v>
      </c>
      <c r="E60" s="22">
        <v>447</v>
      </c>
      <c r="F60" s="22">
        <v>500</v>
      </c>
      <c r="G60" s="22">
        <v>1</v>
      </c>
      <c r="H60" s="22">
        <f>E60*3</f>
        <v>1341</v>
      </c>
      <c r="I60" s="31">
        <v>153</v>
      </c>
      <c r="J60" s="31">
        <f t="shared" si="7"/>
        <v>-294</v>
      </c>
      <c r="K60" s="31" t="s">
        <v>18</v>
      </c>
      <c r="L60" s="31">
        <f>I60*3</f>
        <v>459</v>
      </c>
      <c r="M60" s="31"/>
      <c r="N60" s="31">
        <f>H60-L60</f>
        <v>882</v>
      </c>
    </row>
    <row r="61" s="13" customFormat="1" customHeight="1" spans="1:14">
      <c r="A61" s="25"/>
      <c r="B61" s="25"/>
      <c r="C61" s="25" t="s">
        <v>54</v>
      </c>
      <c r="D61" s="26"/>
      <c r="E61" s="25">
        <f>SUM(E37:E60)</f>
        <v>2075</v>
      </c>
      <c r="F61" s="25">
        <f>SUM(F37:F60)</f>
        <v>2445</v>
      </c>
      <c r="G61" s="25">
        <f>SUM(G37:G60)</f>
        <v>38</v>
      </c>
      <c r="H61" s="25">
        <f>SUM(H37:H60)</f>
        <v>8752</v>
      </c>
      <c r="I61" s="25">
        <f t="shared" ref="I61:N61" si="11">SUM(I37:I60)</f>
        <v>2317</v>
      </c>
      <c r="J61" s="25">
        <f t="shared" si="11"/>
        <v>242</v>
      </c>
      <c r="K61" s="25">
        <f t="shared" si="11"/>
        <v>0</v>
      </c>
      <c r="L61" s="25">
        <f t="shared" si="11"/>
        <v>8375</v>
      </c>
      <c r="M61" s="25">
        <f t="shared" si="11"/>
        <v>1864</v>
      </c>
      <c r="N61" s="25">
        <f t="shared" si="11"/>
        <v>2241</v>
      </c>
    </row>
    <row r="62" customHeight="1" spans="1:14">
      <c r="A62" s="22">
        <v>57</v>
      </c>
      <c r="B62" s="22">
        <v>102478</v>
      </c>
      <c r="C62" s="22" t="s">
        <v>79</v>
      </c>
      <c r="D62" s="23" t="s">
        <v>80</v>
      </c>
      <c r="E62" s="22">
        <v>29</v>
      </c>
      <c r="F62" s="22">
        <v>37</v>
      </c>
      <c r="G62" s="22">
        <v>2</v>
      </c>
      <c r="H62" s="22">
        <f>F62*4</f>
        <v>148</v>
      </c>
      <c r="I62" s="31">
        <v>52</v>
      </c>
      <c r="J62" s="31">
        <f t="shared" si="7"/>
        <v>23</v>
      </c>
      <c r="K62" s="31" t="s">
        <v>21</v>
      </c>
      <c r="L62" s="31">
        <f>I62*4</f>
        <v>208</v>
      </c>
      <c r="M62" s="31">
        <f>L62-H62</f>
        <v>60</v>
      </c>
      <c r="N62" s="31"/>
    </row>
    <row r="63" customHeight="1" spans="1:14">
      <c r="A63" s="22">
        <v>58</v>
      </c>
      <c r="B63" s="22">
        <v>107829</v>
      </c>
      <c r="C63" s="22" t="s">
        <v>79</v>
      </c>
      <c r="D63" s="23" t="s">
        <v>81</v>
      </c>
      <c r="E63" s="22">
        <v>20</v>
      </c>
      <c r="F63" s="22">
        <v>25</v>
      </c>
      <c r="G63" s="22">
        <v>2</v>
      </c>
      <c r="H63" s="22">
        <f>F63*4</f>
        <v>100</v>
      </c>
      <c r="I63" s="31">
        <v>30</v>
      </c>
      <c r="J63" s="31">
        <f t="shared" si="7"/>
        <v>10</v>
      </c>
      <c r="K63" s="31" t="s">
        <v>21</v>
      </c>
      <c r="L63" s="31">
        <f>I63*4</f>
        <v>120</v>
      </c>
      <c r="M63" s="31">
        <f>L63-H63</f>
        <v>20</v>
      </c>
      <c r="N63" s="31"/>
    </row>
    <row r="64" customHeight="1" spans="1:14">
      <c r="A64" s="22">
        <v>59</v>
      </c>
      <c r="B64" s="22">
        <v>106865</v>
      </c>
      <c r="C64" s="22" t="s">
        <v>79</v>
      </c>
      <c r="D64" s="23" t="s">
        <v>82</v>
      </c>
      <c r="E64" s="22">
        <v>20</v>
      </c>
      <c r="F64" s="22">
        <v>25</v>
      </c>
      <c r="G64" s="22">
        <v>2</v>
      </c>
      <c r="H64" s="22">
        <f>F64*4</f>
        <v>100</v>
      </c>
      <c r="I64" s="31">
        <v>35</v>
      </c>
      <c r="J64" s="31">
        <f t="shared" si="7"/>
        <v>15</v>
      </c>
      <c r="K64" s="31" t="s">
        <v>21</v>
      </c>
      <c r="L64" s="31">
        <f>I64*4</f>
        <v>140</v>
      </c>
      <c r="M64" s="31">
        <f>L64-H64</f>
        <v>40</v>
      </c>
      <c r="N64" s="31"/>
    </row>
    <row r="65" customHeight="1" spans="1:14">
      <c r="A65" s="22">
        <v>60</v>
      </c>
      <c r="B65" s="22">
        <v>723</v>
      </c>
      <c r="C65" s="22" t="s">
        <v>79</v>
      </c>
      <c r="D65" s="23" t="s">
        <v>83</v>
      </c>
      <c r="E65" s="22">
        <v>25</v>
      </c>
      <c r="F65" s="22">
        <v>31</v>
      </c>
      <c r="G65" s="22">
        <v>1</v>
      </c>
      <c r="H65" s="22">
        <f>E65*3</f>
        <v>75</v>
      </c>
      <c r="I65" s="31">
        <v>36</v>
      </c>
      <c r="J65" s="31">
        <f t="shared" si="7"/>
        <v>11</v>
      </c>
      <c r="K65" s="31" t="s">
        <v>21</v>
      </c>
      <c r="L65" s="31">
        <f>I65*4</f>
        <v>144</v>
      </c>
      <c r="M65" s="31">
        <f>L65-H65</f>
        <v>69</v>
      </c>
      <c r="N65" s="31"/>
    </row>
    <row r="66" customHeight="1" spans="1:14">
      <c r="A66" s="22">
        <v>61</v>
      </c>
      <c r="B66" s="22">
        <v>102935</v>
      </c>
      <c r="C66" s="22" t="s">
        <v>79</v>
      </c>
      <c r="D66" s="23" t="s">
        <v>84</v>
      </c>
      <c r="E66" s="22">
        <v>96</v>
      </c>
      <c r="F66" s="22">
        <v>119</v>
      </c>
      <c r="G66" s="22">
        <v>1</v>
      </c>
      <c r="H66" s="22">
        <f>E66*3</f>
        <v>288</v>
      </c>
      <c r="I66" s="31">
        <v>32</v>
      </c>
      <c r="J66" s="31">
        <f t="shared" si="7"/>
        <v>-64</v>
      </c>
      <c r="K66" s="31" t="s">
        <v>18</v>
      </c>
      <c r="L66" s="31">
        <f>I66*3</f>
        <v>96</v>
      </c>
      <c r="M66" s="31"/>
      <c r="N66" s="31">
        <f>H66-L66</f>
        <v>192</v>
      </c>
    </row>
    <row r="67" customHeight="1" spans="1:14">
      <c r="A67" s="22">
        <v>62</v>
      </c>
      <c r="B67" s="22">
        <v>349</v>
      </c>
      <c r="C67" s="22" t="s">
        <v>79</v>
      </c>
      <c r="D67" s="23" t="s">
        <v>85</v>
      </c>
      <c r="E67" s="22">
        <v>153</v>
      </c>
      <c r="F67" s="22">
        <v>191</v>
      </c>
      <c r="G67" s="22">
        <v>1</v>
      </c>
      <c r="H67" s="22">
        <f>E67*3</f>
        <v>459</v>
      </c>
      <c r="I67" s="31">
        <v>57</v>
      </c>
      <c r="J67" s="31">
        <f t="shared" si="7"/>
        <v>-96</v>
      </c>
      <c r="K67" s="31" t="s">
        <v>18</v>
      </c>
      <c r="L67" s="31">
        <f>I67*3</f>
        <v>171</v>
      </c>
      <c r="M67" s="31"/>
      <c r="N67" s="31">
        <f>H67-L67</f>
        <v>288</v>
      </c>
    </row>
    <row r="68" customHeight="1" spans="1:14">
      <c r="A68" s="22">
        <v>63</v>
      </c>
      <c r="B68" s="22">
        <v>391</v>
      </c>
      <c r="C68" s="22" t="s">
        <v>79</v>
      </c>
      <c r="D68" s="23" t="s">
        <v>86</v>
      </c>
      <c r="E68" s="22">
        <v>120</v>
      </c>
      <c r="F68" s="22">
        <v>150</v>
      </c>
      <c r="G68" s="22">
        <v>2</v>
      </c>
      <c r="H68" s="22">
        <f t="shared" ref="H68:H73" si="12">F68*4</f>
        <v>600</v>
      </c>
      <c r="I68" s="31">
        <v>147</v>
      </c>
      <c r="J68" s="31">
        <f t="shared" ref="J68:J99" si="13">I68-E68</f>
        <v>27</v>
      </c>
      <c r="K68" s="31" t="s">
        <v>24</v>
      </c>
      <c r="L68" s="31">
        <f>I68*3</f>
        <v>441</v>
      </c>
      <c r="M68" s="31"/>
      <c r="N68" s="31">
        <f>H68-L68</f>
        <v>159</v>
      </c>
    </row>
    <row r="69" customHeight="1" spans="1:14">
      <c r="A69" s="22">
        <v>64</v>
      </c>
      <c r="B69" s="22">
        <v>515</v>
      </c>
      <c r="C69" s="22" t="s">
        <v>79</v>
      </c>
      <c r="D69" s="23" t="s">
        <v>87</v>
      </c>
      <c r="E69" s="22">
        <v>36</v>
      </c>
      <c r="F69" s="22">
        <v>45</v>
      </c>
      <c r="G69" s="22">
        <v>2</v>
      </c>
      <c r="H69" s="22">
        <f t="shared" si="12"/>
        <v>180</v>
      </c>
      <c r="I69" s="31">
        <v>41</v>
      </c>
      <c r="J69" s="31">
        <f t="shared" si="13"/>
        <v>5</v>
      </c>
      <c r="K69" s="31" t="s">
        <v>24</v>
      </c>
      <c r="L69" s="31">
        <f>I69*3</f>
        <v>123</v>
      </c>
      <c r="M69" s="31"/>
      <c r="N69" s="31">
        <f>H69-L69</f>
        <v>57</v>
      </c>
    </row>
    <row r="70" customHeight="1" spans="1:14">
      <c r="A70" s="22">
        <v>65</v>
      </c>
      <c r="B70" s="22">
        <v>572</v>
      </c>
      <c r="C70" s="22" t="s">
        <v>79</v>
      </c>
      <c r="D70" s="23" t="s">
        <v>88</v>
      </c>
      <c r="E70" s="22">
        <v>42</v>
      </c>
      <c r="F70" s="22">
        <v>52</v>
      </c>
      <c r="G70" s="22">
        <v>2</v>
      </c>
      <c r="H70" s="22">
        <f t="shared" si="12"/>
        <v>208</v>
      </c>
      <c r="I70" s="31">
        <v>63</v>
      </c>
      <c r="J70" s="31">
        <f t="shared" si="13"/>
        <v>21</v>
      </c>
      <c r="K70" s="31" t="s">
        <v>21</v>
      </c>
      <c r="L70" s="31">
        <f>I70*4</f>
        <v>252</v>
      </c>
      <c r="M70" s="31">
        <f>L70-H70</f>
        <v>44</v>
      </c>
      <c r="N70" s="31"/>
    </row>
    <row r="71" customHeight="1" spans="1:14">
      <c r="A71" s="22">
        <v>66</v>
      </c>
      <c r="B71" s="22">
        <v>102479</v>
      </c>
      <c r="C71" s="22" t="s">
        <v>79</v>
      </c>
      <c r="D71" s="23" t="s">
        <v>89</v>
      </c>
      <c r="E71" s="22">
        <v>72</v>
      </c>
      <c r="F71" s="22">
        <v>90</v>
      </c>
      <c r="G71" s="22">
        <v>2</v>
      </c>
      <c r="H71" s="22">
        <f t="shared" si="12"/>
        <v>360</v>
      </c>
      <c r="I71" s="31">
        <v>175</v>
      </c>
      <c r="J71" s="31">
        <f t="shared" si="13"/>
        <v>103</v>
      </c>
      <c r="K71" s="31" t="s">
        <v>21</v>
      </c>
      <c r="L71" s="31">
        <f>I71*4</f>
        <v>700</v>
      </c>
      <c r="M71" s="31">
        <f>L71-H71</f>
        <v>340</v>
      </c>
      <c r="N71" s="31"/>
    </row>
    <row r="72" customHeight="1" spans="1:14">
      <c r="A72" s="22">
        <v>67</v>
      </c>
      <c r="B72" s="22">
        <v>308</v>
      </c>
      <c r="C72" s="22" t="s">
        <v>79</v>
      </c>
      <c r="D72" s="23" t="s">
        <v>90</v>
      </c>
      <c r="E72" s="22">
        <v>45</v>
      </c>
      <c r="F72" s="22">
        <v>56</v>
      </c>
      <c r="G72" s="22">
        <v>2</v>
      </c>
      <c r="H72" s="22">
        <f t="shared" si="12"/>
        <v>224</v>
      </c>
      <c r="I72" s="31">
        <v>18</v>
      </c>
      <c r="J72" s="31">
        <f t="shared" si="13"/>
        <v>-27</v>
      </c>
      <c r="K72" s="31" t="s">
        <v>18</v>
      </c>
      <c r="L72" s="31">
        <f>I72*3</f>
        <v>54</v>
      </c>
      <c r="M72" s="31"/>
      <c r="N72" s="31">
        <f>H72-L72</f>
        <v>170</v>
      </c>
    </row>
    <row r="73" customHeight="1" spans="1:14">
      <c r="A73" s="22">
        <v>68</v>
      </c>
      <c r="B73" s="22">
        <v>355</v>
      </c>
      <c r="C73" s="22" t="s">
        <v>79</v>
      </c>
      <c r="D73" s="23" t="s">
        <v>91</v>
      </c>
      <c r="E73" s="22">
        <v>93</v>
      </c>
      <c r="F73" s="22">
        <v>116</v>
      </c>
      <c r="G73" s="22">
        <v>2</v>
      </c>
      <c r="H73" s="22">
        <f t="shared" si="12"/>
        <v>464</v>
      </c>
      <c r="I73" s="31">
        <v>74</v>
      </c>
      <c r="J73" s="31">
        <f t="shared" si="13"/>
        <v>-19</v>
      </c>
      <c r="K73" s="31" t="s">
        <v>18</v>
      </c>
      <c r="L73" s="31">
        <f>I73*3</f>
        <v>222</v>
      </c>
      <c r="M73" s="31"/>
      <c r="N73" s="31">
        <f>H73-L73</f>
        <v>242</v>
      </c>
    </row>
    <row r="74" customHeight="1" spans="1:14">
      <c r="A74" s="22">
        <v>69</v>
      </c>
      <c r="B74" s="22">
        <v>511</v>
      </c>
      <c r="C74" s="22" t="s">
        <v>79</v>
      </c>
      <c r="D74" s="23" t="s">
        <v>92</v>
      </c>
      <c r="E74" s="22">
        <v>51</v>
      </c>
      <c r="F74" s="22">
        <v>64</v>
      </c>
      <c r="G74" s="22">
        <v>1</v>
      </c>
      <c r="H74" s="22">
        <f>E74*3</f>
        <v>153</v>
      </c>
      <c r="I74" s="31">
        <v>52</v>
      </c>
      <c r="J74" s="31">
        <f t="shared" si="13"/>
        <v>1</v>
      </c>
      <c r="K74" s="31" t="s">
        <v>24</v>
      </c>
      <c r="L74" s="31">
        <f>I74*3</f>
        <v>156</v>
      </c>
      <c r="M74" s="31">
        <f>L74-H74</f>
        <v>3</v>
      </c>
      <c r="N74" s="31"/>
    </row>
    <row r="75" customHeight="1" spans="1:14">
      <c r="A75" s="22">
        <v>70</v>
      </c>
      <c r="B75" s="22">
        <v>747</v>
      </c>
      <c r="C75" s="22" t="s">
        <v>79</v>
      </c>
      <c r="D75" s="23" t="s">
        <v>93</v>
      </c>
      <c r="E75" s="22">
        <v>43</v>
      </c>
      <c r="F75" s="22">
        <v>54</v>
      </c>
      <c r="G75" s="22">
        <v>1</v>
      </c>
      <c r="H75" s="22">
        <f>E75*3</f>
        <v>129</v>
      </c>
      <c r="I75" s="31">
        <v>23</v>
      </c>
      <c r="J75" s="31">
        <f t="shared" si="13"/>
        <v>-20</v>
      </c>
      <c r="K75" s="31" t="s">
        <v>18</v>
      </c>
      <c r="L75" s="31">
        <f>I75*3</f>
        <v>69</v>
      </c>
      <c r="M75" s="31"/>
      <c r="N75" s="31">
        <f>H75-L75</f>
        <v>60</v>
      </c>
    </row>
    <row r="76" customHeight="1" spans="1:14">
      <c r="A76" s="22">
        <v>71</v>
      </c>
      <c r="B76" s="22">
        <v>373</v>
      </c>
      <c r="C76" s="22" t="s">
        <v>79</v>
      </c>
      <c r="D76" s="23" t="s">
        <v>94</v>
      </c>
      <c r="E76" s="22">
        <v>63</v>
      </c>
      <c r="F76" s="22">
        <v>78</v>
      </c>
      <c r="G76" s="22">
        <v>1</v>
      </c>
      <c r="H76" s="22">
        <f>E76*3</f>
        <v>189</v>
      </c>
      <c r="I76" s="31">
        <v>120</v>
      </c>
      <c r="J76" s="31">
        <f t="shared" si="13"/>
        <v>57</v>
      </c>
      <c r="K76" s="31" t="s">
        <v>21</v>
      </c>
      <c r="L76" s="31">
        <f>I76*4</f>
        <v>480</v>
      </c>
      <c r="M76" s="31">
        <f>L76-H76</f>
        <v>291</v>
      </c>
      <c r="N76" s="31"/>
    </row>
    <row r="77" customHeight="1" spans="1:14">
      <c r="A77" s="22">
        <v>72</v>
      </c>
      <c r="B77" s="22">
        <v>578</v>
      </c>
      <c r="C77" s="22" t="s">
        <v>79</v>
      </c>
      <c r="D77" s="23" t="s">
        <v>95</v>
      </c>
      <c r="E77" s="22">
        <v>139</v>
      </c>
      <c r="F77" s="22">
        <v>173</v>
      </c>
      <c r="G77" s="22">
        <v>2</v>
      </c>
      <c r="H77" s="22">
        <f>F77*4</f>
        <v>692</v>
      </c>
      <c r="I77" s="31">
        <v>101</v>
      </c>
      <c r="J77" s="31">
        <f t="shared" si="13"/>
        <v>-38</v>
      </c>
      <c r="K77" s="31" t="s">
        <v>18</v>
      </c>
      <c r="L77" s="31">
        <f>I77*3</f>
        <v>303</v>
      </c>
      <c r="M77" s="31"/>
      <c r="N77" s="31">
        <f>H77-L77</f>
        <v>389</v>
      </c>
    </row>
    <row r="78" customHeight="1" spans="1:14">
      <c r="A78" s="22">
        <v>73</v>
      </c>
      <c r="B78" s="22">
        <v>742</v>
      </c>
      <c r="C78" s="22" t="s">
        <v>79</v>
      </c>
      <c r="D78" s="23" t="s">
        <v>96</v>
      </c>
      <c r="E78" s="22">
        <v>65</v>
      </c>
      <c r="F78" s="22">
        <v>81</v>
      </c>
      <c r="G78" s="22">
        <v>2</v>
      </c>
      <c r="H78" s="22">
        <f>F78*4</f>
        <v>324</v>
      </c>
      <c r="I78" s="31">
        <v>38</v>
      </c>
      <c r="J78" s="31">
        <f t="shared" si="13"/>
        <v>-27</v>
      </c>
      <c r="K78" s="31" t="s">
        <v>18</v>
      </c>
      <c r="L78" s="31">
        <f>I78*3</f>
        <v>114</v>
      </c>
      <c r="M78" s="31"/>
      <c r="N78" s="31">
        <f>H78-L78</f>
        <v>210</v>
      </c>
    </row>
    <row r="79" customHeight="1" spans="1:14">
      <c r="A79" s="22">
        <v>74</v>
      </c>
      <c r="B79" s="22">
        <v>744</v>
      </c>
      <c r="C79" s="22" t="s">
        <v>79</v>
      </c>
      <c r="D79" s="23" t="s">
        <v>97</v>
      </c>
      <c r="E79" s="22">
        <v>72</v>
      </c>
      <c r="F79" s="22">
        <v>90</v>
      </c>
      <c r="G79" s="22">
        <v>1</v>
      </c>
      <c r="H79" s="22">
        <f>E79*3</f>
        <v>216</v>
      </c>
      <c r="I79" s="31">
        <v>61</v>
      </c>
      <c r="J79" s="31">
        <f t="shared" si="13"/>
        <v>-11</v>
      </c>
      <c r="K79" s="31" t="s">
        <v>18</v>
      </c>
      <c r="L79" s="31">
        <f>I79*3</f>
        <v>183</v>
      </c>
      <c r="M79" s="31"/>
      <c r="N79" s="31">
        <f>H79-L79</f>
        <v>33</v>
      </c>
    </row>
    <row r="80" customHeight="1" spans="1:14">
      <c r="A80" s="22">
        <v>75</v>
      </c>
      <c r="B80" s="22">
        <v>337</v>
      </c>
      <c r="C80" s="22" t="s">
        <v>79</v>
      </c>
      <c r="D80" s="23" t="s">
        <v>98</v>
      </c>
      <c r="E80" s="22">
        <v>715</v>
      </c>
      <c r="F80" s="22">
        <v>895</v>
      </c>
      <c r="G80" s="22">
        <v>2</v>
      </c>
      <c r="H80" s="22">
        <f>F80*4</f>
        <v>3580</v>
      </c>
      <c r="I80" s="31">
        <v>1629</v>
      </c>
      <c r="J80" s="31">
        <f t="shared" si="13"/>
        <v>914</v>
      </c>
      <c r="K80" s="31" t="s">
        <v>21</v>
      </c>
      <c r="L80" s="31">
        <f>I80*4</f>
        <v>6516</v>
      </c>
      <c r="M80" s="31">
        <f>L80-H80</f>
        <v>2936</v>
      </c>
      <c r="N80" s="31"/>
    </row>
    <row r="81" customHeight="1" spans="1:14">
      <c r="A81" s="22">
        <v>76</v>
      </c>
      <c r="B81" s="22">
        <v>517</v>
      </c>
      <c r="C81" s="22" t="s">
        <v>79</v>
      </c>
      <c r="D81" s="23" t="s">
        <v>99</v>
      </c>
      <c r="E81" s="22">
        <v>266</v>
      </c>
      <c r="F81" s="22">
        <v>333</v>
      </c>
      <c r="G81" s="22">
        <v>2</v>
      </c>
      <c r="H81" s="22">
        <f>F81*4</f>
        <v>1332</v>
      </c>
      <c r="I81" s="31">
        <v>85</v>
      </c>
      <c r="J81" s="31">
        <f t="shared" si="13"/>
        <v>-181</v>
      </c>
      <c r="K81" s="31" t="s">
        <v>18</v>
      </c>
      <c r="L81" s="31">
        <f>I81*3</f>
        <v>255</v>
      </c>
      <c r="M81" s="31"/>
      <c r="N81" s="31">
        <f>H81-L81</f>
        <v>1077</v>
      </c>
    </row>
    <row r="82" s="13" customFormat="1" customHeight="1" spans="1:14">
      <c r="A82" s="25"/>
      <c r="B82" s="25"/>
      <c r="C82" s="25" t="s">
        <v>79</v>
      </c>
      <c r="D82" s="26"/>
      <c r="E82" s="25">
        <f>SUM(E62:E81)</f>
        <v>2165</v>
      </c>
      <c r="F82" s="25">
        <f>SUM(F62:F81)</f>
        <v>2705</v>
      </c>
      <c r="G82" s="25">
        <f>SUM(G62:G81)</f>
        <v>33</v>
      </c>
      <c r="H82" s="25">
        <f>SUM(H62:H81)</f>
        <v>9821</v>
      </c>
      <c r="I82" s="25">
        <f t="shared" ref="I82:N82" si="14">SUM(I62:I81)</f>
        <v>2869</v>
      </c>
      <c r="J82" s="25">
        <f t="shared" si="14"/>
        <v>704</v>
      </c>
      <c r="K82" s="25">
        <f t="shared" si="14"/>
        <v>0</v>
      </c>
      <c r="L82" s="25">
        <f t="shared" si="14"/>
        <v>10747</v>
      </c>
      <c r="M82" s="25">
        <f t="shared" si="14"/>
        <v>3803</v>
      </c>
      <c r="N82" s="25">
        <f t="shared" si="14"/>
        <v>2877</v>
      </c>
    </row>
    <row r="83" customHeight="1" spans="1:14">
      <c r="A83" s="22">
        <v>77</v>
      </c>
      <c r="B83" s="22">
        <v>371</v>
      </c>
      <c r="C83" s="22" t="s">
        <v>100</v>
      </c>
      <c r="D83" s="23" t="s">
        <v>101</v>
      </c>
      <c r="E83" s="22">
        <v>20</v>
      </c>
      <c r="F83" s="22">
        <v>25</v>
      </c>
      <c r="G83" s="22">
        <v>2</v>
      </c>
      <c r="H83" s="22">
        <f>F83*4</f>
        <v>100</v>
      </c>
      <c r="I83" s="31">
        <v>2</v>
      </c>
      <c r="J83" s="31">
        <f t="shared" si="13"/>
        <v>-18</v>
      </c>
      <c r="K83" s="31" t="s">
        <v>18</v>
      </c>
      <c r="L83" s="31">
        <f>I83*3</f>
        <v>6</v>
      </c>
      <c r="M83" s="31"/>
      <c r="N83" s="31">
        <f>H83-L83</f>
        <v>94</v>
      </c>
    </row>
    <row r="84" customHeight="1" spans="1:14">
      <c r="A84" s="22">
        <v>78</v>
      </c>
      <c r="B84" s="22">
        <v>102567</v>
      </c>
      <c r="C84" s="22" t="s">
        <v>100</v>
      </c>
      <c r="D84" s="23" t="s">
        <v>102</v>
      </c>
      <c r="E84" s="22">
        <v>23</v>
      </c>
      <c r="F84" s="22">
        <v>29</v>
      </c>
      <c r="G84" s="22">
        <v>1</v>
      </c>
      <c r="H84" s="22">
        <f>E84*3</f>
        <v>69</v>
      </c>
      <c r="I84" s="31">
        <v>5</v>
      </c>
      <c r="J84" s="31">
        <f t="shared" si="13"/>
        <v>-18</v>
      </c>
      <c r="K84" s="31" t="s">
        <v>18</v>
      </c>
      <c r="L84" s="31">
        <f>I84*3</f>
        <v>15</v>
      </c>
      <c r="M84" s="31"/>
      <c r="N84" s="31">
        <f>H84-L84</f>
        <v>54</v>
      </c>
    </row>
    <row r="85" customHeight="1" spans="1:14">
      <c r="A85" s="22">
        <v>79</v>
      </c>
      <c r="B85" s="22">
        <v>108656</v>
      </c>
      <c r="C85" s="22" t="s">
        <v>100</v>
      </c>
      <c r="D85" s="23" t="s">
        <v>103</v>
      </c>
      <c r="E85" s="22">
        <v>20</v>
      </c>
      <c r="F85" s="22">
        <v>25</v>
      </c>
      <c r="G85" s="22">
        <v>2</v>
      </c>
      <c r="H85" s="22">
        <f>F85*4</f>
        <v>100</v>
      </c>
      <c r="I85" s="31">
        <v>14</v>
      </c>
      <c r="J85" s="31">
        <f t="shared" si="13"/>
        <v>-6</v>
      </c>
      <c r="K85" s="31" t="s">
        <v>18</v>
      </c>
      <c r="L85" s="31">
        <f>I85*3</f>
        <v>42</v>
      </c>
      <c r="M85" s="31"/>
      <c r="N85" s="31">
        <f>H85-L85</f>
        <v>58</v>
      </c>
    </row>
    <row r="86" customHeight="1" spans="1:14">
      <c r="A86" s="22">
        <v>80</v>
      </c>
      <c r="B86" s="22">
        <v>514</v>
      </c>
      <c r="C86" s="22" t="s">
        <v>100</v>
      </c>
      <c r="D86" s="23" t="s">
        <v>104</v>
      </c>
      <c r="E86" s="22">
        <v>139</v>
      </c>
      <c r="F86" s="22">
        <v>175</v>
      </c>
      <c r="G86" s="22">
        <v>2</v>
      </c>
      <c r="H86" s="22">
        <f>F86*4</f>
        <v>700</v>
      </c>
      <c r="I86" s="31">
        <v>317</v>
      </c>
      <c r="J86" s="31">
        <f t="shared" si="13"/>
        <v>178</v>
      </c>
      <c r="K86" s="31" t="s">
        <v>21</v>
      </c>
      <c r="L86" s="31">
        <f>I86*4</f>
        <v>1268</v>
      </c>
      <c r="M86" s="31">
        <f>L86-H86</f>
        <v>568</v>
      </c>
      <c r="N86" s="31"/>
    </row>
    <row r="87" customHeight="1" spans="1:14">
      <c r="A87" s="22">
        <v>81</v>
      </c>
      <c r="B87" s="22">
        <v>385</v>
      </c>
      <c r="C87" s="22" t="s">
        <v>100</v>
      </c>
      <c r="D87" s="23" t="s">
        <v>105</v>
      </c>
      <c r="E87" s="22">
        <v>52</v>
      </c>
      <c r="F87" s="22">
        <v>64</v>
      </c>
      <c r="G87" s="22">
        <v>2</v>
      </c>
      <c r="H87" s="22">
        <f>F87*4</f>
        <v>256</v>
      </c>
      <c r="I87" s="31">
        <v>7</v>
      </c>
      <c r="J87" s="31">
        <f t="shared" si="13"/>
        <v>-45</v>
      </c>
      <c r="K87" s="31" t="s">
        <v>18</v>
      </c>
      <c r="L87" s="31">
        <f>I87*3</f>
        <v>21</v>
      </c>
      <c r="M87" s="31"/>
      <c r="N87" s="31">
        <f>H87-L87</f>
        <v>235</v>
      </c>
    </row>
    <row r="88" s="13" customFormat="1" customHeight="1" spans="1:14">
      <c r="A88" s="25"/>
      <c r="B88" s="25"/>
      <c r="C88" s="25" t="s">
        <v>100</v>
      </c>
      <c r="D88" s="26"/>
      <c r="E88" s="25">
        <f>SUM(E83:E87)</f>
        <v>254</v>
      </c>
      <c r="F88" s="25">
        <f>SUM(F83:F87)</f>
        <v>318</v>
      </c>
      <c r="G88" s="25">
        <f>SUM(G83:G87)</f>
        <v>9</v>
      </c>
      <c r="H88" s="25">
        <f>SUM(H83:H87)</f>
        <v>1225</v>
      </c>
      <c r="I88" s="25">
        <f t="shared" ref="I88:N88" si="15">SUM(I83:I87)</f>
        <v>345</v>
      </c>
      <c r="J88" s="25">
        <f t="shared" si="15"/>
        <v>91</v>
      </c>
      <c r="K88" s="25">
        <f t="shared" si="15"/>
        <v>0</v>
      </c>
      <c r="L88" s="25">
        <f t="shared" si="15"/>
        <v>1352</v>
      </c>
      <c r="M88" s="25">
        <f t="shared" si="15"/>
        <v>568</v>
      </c>
      <c r="N88" s="25">
        <f t="shared" si="15"/>
        <v>441</v>
      </c>
    </row>
    <row r="89" customHeight="1" spans="1:14">
      <c r="A89" s="22">
        <v>82</v>
      </c>
      <c r="B89" s="22">
        <v>591</v>
      </c>
      <c r="C89" s="22" t="s">
        <v>106</v>
      </c>
      <c r="D89" s="23" t="s">
        <v>107</v>
      </c>
      <c r="E89" s="22">
        <v>45</v>
      </c>
      <c r="F89" s="22">
        <v>56</v>
      </c>
      <c r="G89" s="22">
        <v>1</v>
      </c>
      <c r="H89" s="22">
        <f>E89*3</f>
        <v>135</v>
      </c>
      <c r="I89" s="31">
        <v>114</v>
      </c>
      <c r="J89" s="31">
        <f t="shared" si="13"/>
        <v>69</v>
      </c>
      <c r="K89" s="31" t="s">
        <v>21</v>
      </c>
      <c r="L89" s="31">
        <f>I89*4</f>
        <v>456</v>
      </c>
      <c r="M89" s="31">
        <f>L89-H89</f>
        <v>321</v>
      </c>
      <c r="N89" s="31"/>
    </row>
    <row r="90" customHeight="1" spans="1:14">
      <c r="A90" s="22">
        <v>83</v>
      </c>
      <c r="B90" s="22">
        <v>102564</v>
      </c>
      <c r="C90" s="22" t="s">
        <v>106</v>
      </c>
      <c r="D90" s="23" t="s">
        <v>108</v>
      </c>
      <c r="E90" s="22">
        <v>40</v>
      </c>
      <c r="F90" s="22">
        <v>50</v>
      </c>
      <c r="G90" s="22">
        <v>1</v>
      </c>
      <c r="H90" s="22">
        <f>E90*3</f>
        <v>120</v>
      </c>
      <c r="I90" s="31">
        <v>90</v>
      </c>
      <c r="J90" s="31">
        <f t="shared" si="13"/>
        <v>50</v>
      </c>
      <c r="K90" s="31" t="s">
        <v>21</v>
      </c>
      <c r="L90" s="31">
        <f>I90*4</f>
        <v>360</v>
      </c>
      <c r="M90" s="31">
        <f>L90-H90</f>
        <v>240</v>
      </c>
      <c r="N90" s="31"/>
    </row>
    <row r="91" customHeight="1" spans="1:14">
      <c r="A91" s="22">
        <v>84</v>
      </c>
      <c r="B91" s="22">
        <v>732</v>
      </c>
      <c r="C91" s="22" t="s">
        <v>106</v>
      </c>
      <c r="D91" s="23" t="s">
        <v>109</v>
      </c>
      <c r="E91" s="22">
        <v>32</v>
      </c>
      <c r="F91" s="22">
        <v>40</v>
      </c>
      <c r="G91" s="22">
        <v>1</v>
      </c>
      <c r="H91" s="22">
        <f>E91*3</f>
        <v>96</v>
      </c>
      <c r="I91" s="31">
        <v>38</v>
      </c>
      <c r="J91" s="31">
        <f t="shared" si="13"/>
        <v>6</v>
      </c>
      <c r="K91" s="31" t="s">
        <v>24</v>
      </c>
      <c r="L91" s="31">
        <f>I91*3</f>
        <v>114</v>
      </c>
      <c r="M91" s="31">
        <f>L91-H91</f>
        <v>18</v>
      </c>
      <c r="N91" s="31"/>
    </row>
    <row r="92" customHeight="1" spans="1:14">
      <c r="A92" s="22">
        <v>85</v>
      </c>
      <c r="B92" s="22">
        <v>721</v>
      </c>
      <c r="C92" s="22" t="s">
        <v>106</v>
      </c>
      <c r="D92" s="23" t="s">
        <v>110</v>
      </c>
      <c r="E92" s="22">
        <v>147</v>
      </c>
      <c r="F92" s="22">
        <v>184</v>
      </c>
      <c r="G92" s="24" t="s">
        <v>111</v>
      </c>
      <c r="H92" s="22">
        <f>F92*4</f>
        <v>736</v>
      </c>
      <c r="I92" s="31">
        <v>411</v>
      </c>
      <c r="J92" s="31">
        <f t="shared" si="13"/>
        <v>264</v>
      </c>
      <c r="K92" s="31" t="s">
        <v>21</v>
      </c>
      <c r="L92" s="31">
        <f>I92*4</f>
        <v>1644</v>
      </c>
      <c r="M92" s="31">
        <f>L92-H92</f>
        <v>908</v>
      </c>
      <c r="N92" s="31"/>
    </row>
    <row r="93" customHeight="1" spans="1:14">
      <c r="A93" s="22">
        <v>86</v>
      </c>
      <c r="B93" s="22">
        <v>341</v>
      </c>
      <c r="C93" s="22" t="s">
        <v>106</v>
      </c>
      <c r="D93" s="23" t="s">
        <v>112</v>
      </c>
      <c r="E93" s="22">
        <v>275</v>
      </c>
      <c r="F93" s="22">
        <v>345</v>
      </c>
      <c r="G93" s="22">
        <v>1</v>
      </c>
      <c r="H93" s="22">
        <f>E93*3</f>
        <v>825</v>
      </c>
      <c r="I93" s="31">
        <v>178</v>
      </c>
      <c r="J93" s="31">
        <f t="shared" si="13"/>
        <v>-97</v>
      </c>
      <c r="K93" s="31" t="s">
        <v>18</v>
      </c>
      <c r="L93" s="31">
        <f>I93*3</f>
        <v>534</v>
      </c>
      <c r="M93" s="31"/>
      <c r="N93" s="31">
        <f>H93-L93</f>
        <v>291</v>
      </c>
    </row>
    <row r="94" s="13" customFormat="1" customHeight="1" spans="1:14">
      <c r="A94" s="25"/>
      <c r="B94" s="25"/>
      <c r="C94" s="25" t="s">
        <v>106</v>
      </c>
      <c r="D94" s="26"/>
      <c r="E94" s="25">
        <f>SUM(E89:E93)</f>
        <v>539</v>
      </c>
      <c r="F94" s="25">
        <f>SUM(F89:F93)</f>
        <v>675</v>
      </c>
      <c r="G94" s="25">
        <f>SUM(G89:G93)</f>
        <v>4</v>
      </c>
      <c r="H94" s="25">
        <f>SUM(H89:H93)</f>
        <v>1912</v>
      </c>
      <c r="I94" s="25">
        <f t="shared" ref="I94:N94" si="16">SUM(I89:I93)</f>
        <v>831</v>
      </c>
      <c r="J94" s="25">
        <f t="shared" si="16"/>
        <v>292</v>
      </c>
      <c r="K94" s="25">
        <f t="shared" si="16"/>
        <v>0</v>
      </c>
      <c r="L94" s="25">
        <f t="shared" si="16"/>
        <v>3108</v>
      </c>
      <c r="M94" s="25">
        <f t="shared" si="16"/>
        <v>1487</v>
      </c>
      <c r="N94" s="25">
        <f t="shared" si="16"/>
        <v>291</v>
      </c>
    </row>
    <row r="95" customHeight="1" spans="1:14">
      <c r="A95" s="22">
        <v>87</v>
      </c>
      <c r="B95" s="22">
        <v>594</v>
      </c>
      <c r="C95" s="22" t="s">
        <v>113</v>
      </c>
      <c r="D95" s="23" t="s">
        <v>114</v>
      </c>
      <c r="E95" s="22">
        <v>53</v>
      </c>
      <c r="F95" s="22">
        <v>65</v>
      </c>
      <c r="G95" s="22">
        <v>2</v>
      </c>
      <c r="H95" s="22">
        <f>F95*4</f>
        <v>260</v>
      </c>
      <c r="I95" s="31">
        <v>63</v>
      </c>
      <c r="J95" s="31">
        <f t="shared" si="13"/>
        <v>10</v>
      </c>
      <c r="K95" s="31" t="s">
        <v>24</v>
      </c>
      <c r="L95" s="31">
        <f>I95*3</f>
        <v>189</v>
      </c>
      <c r="M95" s="31"/>
      <c r="N95" s="31">
        <f>H95-L95</f>
        <v>71</v>
      </c>
    </row>
    <row r="96" customHeight="1" spans="1:14">
      <c r="A96" s="22">
        <v>88</v>
      </c>
      <c r="B96" s="22">
        <v>720</v>
      </c>
      <c r="C96" s="22" t="s">
        <v>113</v>
      </c>
      <c r="D96" s="23" t="s">
        <v>115</v>
      </c>
      <c r="E96" s="22">
        <v>53</v>
      </c>
      <c r="F96" s="22">
        <v>65</v>
      </c>
      <c r="G96" s="22">
        <v>2</v>
      </c>
      <c r="H96" s="22">
        <f>F96*4</f>
        <v>260</v>
      </c>
      <c r="I96" s="31">
        <v>88</v>
      </c>
      <c r="J96" s="31">
        <f t="shared" si="13"/>
        <v>35</v>
      </c>
      <c r="K96" s="31" t="s">
        <v>21</v>
      </c>
      <c r="L96" s="31">
        <f>I96*4</f>
        <v>352</v>
      </c>
      <c r="M96" s="31">
        <f>L96-H96</f>
        <v>92</v>
      </c>
      <c r="N96" s="31"/>
    </row>
    <row r="97" customHeight="1" spans="1:14">
      <c r="A97" s="22">
        <v>89</v>
      </c>
      <c r="B97" s="22">
        <v>104533</v>
      </c>
      <c r="C97" s="22" t="s">
        <v>113</v>
      </c>
      <c r="D97" s="23" t="s">
        <v>116</v>
      </c>
      <c r="E97" s="22">
        <v>20</v>
      </c>
      <c r="F97" s="22">
        <v>25</v>
      </c>
      <c r="G97" s="22">
        <v>2</v>
      </c>
      <c r="H97" s="22">
        <f>F97*4</f>
        <v>100</v>
      </c>
      <c r="I97" s="31">
        <v>42</v>
      </c>
      <c r="J97" s="31">
        <f t="shared" si="13"/>
        <v>22</v>
      </c>
      <c r="K97" s="31" t="s">
        <v>21</v>
      </c>
      <c r="L97" s="31">
        <f>I97*4</f>
        <v>168</v>
      </c>
      <c r="M97" s="31">
        <f>L97-H97</f>
        <v>68</v>
      </c>
      <c r="N97" s="31"/>
    </row>
    <row r="98" customHeight="1" spans="1:14">
      <c r="A98" s="22">
        <v>90</v>
      </c>
      <c r="B98" s="22">
        <v>107728</v>
      </c>
      <c r="C98" s="22" t="s">
        <v>113</v>
      </c>
      <c r="D98" s="23" t="s">
        <v>117</v>
      </c>
      <c r="E98" s="22">
        <v>20</v>
      </c>
      <c r="F98" s="22">
        <v>25</v>
      </c>
      <c r="G98" s="22">
        <v>1</v>
      </c>
      <c r="H98" s="22">
        <f>E98*3</f>
        <v>60</v>
      </c>
      <c r="I98" s="31">
        <v>3</v>
      </c>
      <c r="J98" s="31">
        <f t="shared" si="13"/>
        <v>-17</v>
      </c>
      <c r="K98" s="31" t="s">
        <v>18</v>
      </c>
      <c r="L98" s="31">
        <f>I98*3</f>
        <v>9</v>
      </c>
      <c r="M98" s="31"/>
      <c r="N98" s="31">
        <f>H98-L98</f>
        <v>51</v>
      </c>
    </row>
    <row r="99" customHeight="1" spans="1:14">
      <c r="A99" s="22">
        <v>91</v>
      </c>
      <c r="B99" s="22">
        <v>539</v>
      </c>
      <c r="C99" s="22" t="s">
        <v>113</v>
      </c>
      <c r="D99" s="23" t="s">
        <v>118</v>
      </c>
      <c r="E99" s="22">
        <v>20</v>
      </c>
      <c r="F99" s="22">
        <v>25</v>
      </c>
      <c r="G99" s="22">
        <v>2</v>
      </c>
      <c r="H99" s="22">
        <f t="shared" ref="H99:H109" si="17">F99*4</f>
        <v>100</v>
      </c>
      <c r="I99" s="31">
        <v>9</v>
      </c>
      <c r="J99" s="31">
        <f t="shared" si="13"/>
        <v>-11</v>
      </c>
      <c r="K99" s="31" t="s">
        <v>18</v>
      </c>
      <c r="L99" s="31">
        <f>I99*3</f>
        <v>27</v>
      </c>
      <c r="M99" s="31"/>
      <c r="N99" s="31">
        <f>H99-L99</f>
        <v>73</v>
      </c>
    </row>
    <row r="100" customHeight="1" spans="1:14">
      <c r="A100" s="22">
        <v>92</v>
      </c>
      <c r="B100" s="22">
        <v>549</v>
      </c>
      <c r="C100" s="22" t="s">
        <v>113</v>
      </c>
      <c r="D100" s="23" t="s">
        <v>119</v>
      </c>
      <c r="E100" s="22">
        <v>28</v>
      </c>
      <c r="F100" s="22">
        <v>34</v>
      </c>
      <c r="G100" s="22">
        <v>2</v>
      </c>
      <c r="H100" s="22">
        <f t="shared" si="17"/>
        <v>136</v>
      </c>
      <c r="I100" s="31">
        <v>50</v>
      </c>
      <c r="J100" s="31">
        <f t="shared" ref="J100:J124" si="18">I100-E100</f>
        <v>22</v>
      </c>
      <c r="K100" s="31" t="s">
        <v>21</v>
      </c>
      <c r="L100" s="31">
        <f>I100*4</f>
        <v>200</v>
      </c>
      <c r="M100" s="31">
        <f t="shared" ref="M100:M124" si="19">L100-H100</f>
        <v>64</v>
      </c>
      <c r="N100" s="31"/>
    </row>
    <row r="101" customHeight="1" spans="1:14">
      <c r="A101" s="22">
        <v>93</v>
      </c>
      <c r="B101" s="22">
        <v>716</v>
      </c>
      <c r="C101" s="22" t="s">
        <v>113</v>
      </c>
      <c r="D101" s="23" t="s">
        <v>120</v>
      </c>
      <c r="E101" s="22">
        <v>71</v>
      </c>
      <c r="F101" s="22">
        <v>90</v>
      </c>
      <c r="G101" s="22">
        <v>2</v>
      </c>
      <c r="H101" s="22">
        <f t="shared" si="17"/>
        <v>360</v>
      </c>
      <c r="I101" s="31">
        <v>127</v>
      </c>
      <c r="J101" s="31">
        <f t="shared" si="18"/>
        <v>56</v>
      </c>
      <c r="K101" s="31" t="s">
        <v>21</v>
      </c>
      <c r="L101" s="31">
        <f>I101*4</f>
        <v>508</v>
      </c>
      <c r="M101" s="31">
        <f t="shared" si="19"/>
        <v>148</v>
      </c>
      <c r="N101" s="31"/>
    </row>
    <row r="102" customHeight="1" spans="1:14">
      <c r="A102" s="22">
        <v>94</v>
      </c>
      <c r="B102" s="22">
        <v>748</v>
      </c>
      <c r="C102" s="22" t="s">
        <v>113</v>
      </c>
      <c r="D102" s="23" t="s">
        <v>121</v>
      </c>
      <c r="E102" s="22">
        <v>42</v>
      </c>
      <c r="F102" s="22">
        <v>52</v>
      </c>
      <c r="G102" s="22">
        <v>2</v>
      </c>
      <c r="H102" s="22">
        <f t="shared" si="17"/>
        <v>208</v>
      </c>
      <c r="I102" s="31">
        <v>47</v>
      </c>
      <c r="J102" s="31">
        <f t="shared" si="18"/>
        <v>5</v>
      </c>
      <c r="K102" s="31" t="s">
        <v>24</v>
      </c>
      <c r="L102" s="31">
        <f>I102*3</f>
        <v>141</v>
      </c>
      <c r="M102" s="31"/>
      <c r="N102" s="31">
        <f>H102-L102</f>
        <v>67</v>
      </c>
    </row>
    <row r="103" customHeight="1" spans="1:14">
      <c r="A103" s="22">
        <v>95</v>
      </c>
      <c r="B103" s="22">
        <v>717</v>
      </c>
      <c r="C103" s="22" t="s">
        <v>113</v>
      </c>
      <c r="D103" s="23" t="s">
        <v>122</v>
      </c>
      <c r="E103" s="22">
        <v>36</v>
      </c>
      <c r="F103" s="22">
        <v>45</v>
      </c>
      <c r="G103" s="22">
        <v>2</v>
      </c>
      <c r="H103" s="22">
        <f t="shared" si="17"/>
        <v>180</v>
      </c>
      <c r="I103" s="31">
        <v>105</v>
      </c>
      <c r="J103" s="31">
        <f t="shared" si="18"/>
        <v>69</v>
      </c>
      <c r="K103" s="31" t="s">
        <v>21</v>
      </c>
      <c r="L103" s="31">
        <f>I103*4</f>
        <v>420</v>
      </c>
      <c r="M103" s="31">
        <f t="shared" si="19"/>
        <v>240</v>
      </c>
      <c r="N103" s="31"/>
    </row>
    <row r="104" customHeight="1" spans="1:14">
      <c r="A104" s="22">
        <v>96</v>
      </c>
      <c r="B104" s="22">
        <v>746</v>
      </c>
      <c r="C104" s="22" t="s">
        <v>113</v>
      </c>
      <c r="D104" s="23" t="s">
        <v>123</v>
      </c>
      <c r="E104" s="22">
        <v>67</v>
      </c>
      <c r="F104" s="22">
        <v>83</v>
      </c>
      <c r="G104" s="22">
        <v>2</v>
      </c>
      <c r="H104" s="22">
        <f t="shared" si="17"/>
        <v>332</v>
      </c>
      <c r="I104" s="31">
        <v>131</v>
      </c>
      <c r="J104" s="31">
        <f t="shared" si="18"/>
        <v>64</v>
      </c>
      <c r="K104" s="31" t="s">
        <v>21</v>
      </c>
      <c r="L104" s="31">
        <f>I104*4</f>
        <v>524</v>
      </c>
      <c r="M104" s="31">
        <f t="shared" si="19"/>
        <v>192</v>
      </c>
      <c r="N104" s="31"/>
    </row>
    <row r="105" s="13" customFormat="1" customHeight="1" spans="1:14">
      <c r="A105" s="25"/>
      <c r="B105" s="25"/>
      <c r="C105" s="25" t="s">
        <v>113</v>
      </c>
      <c r="D105" s="26"/>
      <c r="E105" s="25">
        <f>SUM(E95:E104)</f>
        <v>410</v>
      </c>
      <c r="F105" s="25">
        <f>SUM(F95:F104)</f>
        <v>509</v>
      </c>
      <c r="G105" s="25">
        <f>SUM(G95:G104)</f>
        <v>19</v>
      </c>
      <c r="H105" s="25">
        <f>SUM(H95:H104)</f>
        <v>1996</v>
      </c>
      <c r="I105" s="25">
        <f t="shared" ref="I105:N105" si="20">SUM(I95:I104)</f>
        <v>665</v>
      </c>
      <c r="J105" s="25">
        <f t="shared" si="20"/>
        <v>255</v>
      </c>
      <c r="K105" s="25">
        <f t="shared" si="20"/>
        <v>0</v>
      </c>
      <c r="L105" s="25">
        <f t="shared" si="20"/>
        <v>2538</v>
      </c>
      <c r="M105" s="25">
        <f t="shared" si="20"/>
        <v>804</v>
      </c>
      <c r="N105" s="25">
        <f t="shared" si="20"/>
        <v>262</v>
      </c>
    </row>
    <row r="106" customHeight="1" spans="1:14">
      <c r="A106" s="22">
        <v>97</v>
      </c>
      <c r="B106" s="22">
        <v>110378</v>
      </c>
      <c r="C106" s="22" t="s">
        <v>124</v>
      </c>
      <c r="D106" s="23" t="s">
        <v>125</v>
      </c>
      <c r="E106" s="22">
        <v>20</v>
      </c>
      <c r="F106" s="22">
        <v>25</v>
      </c>
      <c r="G106" s="22">
        <v>2</v>
      </c>
      <c r="H106" s="22">
        <f>F106*4</f>
        <v>100</v>
      </c>
      <c r="I106" s="31">
        <v>27</v>
      </c>
      <c r="J106" s="31">
        <f t="shared" si="18"/>
        <v>7</v>
      </c>
      <c r="K106" s="31" t="s">
        <v>21</v>
      </c>
      <c r="L106" s="31">
        <f>I106*4</f>
        <v>108</v>
      </c>
      <c r="M106" s="31">
        <f t="shared" si="19"/>
        <v>8</v>
      </c>
      <c r="N106" s="31"/>
    </row>
    <row r="107" customHeight="1" spans="1:14">
      <c r="A107" s="22">
        <v>98</v>
      </c>
      <c r="B107" s="22">
        <v>713</v>
      </c>
      <c r="C107" s="22" t="s">
        <v>124</v>
      </c>
      <c r="D107" s="23" t="s">
        <v>126</v>
      </c>
      <c r="E107" s="22">
        <v>35</v>
      </c>
      <c r="F107" s="22">
        <v>43</v>
      </c>
      <c r="G107" s="22">
        <v>2</v>
      </c>
      <c r="H107" s="22">
        <f>F107*4</f>
        <v>172</v>
      </c>
      <c r="I107" s="31">
        <v>34</v>
      </c>
      <c r="J107" s="31">
        <f t="shared" si="18"/>
        <v>-1</v>
      </c>
      <c r="K107" s="31" t="s">
        <v>18</v>
      </c>
      <c r="L107" s="31">
        <f>I107*3</f>
        <v>102</v>
      </c>
      <c r="M107" s="31"/>
      <c r="N107" s="31">
        <f>H107-L107</f>
        <v>70</v>
      </c>
    </row>
    <row r="108" customHeight="1" spans="1:14">
      <c r="A108" s="22">
        <v>99</v>
      </c>
      <c r="B108" s="22">
        <v>56</v>
      </c>
      <c r="C108" s="22" t="s">
        <v>124</v>
      </c>
      <c r="D108" s="23" t="s">
        <v>127</v>
      </c>
      <c r="E108" s="22">
        <v>45</v>
      </c>
      <c r="F108" s="22">
        <v>56</v>
      </c>
      <c r="G108" s="22">
        <v>2</v>
      </c>
      <c r="H108" s="22">
        <f>F108*4</f>
        <v>224</v>
      </c>
      <c r="I108" s="31">
        <v>129</v>
      </c>
      <c r="J108" s="31">
        <f t="shared" si="18"/>
        <v>84</v>
      </c>
      <c r="K108" s="31" t="s">
        <v>21</v>
      </c>
      <c r="L108" s="31">
        <f t="shared" ref="L108:L113" si="21">I108*4</f>
        <v>516</v>
      </c>
      <c r="M108" s="31">
        <f t="shared" si="19"/>
        <v>292</v>
      </c>
      <c r="N108" s="31"/>
    </row>
    <row r="109" customHeight="1" spans="1:14">
      <c r="A109" s="22">
        <v>100</v>
      </c>
      <c r="B109" s="22">
        <v>706</v>
      </c>
      <c r="C109" s="22" t="s">
        <v>124</v>
      </c>
      <c r="D109" s="23" t="s">
        <v>128</v>
      </c>
      <c r="E109" s="22">
        <v>24</v>
      </c>
      <c r="F109" s="22">
        <v>30</v>
      </c>
      <c r="G109" s="22">
        <v>2</v>
      </c>
      <c r="H109" s="22">
        <f>F109*4</f>
        <v>120</v>
      </c>
      <c r="I109" s="31">
        <v>31</v>
      </c>
      <c r="J109" s="31">
        <f t="shared" si="18"/>
        <v>7</v>
      </c>
      <c r="K109" s="31" t="s">
        <v>21</v>
      </c>
      <c r="L109" s="31">
        <f t="shared" si="21"/>
        <v>124</v>
      </c>
      <c r="M109" s="31">
        <f t="shared" si="19"/>
        <v>4</v>
      </c>
      <c r="N109" s="31"/>
    </row>
    <row r="110" customHeight="1" spans="1:14">
      <c r="A110" s="22">
        <v>101</v>
      </c>
      <c r="B110" s="22">
        <v>710</v>
      </c>
      <c r="C110" s="22" t="s">
        <v>124</v>
      </c>
      <c r="D110" s="23" t="s">
        <v>129</v>
      </c>
      <c r="E110" s="22">
        <v>60</v>
      </c>
      <c r="F110" s="22">
        <v>74</v>
      </c>
      <c r="G110" s="22">
        <v>2</v>
      </c>
      <c r="H110" s="22">
        <f>F110*4</f>
        <v>296</v>
      </c>
      <c r="I110" s="31">
        <v>121</v>
      </c>
      <c r="J110" s="31">
        <f t="shared" si="18"/>
        <v>61</v>
      </c>
      <c r="K110" s="31" t="s">
        <v>21</v>
      </c>
      <c r="L110" s="31">
        <f t="shared" si="21"/>
        <v>484</v>
      </c>
      <c r="M110" s="31">
        <f t="shared" si="19"/>
        <v>188</v>
      </c>
      <c r="N110" s="31"/>
    </row>
    <row r="111" customHeight="1" spans="1:14">
      <c r="A111" s="22">
        <v>102</v>
      </c>
      <c r="B111" s="22">
        <v>738</v>
      </c>
      <c r="C111" s="22" t="s">
        <v>124</v>
      </c>
      <c r="D111" s="23" t="s">
        <v>130</v>
      </c>
      <c r="E111" s="22">
        <v>20</v>
      </c>
      <c r="F111" s="22">
        <v>25</v>
      </c>
      <c r="G111" s="22">
        <v>1</v>
      </c>
      <c r="H111" s="22">
        <f>E111*3</f>
        <v>60</v>
      </c>
      <c r="I111" s="31">
        <v>34</v>
      </c>
      <c r="J111" s="31">
        <f t="shared" si="18"/>
        <v>14</v>
      </c>
      <c r="K111" s="31" t="s">
        <v>21</v>
      </c>
      <c r="L111" s="31">
        <f t="shared" si="21"/>
        <v>136</v>
      </c>
      <c r="M111" s="31">
        <f t="shared" si="19"/>
        <v>76</v>
      </c>
      <c r="N111" s="31"/>
    </row>
    <row r="112" customHeight="1" spans="1:14">
      <c r="A112" s="22">
        <v>103</v>
      </c>
      <c r="B112" s="22">
        <v>104838</v>
      </c>
      <c r="C112" s="22" t="s">
        <v>124</v>
      </c>
      <c r="D112" s="23" t="s">
        <v>131</v>
      </c>
      <c r="E112" s="22">
        <v>36</v>
      </c>
      <c r="F112" s="22">
        <v>45</v>
      </c>
      <c r="G112" s="22">
        <v>2</v>
      </c>
      <c r="H112" s="22">
        <f t="shared" ref="H112:H118" si="22">F112*4</f>
        <v>180</v>
      </c>
      <c r="I112" s="31">
        <v>66</v>
      </c>
      <c r="J112" s="31">
        <f t="shared" si="18"/>
        <v>30</v>
      </c>
      <c r="K112" s="31" t="s">
        <v>21</v>
      </c>
      <c r="L112" s="31">
        <f t="shared" si="21"/>
        <v>264</v>
      </c>
      <c r="M112" s="31">
        <f t="shared" si="19"/>
        <v>84</v>
      </c>
      <c r="N112" s="31"/>
    </row>
    <row r="113" customHeight="1" spans="1:14">
      <c r="A113" s="22">
        <v>104</v>
      </c>
      <c r="B113" s="22">
        <v>52</v>
      </c>
      <c r="C113" s="22" t="s">
        <v>124</v>
      </c>
      <c r="D113" s="23" t="s">
        <v>132</v>
      </c>
      <c r="E113" s="22">
        <v>29</v>
      </c>
      <c r="F113" s="22">
        <v>36</v>
      </c>
      <c r="G113" s="22">
        <v>2</v>
      </c>
      <c r="H113" s="22">
        <f t="shared" si="22"/>
        <v>144</v>
      </c>
      <c r="I113" s="31">
        <v>58</v>
      </c>
      <c r="J113" s="31">
        <f t="shared" si="18"/>
        <v>29</v>
      </c>
      <c r="K113" s="31" t="s">
        <v>21</v>
      </c>
      <c r="L113" s="31">
        <f t="shared" si="21"/>
        <v>232</v>
      </c>
      <c r="M113" s="31">
        <f t="shared" si="19"/>
        <v>88</v>
      </c>
      <c r="N113" s="31"/>
    </row>
    <row r="114" customHeight="1" spans="1:14">
      <c r="A114" s="22">
        <v>105</v>
      </c>
      <c r="B114" s="22">
        <v>351</v>
      </c>
      <c r="C114" s="22" t="s">
        <v>124</v>
      </c>
      <c r="D114" s="23" t="s">
        <v>133</v>
      </c>
      <c r="E114" s="22">
        <v>36</v>
      </c>
      <c r="F114" s="22">
        <v>45</v>
      </c>
      <c r="G114" s="22">
        <v>2</v>
      </c>
      <c r="H114" s="22">
        <f t="shared" si="22"/>
        <v>180</v>
      </c>
      <c r="I114" s="31">
        <v>5</v>
      </c>
      <c r="J114" s="31">
        <f t="shared" si="18"/>
        <v>-31</v>
      </c>
      <c r="K114" s="31" t="s">
        <v>18</v>
      </c>
      <c r="L114" s="31">
        <f>I114*3</f>
        <v>15</v>
      </c>
      <c r="M114" s="31"/>
      <c r="N114" s="31">
        <f>H114-L114</f>
        <v>165</v>
      </c>
    </row>
    <row r="115" customHeight="1" spans="1:14">
      <c r="A115" s="22">
        <v>106</v>
      </c>
      <c r="B115" s="22">
        <v>367</v>
      </c>
      <c r="C115" s="22" t="s">
        <v>124</v>
      </c>
      <c r="D115" s="23" t="s">
        <v>134</v>
      </c>
      <c r="E115" s="22">
        <v>93</v>
      </c>
      <c r="F115" s="22">
        <v>116</v>
      </c>
      <c r="G115" s="22">
        <v>2</v>
      </c>
      <c r="H115" s="22">
        <f t="shared" si="22"/>
        <v>464</v>
      </c>
      <c r="I115" s="31">
        <v>122</v>
      </c>
      <c r="J115" s="31">
        <f t="shared" si="18"/>
        <v>29</v>
      </c>
      <c r="K115" s="31" t="s">
        <v>21</v>
      </c>
      <c r="L115" s="31">
        <f>I115*4</f>
        <v>488</v>
      </c>
      <c r="M115" s="31">
        <f t="shared" si="19"/>
        <v>24</v>
      </c>
      <c r="N115" s="31"/>
    </row>
    <row r="116" customHeight="1" spans="1:14">
      <c r="A116" s="22">
        <v>107</v>
      </c>
      <c r="B116" s="22">
        <v>587</v>
      </c>
      <c r="C116" s="22" t="s">
        <v>124</v>
      </c>
      <c r="D116" s="23" t="s">
        <v>135</v>
      </c>
      <c r="E116" s="22">
        <v>42</v>
      </c>
      <c r="F116" s="22">
        <v>52</v>
      </c>
      <c r="G116" s="22">
        <v>2</v>
      </c>
      <c r="H116" s="22">
        <f t="shared" si="22"/>
        <v>208</v>
      </c>
      <c r="I116" s="31">
        <v>22</v>
      </c>
      <c r="J116" s="31">
        <f t="shared" si="18"/>
        <v>-20</v>
      </c>
      <c r="K116" s="31" t="s">
        <v>18</v>
      </c>
      <c r="L116" s="31">
        <f>I116*3</f>
        <v>66</v>
      </c>
      <c r="M116" s="31"/>
      <c r="N116" s="31">
        <f>H116-L116</f>
        <v>142</v>
      </c>
    </row>
    <row r="117" customHeight="1" spans="1:14">
      <c r="A117" s="22">
        <v>108</v>
      </c>
      <c r="B117" s="22">
        <v>104428</v>
      </c>
      <c r="C117" s="22" t="s">
        <v>124</v>
      </c>
      <c r="D117" s="23" t="s">
        <v>136</v>
      </c>
      <c r="E117" s="22">
        <v>161</v>
      </c>
      <c r="F117" s="22">
        <v>201</v>
      </c>
      <c r="G117" s="22">
        <v>2</v>
      </c>
      <c r="H117" s="22">
        <f t="shared" si="22"/>
        <v>804</v>
      </c>
      <c r="I117" s="31">
        <v>257</v>
      </c>
      <c r="J117" s="31">
        <f t="shared" si="18"/>
        <v>96</v>
      </c>
      <c r="K117" s="31" t="s">
        <v>21</v>
      </c>
      <c r="L117" s="31">
        <f>I117*4</f>
        <v>1028</v>
      </c>
      <c r="M117" s="31">
        <f t="shared" si="19"/>
        <v>224</v>
      </c>
      <c r="N117" s="31"/>
    </row>
    <row r="118" customHeight="1" spans="1:14">
      <c r="A118" s="22">
        <v>109</v>
      </c>
      <c r="B118" s="22">
        <v>329</v>
      </c>
      <c r="C118" s="22" t="s">
        <v>124</v>
      </c>
      <c r="D118" s="23" t="s">
        <v>137</v>
      </c>
      <c r="E118" s="22">
        <v>42</v>
      </c>
      <c r="F118" s="22">
        <v>52</v>
      </c>
      <c r="G118" s="22">
        <v>2</v>
      </c>
      <c r="H118" s="22">
        <f t="shared" si="22"/>
        <v>208</v>
      </c>
      <c r="I118" s="31">
        <v>35</v>
      </c>
      <c r="J118" s="31">
        <f t="shared" si="18"/>
        <v>-7</v>
      </c>
      <c r="K118" s="31" t="s">
        <v>18</v>
      </c>
      <c r="L118" s="31">
        <f>I118*3</f>
        <v>105</v>
      </c>
      <c r="M118" s="31"/>
      <c r="N118" s="31">
        <f>H118-L118</f>
        <v>103</v>
      </c>
    </row>
    <row r="119" customHeight="1" spans="1:14">
      <c r="A119" s="22">
        <v>110</v>
      </c>
      <c r="B119" s="22">
        <v>704</v>
      </c>
      <c r="C119" s="22" t="s">
        <v>124</v>
      </c>
      <c r="D119" s="23" t="s">
        <v>138</v>
      </c>
      <c r="E119" s="22">
        <v>42</v>
      </c>
      <c r="F119" s="22">
        <v>52</v>
      </c>
      <c r="G119" s="22">
        <v>1</v>
      </c>
      <c r="H119" s="22">
        <f>E119*3</f>
        <v>126</v>
      </c>
      <c r="I119" s="31">
        <v>32</v>
      </c>
      <c r="J119" s="31">
        <f t="shared" si="18"/>
        <v>-10</v>
      </c>
      <c r="K119" s="31" t="s">
        <v>18</v>
      </c>
      <c r="L119" s="31">
        <f>I119*3</f>
        <v>96</v>
      </c>
      <c r="M119" s="31"/>
      <c r="N119" s="31">
        <f>H119-L119</f>
        <v>30</v>
      </c>
    </row>
    <row r="120" customHeight="1" spans="1:14">
      <c r="A120" s="22">
        <v>111</v>
      </c>
      <c r="B120" s="22">
        <v>54</v>
      </c>
      <c r="C120" s="22" t="s">
        <v>124</v>
      </c>
      <c r="D120" s="23" t="s">
        <v>139</v>
      </c>
      <c r="E120" s="22">
        <v>54</v>
      </c>
      <c r="F120" s="22">
        <v>67</v>
      </c>
      <c r="G120" s="22">
        <v>2</v>
      </c>
      <c r="H120" s="22">
        <f>F120*4</f>
        <v>268</v>
      </c>
      <c r="I120" s="31">
        <v>71</v>
      </c>
      <c r="J120" s="31">
        <f t="shared" si="18"/>
        <v>17</v>
      </c>
      <c r="K120" s="31" t="s">
        <v>21</v>
      </c>
      <c r="L120" s="31">
        <f>I120*4</f>
        <v>284</v>
      </c>
      <c r="M120" s="31">
        <f t="shared" si="19"/>
        <v>16</v>
      </c>
      <c r="N120" s="31"/>
    </row>
    <row r="121" customHeight="1" spans="1:14">
      <c r="A121" s="22">
        <v>112</v>
      </c>
      <c r="B121" s="22">
        <v>754</v>
      </c>
      <c r="C121" s="22" t="s">
        <v>124</v>
      </c>
      <c r="D121" s="23" t="s">
        <v>140</v>
      </c>
      <c r="E121" s="22">
        <v>58</v>
      </c>
      <c r="F121" s="22">
        <v>73</v>
      </c>
      <c r="G121" s="22">
        <v>2</v>
      </c>
      <c r="H121" s="22">
        <f>F121*4</f>
        <v>292</v>
      </c>
      <c r="I121" s="31">
        <v>135</v>
      </c>
      <c r="J121" s="31">
        <f t="shared" si="18"/>
        <v>77</v>
      </c>
      <c r="K121" s="31" t="s">
        <v>21</v>
      </c>
      <c r="L121" s="31">
        <f>I121*4</f>
        <v>540</v>
      </c>
      <c r="M121" s="31">
        <f t="shared" si="19"/>
        <v>248</v>
      </c>
      <c r="N121" s="31"/>
    </row>
    <row r="122" customHeight="1" spans="1:14">
      <c r="A122" s="22">
        <v>113</v>
      </c>
      <c r="B122" s="22">
        <v>101453</v>
      </c>
      <c r="C122" s="22" t="s">
        <v>124</v>
      </c>
      <c r="D122" s="23" t="s">
        <v>141</v>
      </c>
      <c r="E122" s="22">
        <v>63</v>
      </c>
      <c r="F122" s="22">
        <v>78</v>
      </c>
      <c r="G122" s="22">
        <v>2</v>
      </c>
      <c r="H122" s="22">
        <f>F122*4</f>
        <v>312</v>
      </c>
      <c r="I122" s="31">
        <v>122</v>
      </c>
      <c r="J122" s="31">
        <f t="shared" si="18"/>
        <v>59</v>
      </c>
      <c r="K122" s="31" t="s">
        <v>21</v>
      </c>
      <c r="L122" s="31">
        <f>I122*4</f>
        <v>488</v>
      </c>
      <c r="M122" s="31">
        <f t="shared" si="19"/>
        <v>176</v>
      </c>
      <c r="N122" s="31"/>
    </row>
    <row r="123" s="13" customFormat="1" customHeight="1" spans="1:14">
      <c r="A123" s="25"/>
      <c r="B123" s="25"/>
      <c r="C123" s="25" t="s">
        <v>124</v>
      </c>
      <c r="D123" s="26"/>
      <c r="E123" s="25">
        <f>SUM(E106:E122)</f>
        <v>860</v>
      </c>
      <c r="F123" s="25">
        <f>SUM(F106:F122)</f>
        <v>1070</v>
      </c>
      <c r="G123" s="25">
        <f>SUM(G106:G122)</f>
        <v>32</v>
      </c>
      <c r="H123" s="25">
        <f>SUM(H106:H122)</f>
        <v>4158</v>
      </c>
      <c r="I123" s="25">
        <f t="shared" ref="I123:N123" si="23">SUM(I106:I122)</f>
        <v>1301</v>
      </c>
      <c r="J123" s="25">
        <f t="shared" si="23"/>
        <v>441</v>
      </c>
      <c r="K123" s="25">
        <f t="shared" si="23"/>
        <v>0</v>
      </c>
      <c r="L123" s="25">
        <f t="shared" si="23"/>
        <v>5076</v>
      </c>
      <c r="M123" s="25">
        <f t="shared" si="23"/>
        <v>1428</v>
      </c>
      <c r="N123" s="25">
        <f t="shared" si="23"/>
        <v>510</v>
      </c>
    </row>
    <row r="124" s="13" customFormat="1" customHeight="1" spans="1:14">
      <c r="A124" s="25"/>
      <c r="B124" s="25"/>
      <c r="C124" s="25" t="s">
        <v>142</v>
      </c>
      <c r="D124" s="26"/>
      <c r="E124" s="32">
        <f>E123+E105+E94+E88+E82+E61+E36+E33</f>
        <v>8971</v>
      </c>
      <c r="F124" s="32">
        <f>F123+F105+F94+F88+F82+F61+F36+F33</f>
        <v>10997</v>
      </c>
      <c r="G124" s="32">
        <f>G123+G105+G94+G88+G82+G61+G36+G33</f>
        <v>189</v>
      </c>
      <c r="H124" s="32">
        <f>H123+H105+H94+H88+H82+H61+H36+H33</f>
        <v>38889</v>
      </c>
      <c r="I124" s="32">
        <f t="shared" ref="I124:N124" si="24">I123+I105+I94+I88+I82+I61+I36+I33</f>
        <v>10430</v>
      </c>
      <c r="J124" s="32">
        <f t="shared" si="24"/>
        <v>1459</v>
      </c>
      <c r="K124" s="32">
        <f t="shared" si="24"/>
        <v>0</v>
      </c>
      <c r="L124" s="32">
        <f t="shared" si="24"/>
        <v>38420</v>
      </c>
      <c r="M124" s="32">
        <f t="shared" si="24"/>
        <v>11541</v>
      </c>
      <c r="N124" s="32">
        <f t="shared" si="24"/>
        <v>12010</v>
      </c>
    </row>
    <row r="125" customHeight="1" spans="12:13">
      <c r="L125" s="33" t="s">
        <v>143</v>
      </c>
      <c r="M125" s="33">
        <f>N124-M124</f>
        <v>469</v>
      </c>
    </row>
  </sheetData>
  <sortState ref="A2:F115">
    <sortCondition ref="C2" descending="1"/>
  </sortState>
  <mergeCells count="3">
    <mergeCell ref="A1:D1"/>
    <mergeCell ref="E1:H1"/>
    <mergeCell ref="I1:N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6"/>
  <sheetViews>
    <sheetView workbookViewId="0">
      <selection activeCell="G4" sqref="G4"/>
    </sheetView>
  </sheetViews>
  <sheetFormatPr defaultColWidth="9" defaultRowHeight="20" customHeight="1"/>
  <cols>
    <col min="1" max="1" width="9" style="2"/>
    <col min="2" max="2" width="8.25" style="3" customWidth="1"/>
    <col min="3" max="3" width="9.875" style="3" customWidth="1"/>
    <col min="4" max="4" width="33.25" style="4" customWidth="1"/>
    <col min="5" max="6" width="15.25" style="5" customWidth="1"/>
    <col min="7" max="7" width="15.25" style="6" customWidth="1"/>
    <col min="8" max="10" width="15.25" customWidth="1"/>
  </cols>
  <sheetData>
    <row r="1" customHeight="1" spans="1:10">
      <c r="A1" s="7" t="s">
        <v>144</v>
      </c>
      <c r="B1" s="7"/>
      <c r="C1" s="7"/>
      <c r="D1" s="7"/>
      <c r="E1" s="7" t="s">
        <v>1</v>
      </c>
      <c r="F1" s="7"/>
      <c r="G1" s="7"/>
      <c r="H1" s="7" t="s">
        <v>145</v>
      </c>
      <c r="I1" s="7"/>
      <c r="J1" s="7"/>
    </row>
    <row r="2" s="1" customFormat="1" ht="38" customHeight="1" spans="1:10">
      <c r="A2" s="8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146</v>
      </c>
      <c r="I2" s="8" t="s">
        <v>147</v>
      </c>
      <c r="J2" s="8" t="s">
        <v>9</v>
      </c>
    </row>
    <row r="3" customHeight="1" spans="1:10">
      <c r="A3" s="9">
        <v>1</v>
      </c>
      <c r="B3" s="9">
        <v>741</v>
      </c>
      <c r="C3" s="9" t="s">
        <v>16</v>
      </c>
      <c r="D3" s="9" t="s">
        <v>17</v>
      </c>
      <c r="E3" s="9">
        <v>20</v>
      </c>
      <c r="F3" s="9">
        <v>25</v>
      </c>
      <c r="G3" s="9"/>
      <c r="H3" s="9">
        <f>VLOOKUP(B:B,[1]Sheet1!$B$1:$E$65536,4,0)</f>
        <v>15</v>
      </c>
      <c r="I3" s="9">
        <f>VLOOKUP(B:B,[1]Sheet1!$B$1:$G$65536,6,0)</f>
        <v>1</v>
      </c>
      <c r="J3" s="9"/>
    </row>
    <row r="4" customHeight="1" spans="1:10">
      <c r="A4" s="10">
        <v>2</v>
      </c>
      <c r="B4" s="10">
        <v>752</v>
      </c>
      <c r="C4" s="10" t="s">
        <v>16</v>
      </c>
      <c r="D4" s="10" t="s">
        <v>19</v>
      </c>
      <c r="E4" s="10">
        <v>20</v>
      </c>
      <c r="F4" s="10">
        <v>24</v>
      </c>
      <c r="G4" s="10"/>
      <c r="H4" s="10">
        <f>VLOOKUP(B:B,[1]Sheet1!$B$1:$E$65536,4,0)</f>
        <v>8</v>
      </c>
      <c r="I4" s="10">
        <f>VLOOKUP(B:B,[1]Sheet1!$B$1:$G$65536,6,0)</f>
        <v>1</v>
      </c>
      <c r="J4" s="10"/>
    </row>
    <row r="5" customHeight="1" spans="1:10">
      <c r="A5" s="9">
        <v>3</v>
      </c>
      <c r="B5" s="9">
        <v>104429</v>
      </c>
      <c r="C5" s="9" t="s">
        <v>16</v>
      </c>
      <c r="D5" s="9" t="s">
        <v>20</v>
      </c>
      <c r="E5" s="9">
        <v>20</v>
      </c>
      <c r="F5" s="9">
        <v>25</v>
      </c>
      <c r="G5" s="9"/>
      <c r="H5" s="9">
        <f>VLOOKUP(B:B,[1]Sheet1!$B$1:$E$65536,4,0)</f>
        <v>8</v>
      </c>
      <c r="I5" s="9">
        <f>VLOOKUP(B:B,[1]Sheet1!$B$1:$G$65536,6,0)</f>
        <v>1</v>
      </c>
      <c r="J5" s="9"/>
    </row>
    <row r="6" customHeight="1" spans="1:10">
      <c r="A6" s="10">
        <v>4</v>
      </c>
      <c r="B6" s="10">
        <v>107658</v>
      </c>
      <c r="C6" s="10" t="s">
        <v>16</v>
      </c>
      <c r="D6" s="10" t="s">
        <v>22</v>
      </c>
      <c r="E6" s="10">
        <v>20</v>
      </c>
      <c r="F6" s="10">
        <v>25</v>
      </c>
      <c r="G6" s="10"/>
      <c r="H6" s="10">
        <f>VLOOKUP(B:B,[1]Sheet1!$B$1:$E$65536,4,0)</f>
        <v>8</v>
      </c>
      <c r="I6" s="10">
        <f>VLOOKUP(B:B,[1]Sheet1!$B$1:$G$65536,6,0)</f>
        <v>2</v>
      </c>
      <c r="J6" s="10"/>
    </row>
    <row r="7" customHeight="1" spans="1:10">
      <c r="A7" s="9">
        <v>5</v>
      </c>
      <c r="B7" s="9">
        <v>108277</v>
      </c>
      <c r="C7" s="9" t="s">
        <v>16</v>
      </c>
      <c r="D7" s="9" t="s">
        <v>23</v>
      </c>
      <c r="E7" s="9">
        <v>20</v>
      </c>
      <c r="F7" s="9">
        <v>25</v>
      </c>
      <c r="G7" s="9"/>
      <c r="H7" s="9">
        <f>VLOOKUP(B:B,[1]Sheet1!$B$1:$E$65536,4,0)</f>
        <v>8</v>
      </c>
      <c r="I7" s="9">
        <f>VLOOKUP(B:B,[1]Sheet1!$B$1:$G$65536,6,0)</f>
        <v>1</v>
      </c>
      <c r="J7" s="9"/>
    </row>
    <row r="8" customHeight="1" spans="1:10">
      <c r="A8" s="10">
        <v>6</v>
      </c>
      <c r="B8" s="10">
        <v>339</v>
      </c>
      <c r="C8" s="10" t="s">
        <v>16</v>
      </c>
      <c r="D8" s="10" t="s">
        <v>25</v>
      </c>
      <c r="E8" s="10">
        <v>21</v>
      </c>
      <c r="F8" s="10">
        <v>27</v>
      </c>
      <c r="G8" s="10"/>
      <c r="H8" s="10">
        <f>VLOOKUP(B:B,[1]Sheet1!$B$1:$E$65536,4,0)</f>
        <v>8</v>
      </c>
      <c r="I8" s="10">
        <f>VLOOKUP(B:B,[1]Sheet1!$B$1:$G$65536,6,0)</f>
        <v>2</v>
      </c>
      <c r="J8" s="10"/>
    </row>
    <row r="9" customHeight="1" spans="1:10">
      <c r="A9" s="9">
        <v>7</v>
      </c>
      <c r="B9" s="9">
        <v>570</v>
      </c>
      <c r="C9" s="9" t="s">
        <v>16</v>
      </c>
      <c r="D9" s="9" t="s">
        <v>26</v>
      </c>
      <c r="E9" s="9">
        <v>21</v>
      </c>
      <c r="F9" s="9">
        <v>25</v>
      </c>
      <c r="G9" s="9"/>
      <c r="H9" s="9">
        <f>VLOOKUP(B:B,[1]Sheet1!$B$1:$E$65536,4,0)</f>
        <v>8</v>
      </c>
      <c r="I9" s="9">
        <f>VLOOKUP(B:B,[1]Sheet1!$B$1:$G$65536,6,0)</f>
        <v>1</v>
      </c>
      <c r="J9" s="9"/>
    </row>
    <row r="10" customHeight="1" spans="1:10">
      <c r="A10" s="10">
        <v>8</v>
      </c>
      <c r="B10" s="10">
        <v>727</v>
      </c>
      <c r="C10" s="10" t="s">
        <v>16</v>
      </c>
      <c r="D10" s="10" t="s">
        <v>27</v>
      </c>
      <c r="E10" s="10">
        <v>30</v>
      </c>
      <c r="F10" s="10">
        <v>38</v>
      </c>
      <c r="G10" s="10"/>
      <c r="H10" s="10">
        <f>VLOOKUP(B:B,[1]Sheet1!$B$1:$E$65536,4,0)</f>
        <v>8</v>
      </c>
      <c r="I10" s="10">
        <f>VLOOKUP(B:B,[1]Sheet1!$B$1:$G$65536,6,0)</f>
        <v>2</v>
      </c>
      <c r="J10" s="10"/>
    </row>
    <row r="11" customHeight="1" spans="1:10">
      <c r="A11" s="9">
        <v>9</v>
      </c>
      <c r="B11" s="9">
        <v>745</v>
      </c>
      <c r="C11" s="9" t="s">
        <v>16</v>
      </c>
      <c r="D11" s="9" t="s">
        <v>28</v>
      </c>
      <c r="E11" s="9">
        <v>20</v>
      </c>
      <c r="F11" s="9">
        <v>25</v>
      </c>
      <c r="G11" s="9"/>
      <c r="H11" s="9">
        <f>VLOOKUP(B:B,[1]Sheet1!$B$1:$E$65536,4,0)</f>
        <v>8</v>
      </c>
      <c r="I11" s="9">
        <f>VLOOKUP(B:B,[1]Sheet1!$B$1:$G$65536,6,0)</f>
        <v>2</v>
      </c>
      <c r="J11" s="9"/>
    </row>
    <row r="12" customHeight="1" spans="1:10">
      <c r="A12" s="10">
        <v>10</v>
      </c>
      <c r="B12" s="10">
        <v>106399</v>
      </c>
      <c r="C12" s="10" t="s">
        <v>16</v>
      </c>
      <c r="D12" s="10" t="s">
        <v>30</v>
      </c>
      <c r="E12" s="10">
        <v>21</v>
      </c>
      <c r="F12" s="10">
        <v>25</v>
      </c>
      <c r="G12" s="10"/>
      <c r="H12" s="10">
        <f>VLOOKUP(B:B,[1]Sheet1!$B$1:$E$65536,4,0)</f>
        <v>8</v>
      </c>
      <c r="I12" s="10">
        <f>VLOOKUP(B:B,[1]Sheet1!$B$1:$G$65536,6,0)</f>
        <v>2</v>
      </c>
      <c r="J12" s="10"/>
    </row>
    <row r="13" customHeight="1" spans="1:10">
      <c r="A13" s="9">
        <v>11</v>
      </c>
      <c r="B13" s="9">
        <v>359</v>
      </c>
      <c r="C13" s="9" t="s">
        <v>16</v>
      </c>
      <c r="D13" s="9" t="s">
        <v>31</v>
      </c>
      <c r="E13" s="9">
        <v>20</v>
      </c>
      <c r="F13" s="9">
        <v>25</v>
      </c>
      <c r="G13" s="9"/>
      <c r="H13" s="9">
        <f>VLOOKUP(B:B,[1]Sheet1!$B$1:$E$65536,4,0)</f>
        <v>15</v>
      </c>
      <c r="I13" s="9">
        <f>VLOOKUP(B:B,[1]Sheet1!$B$1:$G$65536,6,0)</f>
        <v>2</v>
      </c>
      <c r="J13" s="9"/>
    </row>
    <row r="14" customHeight="1" spans="1:10">
      <c r="A14" s="10">
        <v>12</v>
      </c>
      <c r="B14" s="10">
        <v>102565</v>
      </c>
      <c r="C14" s="10" t="s">
        <v>16</v>
      </c>
      <c r="D14" s="10" t="s">
        <v>32</v>
      </c>
      <c r="E14" s="10">
        <v>20</v>
      </c>
      <c r="F14" s="10">
        <v>25</v>
      </c>
      <c r="G14" s="10"/>
      <c r="H14" s="10">
        <f>VLOOKUP(B:B,[1]Sheet1!$B$1:$E$65536,4,0)</f>
        <v>8</v>
      </c>
      <c r="I14" s="10">
        <f>VLOOKUP(B:B,[1]Sheet1!$B$1:$G$65536,6,0)</f>
        <v>1</v>
      </c>
      <c r="J14" s="10"/>
    </row>
    <row r="15" customHeight="1" spans="1:10">
      <c r="A15" s="9">
        <v>13</v>
      </c>
      <c r="B15" s="9">
        <v>103199</v>
      </c>
      <c r="C15" s="9" t="s">
        <v>16</v>
      </c>
      <c r="D15" s="9" t="s">
        <v>33</v>
      </c>
      <c r="E15" s="9">
        <v>48</v>
      </c>
      <c r="F15" s="9">
        <v>60</v>
      </c>
      <c r="G15" s="9"/>
      <c r="H15" s="9">
        <f>VLOOKUP(B:B,[1]Sheet1!$B$1:$E$65536,4,0)</f>
        <v>8</v>
      </c>
      <c r="I15" s="9">
        <f>VLOOKUP(B:B,[1]Sheet1!$B$1:$G$65536,6,0)</f>
        <v>1</v>
      </c>
      <c r="J15" s="9"/>
    </row>
    <row r="16" customHeight="1" spans="1:10">
      <c r="A16" s="10">
        <v>14</v>
      </c>
      <c r="B16" s="10">
        <v>347</v>
      </c>
      <c r="C16" s="10" t="s">
        <v>16</v>
      </c>
      <c r="D16" s="10" t="s">
        <v>34</v>
      </c>
      <c r="E16" s="10">
        <v>20</v>
      </c>
      <c r="F16" s="10">
        <v>25</v>
      </c>
      <c r="G16" s="10"/>
      <c r="H16" s="10">
        <f>VLOOKUP(B:B,[1]Sheet1!$B$1:$E$65536,4,0)</f>
        <v>8</v>
      </c>
      <c r="I16" s="10">
        <f>VLOOKUP(B:B,[1]Sheet1!$B$1:$G$65536,6,0)</f>
        <v>1</v>
      </c>
      <c r="J16" s="10"/>
    </row>
    <row r="17" customHeight="1" spans="1:10">
      <c r="A17" s="9">
        <v>15</v>
      </c>
      <c r="B17" s="9">
        <v>105267</v>
      </c>
      <c r="C17" s="9" t="s">
        <v>16</v>
      </c>
      <c r="D17" s="9" t="s">
        <v>35</v>
      </c>
      <c r="E17" s="9">
        <v>28</v>
      </c>
      <c r="F17" s="9">
        <v>34</v>
      </c>
      <c r="G17" s="9"/>
      <c r="H17" s="9">
        <f>VLOOKUP(B:B,[1]Sheet1!$B$1:$E$65536,4,0)</f>
        <v>15</v>
      </c>
      <c r="I17" s="9">
        <f>VLOOKUP(B:B,[1]Sheet1!$B$1:$G$65536,6,0)</f>
        <v>1</v>
      </c>
      <c r="J17" s="9"/>
    </row>
    <row r="18" customHeight="1" spans="1:10">
      <c r="A18" s="10">
        <v>16</v>
      </c>
      <c r="B18" s="10">
        <v>106569</v>
      </c>
      <c r="C18" s="10" t="s">
        <v>16</v>
      </c>
      <c r="D18" s="10" t="s">
        <v>36</v>
      </c>
      <c r="E18" s="10">
        <v>36</v>
      </c>
      <c r="F18" s="10">
        <v>45</v>
      </c>
      <c r="G18" s="10"/>
      <c r="H18" s="10">
        <f>VLOOKUP(B:B,[1]Sheet1!$B$1:$E$65536,4,0)</f>
        <v>15</v>
      </c>
      <c r="I18" s="10">
        <f>VLOOKUP(B:B,[1]Sheet1!$B$1:$G$65536,6,0)</f>
        <v>1</v>
      </c>
      <c r="J18" s="10"/>
    </row>
    <row r="19" customHeight="1" spans="1:10">
      <c r="A19" s="9">
        <v>17</v>
      </c>
      <c r="B19" s="9">
        <v>103198</v>
      </c>
      <c r="C19" s="9" t="s">
        <v>16</v>
      </c>
      <c r="D19" s="9" t="s">
        <v>37</v>
      </c>
      <c r="E19" s="9">
        <v>43</v>
      </c>
      <c r="F19" s="9">
        <v>54</v>
      </c>
      <c r="G19" s="9"/>
      <c r="H19" s="9">
        <f>VLOOKUP(B:B,[1]Sheet1!$B$1:$E$65536,4,0)</f>
        <v>20</v>
      </c>
      <c r="I19" s="9">
        <f>VLOOKUP(B:B,[1]Sheet1!$B$1:$G$65536,6,0)</f>
        <v>2</v>
      </c>
      <c r="J19" s="9"/>
    </row>
    <row r="20" customHeight="1" spans="1:10">
      <c r="A20" s="10">
        <v>18</v>
      </c>
      <c r="B20" s="10">
        <v>311</v>
      </c>
      <c r="C20" s="10" t="s">
        <v>16</v>
      </c>
      <c r="D20" s="10" t="s">
        <v>38</v>
      </c>
      <c r="E20" s="10">
        <v>25</v>
      </c>
      <c r="F20" s="10">
        <v>30</v>
      </c>
      <c r="G20" s="10"/>
      <c r="H20" s="10">
        <f>VLOOKUP(B:B,[1]Sheet1!$B$1:$E$65536,4,0)</f>
        <v>8</v>
      </c>
      <c r="I20" s="10">
        <f>VLOOKUP(B:B,[1]Sheet1!$B$1:$G$65536,6,0)</f>
        <v>2</v>
      </c>
      <c r="J20" s="10"/>
    </row>
    <row r="21" customHeight="1" spans="1:10">
      <c r="A21" s="9">
        <v>19</v>
      </c>
      <c r="B21" s="9">
        <v>357</v>
      </c>
      <c r="C21" s="9" t="s">
        <v>16</v>
      </c>
      <c r="D21" s="9" t="s">
        <v>39</v>
      </c>
      <c r="E21" s="9">
        <v>43</v>
      </c>
      <c r="F21" s="9">
        <v>54</v>
      </c>
      <c r="G21" s="9"/>
      <c r="H21" s="9">
        <f>VLOOKUP(B:B,[1]Sheet1!$B$1:$E$65536,4,0)</f>
        <v>8</v>
      </c>
      <c r="I21" s="9">
        <f>VLOOKUP(B:B,[1]Sheet1!$B$1:$G$65536,6,0)</f>
        <v>2</v>
      </c>
      <c r="J21" s="9"/>
    </row>
    <row r="22" customHeight="1" spans="1:10">
      <c r="A22" s="10">
        <v>20</v>
      </c>
      <c r="B22" s="10">
        <v>379</v>
      </c>
      <c r="C22" s="10" t="s">
        <v>16</v>
      </c>
      <c r="D22" s="10" t="s">
        <v>40</v>
      </c>
      <c r="E22" s="10">
        <v>42</v>
      </c>
      <c r="F22" s="10">
        <v>52</v>
      </c>
      <c r="G22" s="10"/>
      <c r="H22" s="10">
        <f>VLOOKUP(B:B,[1]Sheet1!$B$1:$E$65536,4,0)</f>
        <v>15</v>
      </c>
      <c r="I22" s="10">
        <f>VLOOKUP(B:B,[1]Sheet1!$B$1:$G$65536,6,0)</f>
        <v>2</v>
      </c>
      <c r="J22" s="10"/>
    </row>
    <row r="23" customHeight="1" spans="1:10">
      <c r="A23" s="9">
        <v>21</v>
      </c>
      <c r="B23" s="9">
        <v>513</v>
      </c>
      <c r="C23" s="9" t="s">
        <v>16</v>
      </c>
      <c r="D23" s="9" t="s">
        <v>41</v>
      </c>
      <c r="E23" s="9">
        <v>51</v>
      </c>
      <c r="F23" s="9">
        <v>64</v>
      </c>
      <c r="G23" s="9"/>
      <c r="H23" s="9">
        <f>VLOOKUP(B:B,[1]Sheet1!$B$1:$E$65536,4,0)</f>
        <v>8</v>
      </c>
      <c r="I23" s="9">
        <f>VLOOKUP(B:B,[1]Sheet1!$B$1:$G$65536,6,0)</f>
        <v>2</v>
      </c>
      <c r="J23" s="9"/>
    </row>
    <row r="24" customHeight="1" spans="1:10">
      <c r="A24" s="10">
        <v>22</v>
      </c>
      <c r="B24" s="10">
        <v>726</v>
      </c>
      <c r="C24" s="10" t="s">
        <v>16</v>
      </c>
      <c r="D24" s="10" t="s">
        <v>42</v>
      </c>
      <c r="E24" s="10">
        <v>65</v>
      </c>
      <c r="F24" s="10">
        <v>81</v>
      </c>
      <c r="G24" s="10"/>
      <c r="H24" s="10">
        <f>VLOOKUP(B:B,[1]Sheet1!$B$1:$E$65536,4,0)</f>
        <v>20</v>
      </c>
      <c r="I24" s="10">
        <f>VLOOKUP(B:B,[1]Sheet1!$B$1:$G$65536,6,0)</f>
        <v>2</v>
      </c>
      <c r="J24" s="10"/>
    </row>
    <row r="25" customHeight="1" spans="1:10">
      <c r="A25" s="9">
        <v>23</v>
      </c>
      <c r="B25" s="9">
        <v>102934</v>
      </c>
      <c r="C25" s="9" t="s">
        <v>16</v>
      </c>
      <c r="D25" s="9" t="s">
        <v>43</v>
      </c>
      <c r="E25" s="9">
        <v>49</v>
      </c>
      <c r="F25" s="9">
        <v>61</v>
      </c>
      <c r="G25" s="9"/>
      <c r="H25" s="9">
        <f>VLOOKUP(B:B,[1]Sheet1!$B$1:$E$65536,4,0)</f>
        <v>30</v>
      </c>
      <c r="I25" s="9">
        <f>VLOOKUP(B:B,[1]Sheet1!$B$1:$G$65536,6,0)</f>
        <v>2</v>
      </c>
      <c r="J25" s="9"/>
    </row>
    <row r="26" customHeight="1" spans="1:10">
      <c r="A26" s="10">
        <v>24</v>
      </c>
      <c r="B26" s="10">
        <v>343</v>
      </c>
      <c r="C26" s="10" t="s">
        <v>16</v>
      </c>
      <c r="D26" s="10" t="s">
        <v>44</v>
      </c>
      <c r="E26" s="10">
        <v>91</v>
      </c>
      <c r="F26" s="10">
        <v>114</v>
      </c>
      <c r="G26" s="10"/>
      <c r="H26" s="10">
        <f>VLOOKUP(B:B,[1]Sheet1!$B$1:$E$65536,4,0)</f>
        <v>15</v>
      </c>
      <c r="I26" s="10">
        <f>VLOOKUP(B:B,[1]Sheet1!$B$1:$G$65536,6,0)</f>
        <v>2</v>
      </c>
      <c r="J26" s="10"/>
    </row>
    <row r="27" customHeight="1" spans="1:10">
      <c r="A27" s="9">
        <v>25</v>
      </c>
      <c r="B27" s="9">
        <v>365</v>
      </c>
      <c r="C27" s="9" t="s">
        <v>16</v>
      </c>
      <c r="D27" s="9" t="s">
        <v>45</v>
      </c>
      <c r="E27" s="9">
        <v>60</v>
      </c>
      <c r="F27" s="9">
        <v>74</v>
      </c>
      <c r="G27" s="9"/>
      <c r="H27" s="9">
        <f>VLOOKUP(B:B,[1]Sheet1!$B$1:$E$65536,4,0)</f>
        <v>30</v>
      </c>
      <c r="I27" s="9">
        <f>VLOOKUP(B:B,[1]Sheet1!$B$1:$G$65536,6,0)</f>
        <v>2</v>
      </c>
      <c r="J27" s="9"/>
    </row>
    <row r="28" customHeight="1" spans="1:10">
      <c r="A28" s="10">
        <v>26</v>
      </c>
      <c r="B28" s="10">
        <v>585</v>
      </c>
      <c r="C28" s="10" t="s">
        <v>16</v>
      </c>
      <c r="D28" s="10" t="s">
        <v>46</v>
      </c>
      <c r="E28" s="10">
        <v>112</v>
      </c>
      <c r="F28" s="10">
        <v>140</v>
      </c>
      <c r="G28" s="10"/>
      <c r="H28" s="10">
        <f>VLOOKUP(B:B,[1]Sheet1!$B$1:$E$65536,4,0)</f>
        <v>15</v>
      </c>
      <c r="I28" s="10">
        <f>VLOOKUP(B:B,[1]Sheet1!$B$1:$G$65536,6,0)</f>
        <v>2</v>
      </c>
      <c r="J28" s="10"/>
    </row>
    <row r="29" customHeight="1" spans="1:10">
      <c r="A29" s="9">
        <v>27</v>
      </c>
      <c r="B29" s="9">
        <v>581</v>
      </c>
      <c r="C29" s="9" t="s">
        <v>16</v>
      </c>
      <c r="D29" s="9" t="s">
        <v>47</v>
      </c>
      <c r="E29" s="9">
        <v>225</v>
      </c>
      <c r="F29" s="9">
        <v>282</v>
      </c>
      <c r="G29" s="9"/>
      <c r="H29" s="9">
        <f>VLOOKUP(B:B,[1]Sheet1!$B$1:$E$65536,4,0)</f>
        <v>30</v>
      </c>
      <c r="I29" s="9">
        <f>VLOOKUP(B:B,[1]Sheet1!$B$1:$G$65536,6,0)</f>
        <v>2</v>
      </c>
      <c r="J29" s="9"/>
    </row>
    <row r="30" customHeight="1" spans="1:10">
      <c r="A30" s="10">
        <v>28</v>
      </c>
      <c r="B30" s="10">
        <v>709</v>
      </c>
      <c r="C30" s="10" t="s">
        <v>16</v>
      </c>
      <c r="D30" s="10" t="s">
        <v>48</v>
      </c>
      <c r="E30" s="10">
        <v>52</v>
      </c>
      <c r="F30" s="10">
        <v>64</v>
      </c>
      <c r="G30" s="10"/>
      <c r="H30" s="10">
        <f>VLOOKUP(B:B,[1]Sheet1!$B$1:$E$65536,4,0)</f>
        <v>15</v>
      </c>
      <c r="I30" s="10">
        <f>VLOOKUP(B:B,[1]Sheet1!$B$1:$G$65536,6,0)</f>
        <v>2</v>
      </c>
      <c r="J30" s="10"/>
    </row>
    <row r="31" customHeight="1" spans="1:10">
      <c r="A31" s="9">
        <v>29</v>
      </c>
      <c r="B31" s="9">
        <v>730</v>
      </c>
      <c r="C31" s="9" t="s">
        <v>16</v>
      </c>
      <c r="D31" s="9" t="s">
        <v>49</v>
      </c>
      <c r="E31" s="9">
        <v>97</v>
      </c>
      <c r="F31" s="9">
        <v>122</v>
      </c>
      <c r="G31" s="9"/>
      <c r="H31" s="9">
        <f>VLOOKUP(B:B,[1]Sheet1!$B$1:$E$65536,4,0)</f>
        <v>35</v>
      </c>
      <c r="I31" s="9">
        <f>VLOOKUP(B:B,[1]Sheet1!$B$1:$G$65536,6,0)</f>
        <v>2</v>
      </c>
      <c r="J31" s="9"/>
    </row>
    <row r="32" customHeight="1" spans="1:10">
      <c r="A32" s="10">
        <v>30</v>
      </c>
      <c r="B32" s="10">
        <v>582</v>
      </c>
      <c r="C32" s="10" t="s">
        <v>16</v>
      </c>
      <c r="D32" s="10" t="s">
        <v>50</v>
      </c>
      <c r="E32" s="10">
        <v>447</v>
      </c>
      <c r="F32" s="10">
        <v>500</v>
      </c>
      <c r="G32" s="10"/>
      <c r="H32" s="10">
        <f>VLOOKUP(B:B,[1]Sheet1!$B$1:$E$65536,4,0)</f>
        <v>15</v>
      </c>
      <c r="I32" s="10">
        <f>VLOOKUP(B:B,[1]Sheet1!$B$1:$G$65536,6,0)</f>
        <v>2</v>
      </c>
      <c r="J32" s="10"/>
    </row>
    <row r="33" customHeight="1" spans="1:10">
      <c r="A33" s="9">
        <v>31</v>
      </c>
      <c r="B33" s="9">
        <v>307</v>
      </c>
      <c r="C33" s="9" t="s">
        <v>51</v>
      </c>
      <c r="D33" s="9" t="s">
        <v>52</v>
      </c>
      <c r="E33" s="9">
        <v>720</v>
      </c>
      <c r="F33" s="9">
        <v>904</v>
      </c>
      <c r="G33" s="9"/>
      <c r="H33" s="9">
        <f>VLOOKUP(B:B,[1]Sheet1!$B$1:$E$65536,4,0)</f>
        <v>65</v>
      </c>
      <c r="I33" s="9">
        <f>VLOOKUP(B:B,[1]Sheet1!$B$1:$G$65536,6,0)</f>
        <v>1</v>
      </c>
      <c r="J33" s="9"/>
    </row>
    <row r="34" customHeight="1" spans="1:10">
      <c r="A34" s="10">
        <v>32</v>
      </c>
      <c r="B34" s="10">
        <v>106066</v>
      </c>
      <c r="C34" s="10" t="s">
        <v>51</v>
      </c>
      <c r="D34" s="10" t="s">
        <v>53</v>
      </c>
      <c r="E34" s="10">
        <v>161</v>
      </c>
      <c r="F34" s="10">
        <v>201</v>
      </c>
      <c r="G34" s="10"/>
      <c r="H34" s="10">
        <f>VLOOKUP(B:B,[1]Sheet1!$B$1:$E$65536,4,0)</f>
        <v>8</v>
      </c>
      <c r="I34" s="10">
        <f>VLOOKUP(B:B,[1]Sheet1!$B$1:$G$65536,6,0)</f>
        <v>1</v>
      </c>
      <c r="J34" s="10"/>
    </row>
    <row r="35" customHeight="1" spans="1:10">
      <c r="A35" s="9">
        <v>33</v>
      </c>
      <c r="B35" s="9">
        <v>753</v>
      </c>
      <c r="C35" s="9" t="s">
        <v>54</v>
      </c>
      <c r="D35" s="9" t="s">
        <v>55</v>
      </c>
      <c r="E35" s="9">
        <v>20</v>
      </c>
      <c r="F35" s="9">
        <v>25</v>
      </c>
      <c r="G35" s="9"/>
      <c r="H35" s="9">
        <f>VLOOKUP(B:B,[1]Sheet1!$B$1:$E$65536,4,0)</f>
        <v>8</v>
      </c>
      <c r="I35" s="9">
        <f>VLOOKUP(B:B,[1]Sheet1!$B$1:$G$65536,6,0)</f>
        <v>1</v>
      </c>
      <c r="J35" s="9"/>
    </row>
    <row r="36" customHeight="1" spans="1:10">
      <c r="A36" s="10">
        <v>34</v>
      </c>
      <c r="B36" s="10">
        <v>105910</v>
      </c>
      <c r="C36" s="10" t="s">
        <v>54</v>
      </c>
      <c r="D36" s="10" t="s">
        <v>56</v>
      </c>
      <c r="E36" s="10">
        <v>20</v>
      </c>
      <c r="F36" s="10">
        <v>25</v>
      </c>
      <c r="G36" s="10"/>
      <c r="H36" s="10">
        <f>VLOOKUP(B:B,[1]Sheet1!$B$1:$E$65536,4,0)</f>
        <v>8</v>
      </c>
      <c r="I36" s="10">
        <f>VLOOKUP(B:B,[1]Sheet1!$B$1:$G$65536,6,0)</f>
        <v>1</v>
      </c>
      <c r="J36" s="10"/>
    </row>
    <row r="37" customHeight="1" spans="1:10">
      <c r="A37" s="9">
        <v>35</v>
      </c>
      <c r="B37" s="9">
        <v>106568</v>
      </c>
      <c r="C37" s="9" t="s">
        <v>54</v>
      </c>
      <c r="D37" s="9" t="s">
        <v>57</v>
      </c>
      <c r="E37" s="9">
        <v>20</v>
      </c>
      <c r="F37" s="9">
        <v>25</v>
      </c>
      <c r="G37" s="9"/>
      <c r="H37" s="9">
        <f>VLOOKUP(B:B,[1]Sheet1!$B$1:$E$65536,4,0)</f>
        <v>8</v>
      </c>
      <c r="I37" s="9">
        <f>VLOOKUP(B:B,[1]Sheet1!$B$1:$G$65536,6,0)</f>
        <v>1</v>
      </c>
      <c r="J37" s="9"/>
    </row>
    <row r="38" customHeight="1" spans="1:10">
      <c r="A38" s="10">
        <v>36</v>
      </c>
      <c r="B38" s="10">
        <v>545</v>
      </c>
      <c r="C38" s="10" t="s">
        <v>54</v>
      </c>
      <c r="D38" s="10" t="s">
        <v>58</v>
      </c>
      <c r="E38" s="10">
        <v>20</v>
      </c>
      <c r="F38" s="10">
        <v>25</v>
      </c>
      <c r="G38" s="10"/>
      <c r="H38" s="10">
        <f>VLOOKUP(B:B,[1]Sheet1!$B$1:$E$65536,4,0)</f>
        <v>15</v>
      </c>
      <c r="I38" s="10">
        <f>VLOOKUP(B:B,[1]Sheet1!$B$1:$G$65536,6,0)</f>
        <v>2</v>
      </c>
      <c r="J38" s="10"/>
    </row>
    <row r="39" customHeight="1" spans="1:10">
      <c r="A39" s="9">
        <v>37</v>
      </c>
      <c r="B39" s="9">
        <v>733</v>
      </c>
      <c r="C39" s="9" t="s">
        <v>54</v>
      </c>
      <c r="D39" s="9" t="s">
        <v>59</v>
      </c>
      <c r="E39" s="9">
        <v>20</v>
      </c>
      <c r="F39" s="9">
        <v>25</v>
      </c>
      <c r="G39" s="9"/>
      <c r="H39" s="9">
        <f>VLOOKUP(B:B,[1]Sheet1!$B$1:$E$65536,4,0)</f>
        <v>8</v>
      </c>
      <c r="I39" s="9">
        <f>VLOOKUP(B:B,[1]Sheet1!$B$1:$G$65536,6,0)</f>
        <v>1</v>
      </c>
      <c r="J39" s="9"/>
    </row>
    <row r="40" customHeight="1" spans="1:10">
      <c r="A40" s="10">
        <v>38</v>
      </c>
      <c r="B40" s="10">
        <v>104430</v>
      </c>
      <c r="C40" s="10" t="s">
        <v>54</v>
      </c>
      <c r="D40" s="10" t="s">
        <v>60</v>
      </c>
      <c r="E40" s="10">
        <v>22</v>
      </c>
      <c r="F40" s="10">
        <v>28</v>
      </c>
      <c r="G40" s="10"/>
      <c r="H40" s="10">
        <f>VLOOKUP(B:B,[1]Sheet1!$B$1:$E$65536,4,0)</f>
        <v>8</v>
      </c>
      <c r="I40" s="10">
        <f>VLOOKUP(B:B,[1]Sheet1!$B$1:$G$65536,6,0)</f>
        <v>1</v>
      </c>
      <c r="J40" s="10"/>
    </row>
    <row r="41" customHeight="1" spans="1:10">
      <c r="A41" s="9">
        <v>39</v>
      </c>
      <c r="B41" s="9">
        <v>105396</v>
      </c>
      <c r="C41" s="9" t="s">
        <v>54</v>
      </c>
      <c r="D41" s="9" t="s">
        <v>61</v>
      </c>
      <c r="E41" s="9">
        <v>45</v>
      </c>
      <c r="F41" s="9">
        <v>56</v>
      </c>
      <c r="G41" s="9"/>
      <c r="H41" s="9">
        <f>VLOOKUP(B:B,[1]Sheet1!$B$1:$E$65536,4,0)</f>
        <v>8</v>
      </c>
      <c r="I41" s="9">
        <f>VLOOKUP(B:B,[1]Sheet1!$B$1:$G$65536,6,0)</f>
        <v>1</v>
      </c>
      <c r="J41" s="9"/>
    </row>
    <row r="42" customHeight="1" spans="1:10">
      <c r="A42" s="10">
        <v>40</v>
      </c>
      <c r="B42" s="10">
        <v>573</v>
      </c>
      <c r="C42" s="10" t="s">
        <v>54</v>
      </c>
      <c r="D42" s="10" t="s">
        <v>62</v>
      </c>
      <c r="E42" s="10">
        <v>20</v>
      </c>
      <c r="F42" s="10">
        <v>25</v>
      </c>
      <c r="G42" s="10"/>
      <c r="H42" s="10">
        <f>VLOOKUP(B:B,[1]Sheet1!$B$1:$E$65536,4,0)</f>
        <v>8</v>
      </c>
      <c r="I42" s="10">
        <f>VLOOKUP(B:B,[1]Sheet1!$B$1:$G$65536,6,0)</f>
        <v>1</v>
      </c>
      <c r="J42" s="10"/>
    </row>
    <row r="43" customHeight="1" spans="1:10">
      <c r="A43" s="9">
        <v>41</v>
      </c>
      <c r="B43" s="9">
        <v>740</v>
      </c>
      <c r="C43" s="9" t="s">
        <v>54</v>
      </c>
      <c r="D43" s="9" t="s">
        <v>63</v>
      </c>
      <c r="E43" s="9">
        <v>34</v>
      </c>
      <c r="F43" s="9">
        <v>42</v>
      </c>
      <c r="G43" s="9"/>
      <c r="H43" s="9">
        <f>VLOOKUP(B:B,[1]Sheet1!$B$1:$E$65536,4,0)</f>
        <v>15</v>
      </c>
      <c r="I43" s="9">
        <f>VLOOKUP(B:B,[1]Sheet1!$B$1:$G$65536,6,0)</f>
        <v>1</v>
      </c>
      <c r="J43" s="9"/>
    </row>
    <row r="44" customHeight="1" spans="1:10">
      <c r="A44" s="10">
        <v>42</v>
      </c>
      <c r="B44" s="10">
        <v>106485</v>
      </c>
      <c r="C44" s="10" t="s">
        <v>54</v>
      </c>
      <c r="D44" s="10" t="s">
        <v>64</v>
      </c>
      <c r="E44" s="10">
        <v>20</v>
      </c>
      <c r="F44" s="10">
        <v>25</v>
      </c>
      <c r="G44" s="10"/>
      <c r="H44" s="10">
        <f>VLOOKUP(B:B,[1]Sheet1!$B$1:$E$65536,4,0)</f>
        <v>15</v>
      </c>
      <c r="I44" s="10">
        <f>VLOOKUP(B:B,[1]Sheet1!$B$1:$G$65536,6,0)</f>
        <v>2</v>
      </c>
      <c r="J44" s="10"/>
    </row>
    <row r="45" customHeight="1" spans="1:10">
      <c r="A45" s="9">
        <v>43</v>
      </c>
      <c r="B45" s="9">
        <v>743</v>
      </c>
      <c r="C45" s="9" t="s">
        <v>54</v>
      </c>
      <c r="D45" s="9" t="s">
        <v>65</v>
      </c>
      <c r="E45" s="9">
        <v>20</v>
      </c>
      <c r="F45" s="9">
        <v>25</v>
      </c>
      <c r="G45" s="9"/>
      <c r="H45" s="9">
        <f>VLOOKUP(B:B,[1]Sheet1!$B$1:$E$65536,4,0)</f>
        <v>8</v>
      </c>
      <c r="I45" s="9">
        <f>VLOOKUP(B:B,[1]Sheet1!$B$1:$G$65536,6,0)</f>
        <v>2</v>
      </c>
      <c r="J45" s="9"/>
    </row>
    <row r="46" customHeight="1" spans="1:10">
      <c r="A46" s="10">
        <v>44</v>
      </c>
      <c r="B46" s="10">
        <v>598</v>
      </c>
      <c r="C46" s="10" t="s">
        <v>54</v>
      </c>
      <c r="D46" s="10" t="s">
        <v>66</v>
      </c>
      <c r="E46" s="10">
        <v>103</v>
      </c>
      <c r="F46" s="10">
        <v>128</v>
      </c>
      <c r="G46" s="10"/>
      <c r="H46" s="10">
        <f>VLOOKUP(B:B,[1]Sheet1!$B$1:$E$65536,4,0)</f>
        <v>15</v>
      </c>
      <c r="I46" s="10">
        <f>VLOOKUP(B:B,[1]Sheet1!$B$1:$G$65536,6,0)</f>
        <v>2</v>
      </c>
      <c r="J46" s="10"/>
    </row>
    <row r="47" customHeight="1" spans="1:10">
      <c r="A47" s="9">
        <v>45</v>
      </c>
      <c r="B47" s="9">
        <v>105751</v>
      </c>
      <c r="C47" s="9" t="s">
        <v>54</v>
      </c>
      <c r="D47" s="9" t="s">
        <v>67</v>
      </c>
      <c r="E47" s="9">
        <v>80</v>
      </c>
      <c r="F47" s="9">
        <v>100</v>
      </c>
      <c r="G47" s="9"/>
      <c r="H47" s="9">
        <f>VLOOKUP(B:B,[1]Sheet1!$B$1:$E$65536,4,0)</f>
        <v>8</v>
      </c>
      <c r="I47" s="9">
        <f>VLOOKUP(B:B,[1]Sheet1!$B$1:$G$65536,6,0)</f>
        <v>2</v>
      </c>
      <c r="J47" s="9"/>
    </row>
    <row r="48" customHeight="1" spans="1:10">
      <c r="A48" s="10">
        <v>46</v>
      </c>
      <c r="B48" s="10">
        <v>377</v>
      </c>
      <c r="C48" s="10" t="s">
        <v>54</v>
      </c>
      <c r="D48" s="10" t="s">
        <v>68</v>
      </c>
      <c r="E48" s="10">
        <v>50</v>
      </c>
      <c r="F48" s="10">
        <v>63</v>
      </c>
      <c r="G48" s="10"/>
      <c r="H48" s="10">
        <f>VLOOKUP(B:B,[1]Sheet1!$B$1:$E$65536,4,0)</f>
        <v>8</v>
      </c>
      <c r="I48" s="10">
        <f>VLOOKUP(B:B,[1]Sheet1!$B$1:$G$65536,6,0)</f>
        <v>2</v>
      </c>
      <c r="J48" s="10"/>
    </row>
    <row r="49" customHeight="1" spans="1:10">
      <c r="A49" s="9">
        <v>47</v>
      </c>
      <c r="B49" s="9">
        <v>737</v>
      </c>
      <c r="C49" s="9" t="s">
        <v>54</v>
      </c>
      <c r="D49" s="9" t="s">
        <v>69</v>
      </c>
      <c r="E49" s="9">
        <v>43</v>
      </c>
      <c r="F49" s="9">
        <v>54</v>
      </c>
      <c r="G49" s="9"/>
      <c r="H49" s="9">
        <f>VLOOKUP(B:B,[1]Sheet1!$B$1:$E$65536,4,0)</f>
        <v>15</v>
      </c>
      <c r="I49" s="9">
        <f>VLOOKUP(B:B,[1]Sheet1!$B$1:$G$65536,6,0)</f>
        <v>1</v>
      </c>
      <c r="J49" s="9"/>
    </row>
    <row r="50" customHeight="1" spans="1:10">
      <c r="A50" s="10">
        <v>48</v>
      </c>
      <c r="B50" s="10">
        <v>103639</v>
      </c>
      <c r="C50" s="10" t="s">
        <v>54</v>
      </c>
      <c r="D50" s="10" t="s">
        <v>70</v>
      </c>
      <c r="E50" s="10">
        <v>222</v>
      </c>
      <c r="F50" s="10">
        <v>278</v>
      </c>
      <c r="G50" s="10"/>
      <c r="H50" s="10">
        <f>VLOOKUP(B:B,[1]Sheet1!$B$1:$E$65536,4,0)</f>
        <v>20</v>
      </c>
      <c r="I50" s="10">
        <f>VLOOKUP(B:B,[1]Sheet1!$B$1:$G$65536,6,0)</f>
        <v>2</v>
      </c>
      <c r="J50" s="10"/>
    </row>
    <row r="51" customHeight="1" spans="1:10">
      <c r="A51" s="9">
        <v>49</v>
      </c>
      <c r="B51" s="9">
        <v>707</v>
      </c>
      <c r="C51" s="9" t="s">
        <v>54</v>
      </c>
      <c r="D51" s="9" t="s">
        <v>71</v>
      </c>
      <c r="E51" s="9">
        <v>171</v>
      </c>
      <c r="F51" s="9">
        <v>213</v>
      </c>
      <c r="G51" s="9"/>
      <c r="H51" s="9">
        <f>VLOOKUP(B:B,[1]Sheet1!$B$1:$E$65536,4,0)</f>
        <v>15</v>
      </c>
      <c r="I51" s="9">
        <f>VLOOKUP(B:B,[1]Sheet1!$B$1:$G$65536,6,0)</f>
        <v>2</v>
      </c>
      <c r="J51" s="9"/>
    </row>
    <row r="52" customHeight="1" spans="1:10">
      <c r="A52" s="10">
        <v>50</v>
      </c>
      <c r="B52" s="10">
        <v>387</v>
      </c>
      <c r="C52" s="10" t="s">
        <v>54</v>
      </c>
      <c r="D52" s="10" t="s">
        <v>72</v>
      </c>
      <c r="E52" s="10">
        <v>43</v>
      </c>
      <c r="F52" s="10">
        <v>54</v>
      </c>
      <c r="G52" s="10"/>
      <c r="H52" s="10">
        <f>VLOOKUP(B:B,[1]Sheet1!$B$1:$E$65536,4,0)</f>
        <v>25</v>
      </c>
      <c r="I52" s="10">
        <f>VLOOKUP(B:B,[1]Sheet1!$B$1:$G$65536,6,0)</f>
        <v>1</v>
      </c>
      <c r="J52" s="10"/>
    </row>
    <row r="53" customHeight="1" spans="1:10">
      <c r="A53" s="9">
        <v>51</v>
      </c>
      <c r="B53" s="9">
        <v>399</v>
      </c>
      <c r="C53" s="9" t="s">
        <v>54</v>
      </c>
      <c r="D53" s="9" t="s">
        <v>73</v>
      </c>
      <c r="E53" s="9">
        <v>91</v>
      </c>
      <c r="F53" s="9">
        <v>114</v>
      </c>
      <c r="G53" s="9"/>
      <c r="H53" s="9">
        <f>VLOOKUP(B:B,[1]Sheet1!$B$1:$E$65536,4,0)</f>
        <v>8</v>
      </c>
      <c r="I53" s="9">
        <f>VLOOKUP(B:B,[1]Sheet1!$B$1:$G$65536,6,0)</f>
        <v>1</v>
      </c>
      <c r="J53" s="9"/>
    </row>
    <row r="54" customHeight="1" spans="1:10">
      <c r="A54" s="10">
        <v>52</v>
      </c>
      <c r="B54" s="10">
        <v>546</v>
      </c>
      <c r="C54" s="10" t="s">
        <v>54</v>
      </c>
      <c r="D54" s="10" t="s">
        <v>74</v>
      </c>
      <c r="E54" s="10">
        <v>93</v>
      </c>
      <c r="F54" s="10">
        <v>116</v>
      </c>
      <c r="G54" s="10"/>
      <c r="H54" s="10">
        <f>VLOOKUP(B:B,[1]Sheet1!$B$1:$E$65536,4,0)</f>
        <v>15</v>
      </c>
      <c r="I54" s="10">
        <f>VLOOKUP(B:B,[1]Sheet1!$B$1:$G$65536,6,0)</f>
        <v>2</v>
      </c>
      <c r="J54" s="10"/>
    </row>
    <row r="55" customHeight="1" spans="1:10">
      <c r="A55" s="9">
        <v>53</v>
      </c>
      <c r="B55" s="9">
        <v>724</v>
      </c>
      <c r="C55" s="9" t="s">
        <v>54</v>
      </c>
      <c r="D55" s="9" t="s">
        <v>75</v>
      </c>
      <c r="E55" s="9">
        <v>72</v>
      </c>
      <c r="F55" s="9">
        <v>90</v>
      </c>
      <c r="G55" s="9"/>
      <c r="H55" s="9">
        <f>VLOOKUP(B:B,[1]Sheet1!$B$1:$E$65536,4,0)</f>
        <v>8</v>
      </c>
      <c r="I55" s="9">
        <f>VLOOKUP(B:B,[1]Sheet1!$B$1:$G$65536,6,0)</f>
        <v>1</v>
      </c>
      <c r="J55" s="9"/>
    </row>
    <row r="56" customHeight="1" spans="1:10">
      <c r="A56" s="10">
        <v>54</v>
      </c>
      <c r="B56" s="10">
        <v>571</v>
      </c>
      <c r="C56" s="10" t="s">
        <v>54</v>
      </c>
      <c r="D56" s="10" t="s">
        <v>76</v>
      </c>
      <c r="E56" s="10">
        <v>65</v>
      </c>
      <c r="F56" s="10">
        <v>81</v>
      </c>
      <c r="G56" s="10"/>
      <c r="H56" s="10">
        <f>VLOOKUP(B:B,[1]Sheet1!$B$1:$E$65536,4,0)</f>
        <v>20</v>
      </c>
      <c r="I56" s="10">
        <f>VLOOKUP(B:B,[1]Sheet1!$B$1:$G$65536,6,0)</f>
        <v>2</v>
      </c>
      <c r="J56" s="10"/>
    </row>
    <row r="57" customHeight="1" spans="1:10">
      <c r="A57" s="9">
        <v>55</v>
      </c>
      <c r="B57" s="9">
        <v>712</v>
      </c>
      <c r="C57" s="9" t="s">
        <v>54</v>
      </c>
      <c r="D57" s="9" t="s">
        <v>77</v>
      </c>
      <c r="E57" s="9">
        <v>334</v>
      </c>
      <c r="F57" s="9">
        <v>418</v>
      </c>
      <c r="G57" s="9"/>
      <c r="H57" s="9">
        <f>VLOOKUP(B:B,[1]Sheet1!$B$1:$E$65536,4,0)</f>
        <v>25</v>
      </c>
      <c r="I57" s="9">
        <f>VLOOKUP(B:B,[1]Sheet1!$B$1:$G$65536,6,0)</f>
        <v>2</v>
      </c>
      <c r="J57" s="9"/>
    </row>
    <row r="58" customHeight="1" spans="1:10">
      <c r="A58" s="10">
        <v>56</v>
      </c>
      <c r="B58" s="10">
        <v>750</v>
      </c>
      <c r="C58" s="10" t="s">
        <v>54</v>
      </c>
      <c r="D58" s="10" t="s">
        <v>78</v>
      </c>
      <c r="E58" s="10">
        <v>447</v>
      </c>
      <c r="F58" s="10">
        <v>500</v>
      </c>
      <c r="G58" s="10"/>
      <c r="H58" s="10">
        <f>VLOOKUP(B:B,[1]Sheet1!$B$1:$E$65536,4,0)</f>
        <v>35</v>
      </c>
      <c r="I58" s="10">
        <f>VLOOKUP(B:B,[1]Sheet1!$B$1:$G$65536,6,0)</f>
        <v>1</v>
      </c>
      <c r="J58" s="10"/>
    </row>
    <row r="59" customHeight="1" spans="1:10">
      <c r="A59" s="9">
        <v>57</v>
      </c>
      <c r="B59" s="9">
        <v>102478</v>
      </c>
      <c r="C59" s="9" t="s">
        <v>79</v>
      </c>
      <c r="D59" s="9" t="s">
        <v>80</v>
      </c>
      <c r="E59" s="9">
        <v>29</v>
      </c>
      <c r="F59" s="9">
        <v>37</v>
      </c>
      <c r="G59" s="9"/>
      <c r="H59" s="9">
        <f>VLOOKUP(B:B,[1]Sheet1!$B$1:$E$65536,4,0)</f>
        <v>8</v>
      </c>
      <c r="I59" s="9">
        <f>VLOOKUP(B:B,[1]Sheet1!$B$1:$G$65536,6,0)</f>
        <v>2</v>
      </c>
      <c r="J59" s="9"/>
    </row>
    <row r="60" customHeight="1" spans="1:10">
      <c r="A60" s="10">
        <v>58</v>
      </c>
      <c r="B60" s="10">
        <v>107829</v>
      </c>
      <c r="C60" s="10" t="s">
        <v>79</v>
      </c>
      <c r="D60" s="10" t="s">
        <v>81</v>
      </c>
      <c r="E60" s="10">
        <v>20</v>
      </c>
      <c r="F60" s="10">
        <v>25</v>
      </c>
      <c r="G60" s="10"/>
      <c r="H60" s="10">
        <f>VLOOKUP(B:B,[1]Sheet1!$B$1:$E$65536,4,0)</f>
        <v>8</v>
      </c>
      <c r="I60" s="10">
        <f>VLOOKUP(B:B,[1]Sheet1!$B$1:$G$65536,6,0)</f>
        <v>1</v>
      </c>
      <c r="J60" s="10"/>
    </row>
    <row r="61" customHeight="1" spans="1:10">
      <c r="A61" s="9">
        <v>59</v>
      </c>
      <c r="B61" s="9">
        <v>106865</v>
      </c>
      <c r="C61" s="9" t="s">
        <v>79</v>
      </c>
      <c r="D61" s="9" t="s">
        <v>82</v>
      </c>
      <c r="E61" s="9">
        <v>20</v>
      </c>
      <c r="F61" s="9">
        <v>25</v>
      </c>
      <c r="G61" s="9"/>
      <c r="H61" s="9">
        <f>VLOOKUP(B:B,[1]Sheet1!$B$1:$E$65536,4,0)</f>
        <v>8</v>
      </c>
      <c r="I61" s="9">
        <f>VLOOKUP(B:B,[1]Sheet1!$B$1:$G$65536,6,0)</f>
        <v>1</v>
      </c>
      <c r="J61" s="9"/>
    </row>
    <row r="62" customHeight="1" spans="1:10">
      <c r="A62" s="10">
        <v>60</v>
      </c>
      <c r="B62" s="10">
        <v>723</v>
      </c>
      <c r="C62" s="10" t="s">
        <v>79</v>
      </c>
      <c r="D62" s="10" t="s">
        <v>83</v>
      </c>
      <c r="E62" s="10">
        <v>25</v>
      </c>
      <c r="F62" s="10">
        <v>31</v>
      </c>
      <c r="G62" s="10"/>
      <c r="H62" s="10">
        <f>VLOOKUP(B:B,[1]Sheet1!$B$1:$E$65536,4,0)</f>
        <v>8</v>
      </c>
      <c r="I62" s="10">
        <f>VLOOKUP(B:B,[1]Sheet1!$B$1:$G$65536,6,0)</f>
        <v>1</v>
      </c>
      <c r="J62" s="10"/>
    </row>
    <row r="63" customHeight="1" spans="1:10">
      <c r="A63" s="9">
        <v>61</v>
      </c>
      <c r="B63" s="9">
        <v>102935</v>
      </c>
      <c r="C63" s="9" t="s">
        <v>79</v>
      </c>
      <c r="D63" s="9" t="s">
        <v>84</v>
      </c>
      <c r="E63" s="9">
        <v>96</v>
      </c>
      <c r="F63" s="9">
        <v>119</v>
      </c>
      <c r="G63" s="9"/>
      <c r="H63" s="9">
        <f>VLOOKUP(B:B,[1]Sheet1!$B$1:$E$65536,4,0)</f>
        <v>8</v>
      </c>
      <c r="I63" s="9">
        <f>VLOOKUP(B:B,[1]Sheet1!$B$1:$G$65536,6,0)</f>
        <v>1</v>
      </c>
      <c r="J63" s="9"/>
    </row>
    <row r="64" customHeight="1" spans="1:10">
      <c r="A64" s="10">
        <v>62</v>
      </c>
      <c r="B64" s="10">
        <v>349</v>
      </c>
      <c r="C64" s="10" t="s">
        <v>79</v>
      </c>
      <c r="D64" s="10" t="s">
        <v>85</v>
      </c>
      <c r="E64" s="10">
        <v>153</v>
      </c>
      <c r="F64" s="10">
        <v>191</v>
      </c>
      <c r="G64" s="10"/>
      <c r="H64" s="10">
        <f>VLOOKUP(B:B,[1]Sheet1!$B$1:$E$65536,4,0)</f>
        <v>20</v>
      </c>
      <c r="I64" s="10">
        <f>VLOOKUP(B:B,[1]Sheet1!$B$1:$G$65536,6,0)</f>
        <v>2</v>
      </c>
      <c r="J64" s="10"/>
    </row>
    <row r="65" customHeight="1" spans="1:10">
      <c r="A65" s="9">
        <v>63</v>
      </c>
      <c r="B65" s="9">
        <v>391</v>
      </c>
      <c r="C65" s="9" t="s">
        <v>79</v>
      </c>
      <c r="D65" s="9" t="s">
        <v>86</v>
      </c>
      <c r="E65" s="9">
        <v>120</v>
      </c>
      <c r="F65" s="9">
        <v>150</v>
      </c>
      <c r="G65" s="9"/>
      <c r="H65" s="9">
        <f>VLOOKUP(B:B,[1]Sheet1!$B$1:$E$65536,4,0)</f>
        <v>15</v>
      </c>
      <c r="I65" s="9">
        <f>VLOOKUP(B:B,[1]Sheet1!$B$1:$G$65536,6,0)</f>
        <v>2</v>
      </c>
      <c r="J65" s="9"/>
    </row>
    <row r="66" customHeight="1" spans="1:10">
      <c r="A66" s="10">
        <v>64</v>
      </c>
      <c r="B66" s="10">
        <v>515</v>
      </c>
      <c r="C66" s="10" t="s">
        <v>79</v>
      </c>
      <c r="D66" s="10" t="s">
        <v>87</v>
      </c>
      <c r="E66" s="10">
        <v>36</v>
      </c>
      <c r="F66" s="10">
        <v>45</v>
      </c>
      <c r="G66" s="10"/>
      <c r="H66" s="10">
        <f>VLOOKUP(B:B,[1]Sheet1!$B$1:$E$65536,4,0)</f>
        <v>20</v>
      </c>
      <c r="I66" s="10">
        <f>VLOOKUP(B:B,[1]Sheet1!$B$1:$G$65536,6,0)</f>
        <v>2</v>
      </c>
      <c r="J66" s="10"/>
    </row>
    <row r="67" customHeight="1" spans="1:10">
      <c r="A67" s="9">
        <v>65</v>
      </c>
      <c r="B67" s="9">
        <v>572</v>
      </c>
      <c r="C67" s="9" t="s">
        <v>79</v>
      </c>
      <c r="D67" s="9" t="s">
        <v>88</v>
      </c>
      <c r="E67" s="9">
        <v>42</v>
      </c>
      <c r="F67" s="9">
        <v>52</v>
      </c>
      <c r="G67" s="9"/>
      <c r="H67" s="9">
        <f>VLOOKUP(B:B,[1]Sheet1!$B$1:$E$65536,4,0)</f>
        <v>15</v>
      </c>
      <c r="I67" s="9">
        <f>VLOOKUP(B:B,[1]Sheet1!$B$1:$G$65536,6,0)</f>
        <v>1</v>
      </c>
      <c r="J67" s="9"/>
    </row>
    <row r="68" customHeight="1" spans="1:10">
      <c r="A68" s="10">
        <v>66</v>
      </c>
      <c r="B68" s="10">
        <v>102479</v>
      </c>
      <c r="C68" s="10" t="s">
        <v>79</v>
      </c>
      <c r="D68" s="10" t="s">
        <v>89</v>
      </c>
      <c r="E68" s="10">
        <v>72</v>
      </c>
      <c r="F68" s="10">
        <v>90</v>
      </c>
      <c r="G68" s="10"/>
      <c r="H68" s="10">
        <f>VLOOKUP(B:B,[1]Sheet1!$B$1:$E$65536,4,0)</f>
        <v>8</v>
      </c>
      <c r="I68" s="10">
        <f>VLOOKUP(B:B,[1]Sheet1!$B$1:$G$65536,6,0)</f>
        <v>2</v>
      </c>
      <c r="J68" s="10"/>
    </row>
    <row r="69" customHeight="1" spans="1:10">
      <c r="A69" s="9">
        <v>67</v>
      </c>
      <c r="B69" s="9">
        <v>308</v>
      </c>
      <c r="C69" s="9" t="s">
        <v>79</v>
      </c>
      <c r="D69" s="9" t="s">
        <v>90</v>
      </c>
      <c r="E69" s="9">
        <v>45</v>
      </c>
      <c r="F69" s="9">
        <v>56</v>
      </c>
      <c r="G69" s="9"/>
      <c r="H69" s="9">
        <f>VLOOKUP(B:B,[1]Sheet1!$B$1:$E$65536,4,0)</f>
        <v>25</v>
      </c>
      <c r="I69" s="9">
        <f>VLOOKUP(B:B,[1]Sheet1!$B$1:$G$65536,6,0)</f>
        <v>1</v>
      </c>
      <c r="J69" s="9"/>
    </row>
    <row r="70" customHeight="1" spans="1:10">
      <c r="A70" s="10">
        <v>68</v>
      </c>
      <c r="B70" s="10">
        <v>355</v>
      </c>
      <c r="C70" s="10" t="s">
        <v>79</v>
      </c>
      <c r="D70" s="10" t="s">
        <v>91</v>
      </c>
      <c r="E70" s="10">
        <v>93</v>
      </c>
      <c r="F70" s="10">
        <v>116</v>
      </c>
      <c r="G70" s="10"/>
      <c r="H70" s="10">
        <f>VLOOKUP(B:B,[1]Sheet1!$B$1:$E$65536,4,0)</f>
        <v>15</v>
      </c>
      <c r="I70" s="10">
        <f>VLOOKUP(B:B,[1]Sheet1!$B$1:$G$65536,6,0)</f>
        <v>1</v>
      </c>
      <c r="J70" s="10"/>
    </row>
    <row r="71" customHeight="1" spans="1:10">
      <c r="A71" s="9">
        <v>69</v>
      </c>
      <c r="B71" s="9">
        <v>511</v>
      </c>
      <c r="C71" s="9" t="s">
        <v>79</v>
      </c>
      <c r="D71" s="9" t="s">
        <v>92</v>
      </c>
      <c r="E71" s="9">
        <v>51</v>
      </c>
      <c r="F71" s="9">
        <v>64</v>
      </c>
      <c r="G71" s="9"/>
      <c r="H71" s="9">
        <f>VLOOKUP(B:B,[1]Sheet1!$B$1:$E$65536,4,0)</f>
        <v>8</v>
      </c>
      <c r="I71" s="9">
        <f>VLOOKUP(B:B,[1]Sheet1!$B$1:$G$65536,6,0)</f>
        <v>1</v>
      </c>
      <c r="J71" s="9"/>
    </row>
    <row r="72" customHeight="1" spans="1:10">
      <c r="A72" s="10">
        <v>70</v>
      </c>
      <c r="B72" s="10">
        <v>747</v>
      </c>
      <c r="C72" s="10" t="s">
        <v>79</v>
      </c>
      <c r="D72" s="10" t="s">
        <v>93</v>
      </c>
      <c r="E72" s="10">
        <v>43</v>
      </c>
      <c r="F72" s="10">
        <v>54</v>
      </c>
      <c r="G72" s="10"/>
      <c r="H72" s="10">
        <f>VLOOKUP(B:B,[1]Sheet1!$B$1:$E$65536,4,0)</f>
        <v>15</v>
      </c>
      <c r="I72" s="10">
        <f>VLOOKUP(B:B,[1]Sheet1!$B$1:$G$65536,6,0)</f>
        <v>1</v>
      </c>
      <c r="J72" s="10"/>
    </row>
    <row r="73" customHeight="1" spans="1:10">
      <c r="A73" s="9">
        <v>71</v>
      </c>
      <c r="B73" s="9">
        <v>373</v>
      </c>
      <c r="C73" s="9" t="s">
        <v>79</v>
      </c>
      <c r="D73" s="9" t="s">
        <v>94</v>
      </c>
      <c r="E73" s="9">
        <v>63</v>
      </c>
      <c r="F73" s="9">
        <v>78</v>
      </c>
      <c r="G73" s="9"/>
      <c r="H73" s="9">
        <f>VLOOKUP(B:B,[1]Sheet1!$B$1:$E$65536,4,0)</f>
        <v>8</v>
      </c>
      <c r="I73" s="9">
        <f>VLOOKUP(B:B,[1]Sheet1!$B$1:$G$65536,6,0)</f>
        <v>1</v>
      </c>
      <c r="J73" s="9"/>
    </row>
    <row r="74" customHeight="1" spans="1:10">
      <c r="A74" s="10">
        <v>72</v>
      </c>
      <c r="B74" s="10">
        <v>578</v>
      </c>
      <c r="C74" s="10" t="s">
        <v>79</v>
      </c>
      <c r="D74" s="10" t="s">
        <v>95</v>
      </c>
      <c r="E74" s="10">
        <v>139</v>
      </c>
      <c r="F74" s="10">
        <v>173</v>
      </c>
      <c r="G74" s="10"/>
      <c r="H74" s="10">
        <f>VLOOKUP(B:B,[1]Sheet1!$B$1:$E$65536,4,0)</f>
        <v>15</v>
      </c>
      <c r="I74" s="10">
        <f>VLOOKUP(B:B,[1]Sheet1!$B$1:$G$65536,6,0)</f>
        <v>2</v>
      </c>
      <c r="J74" s="10"/>
    </row>
    <row r="75" customHeight="1" spans="1:10">
      <c r="A75" s="9">
        <v>73</v>
      </c>
      <c r="B75" s="9">
        <v>742</v>
      </c>
      <c r="C75" s="9" t="s">
        <v>79</v>
      </c>
      <c r="D75" s="9" t="s">
        <v>96</v>
      </c>
      <c r="E75" s="9">
        <v>65</v>
      </c>
      <c r="F75" s="9">
        <v>81</v>
      </c>
      <c r="G75" s="9"/>
      <c r="H75" s="9">
        <f>VLOOKUP(B:B,[1]Sheet1!$B$1:$E$65536,4,0)</f>
        <v>20</v>
      </c>
      <c r="I75" s="9">
        <f>VLOOKUP(B:B,[1]Sheet1!$B$1:$G$65536,6,0)</f>
        <v>2</v>
      </c>
      <c r="J75" s="9"/>
    </row>
    <row r="76" customHeight="1" spans="1:10">
      <c r="A76" s="10">
        <v>74</v>
      </c>
      <c r="B76" s="10">
        <v>744</v>
      </c>
      <c r="C76" s="10" t="s">
        <v>79</v>
      </c>
      <c r="D76" s="10" t="s">
        <v>97</v>
      </c>
      <c r="E76" s="10">
        <v>72</v>
      </c>
      <c r="F76" s="10">
        <v>90</v>
      </c>
      <c r="G76" s="10"/>
      <c r="H76" s="10">
        <f>VLOOKUP(B:B,[1]Sheet1!$B$1:$E$65536,4,0)</f>
        <v>15</v>
      </c>
      <c r="I76" s="10">
        <f>VLOOKUP(B:B,[1]Sheet1!$B$1:$G$65536,6,0)</f>
        <v>1</v>
      </c>
      <c r="J76" s="10"/>
    </row>
    <row r="77" customHeight="1" spans="1:10">
      <c r="A77" s="9">
        <v>75</v>
      </c>
      <c r="B77" s="9">
        <v>337</v>
      </c>
      <c r="C77" s="9" t="s">
        <v>79</v>
      </c>
      <c r="D77" s="9" t="s">
        <v>98</v>
      </c>
      <c r="E77" s="9">
        <v>715</v>
      </c>
      <c r="F77" s="9">
        <v>895</v>
      </c>
      <c r="G77" s="9"/>
      <c r="H77" s="9">
        <f>VLOOKUP(B:B,[1]Sheet1!$B$1:$E$65536,4,0)</f>
        <v>20</v>
      </c>
      <c r="I77" s="9">
        <f>VLOOKUP(B:B,[1]Sheet1!$B$1:$G$65536,6,0)</f>
        <v>2</v>
      </c>
      <c r="J77" s="9"/>
    </row>
    <row r="78" customHeight="1" spans="1:10">
      <c r="A78" s="10">
        <v>76</v>
      </c>
      <c r="B78" s="10">
        <v>517</v>
      </c>
      <c r="C78" s="10" t="s">
        <v>79</v>
      </c>
      <c r="D78" s="10" t="s">
        <v>99</v>
      </c>
      <c r="E78" s="10">
        <v>266</v>
      </c>
      <c r="F78" s="10">
        <v>333</v>
      </c>
      <c r="G78" s="10"/>
      <c r="H78" s="10">
        <f>VLOOKUP(B:B,[1]Sheet1!$B$1:$E$65536,4,0)</f>
        <v>20</v>
      </c>
      <c r="I78" s="10">
        <f>VLOOKUP(B:B,[1]Sheet1!$B$1:$G$65536,6,0)</f>
        <v>2</v>
      </c>
      <c r="J78" s="10"/>
    </row>
    <row r="79" customHeight="1" spans="1:10">
      <c r="A79" s="9">
        <v>77</v>
      </c>
      <c r="B79" s="9">
        <v>371</v>
      </c>
      <c r="C79" s="9" t="s">
        <v>100</v>
      </c>
      <c r="D79" s="9" t="s">
        <v>101</v>
      </c>
      <c r="E79" s="9">
        <v>20</v>
      </c>
      <c r="F79" s="9">
        <v>25</v>
      </c>
      <c r="G79" s="9"/>
      <c r="H79" s="9">
        <f>VLOOKUP(B:B,[1]Sheet1!$B$1:$E$65536,4,0)</f>
        <v>8</v>
      </c>
      <c r="I79" s="9">
        <f>VLOOKUP(B:B,[1]Sheet1!$B$1:$G$65536,6,0)</f>
        <v>2</v>
      </c>
      <c r="J79" s="9"/>
    </row>
    <row r="80" customHeight="1" spans="1:10">
      <c r="A80" s="10">
        <v>78</v>
      </c>
      <c r="B80" s="10">
        <v>102567</v>
      </c>
      <c r="C80" s="10" t="s">
        <v>100</v>
      </c>
      <c r="D80" s="10" t="s">
        <v>102</v>
      </c>
      <c r="E80" s="10">
        <v>23</v>
      </c>
      <c r="F80" s="10">
        <v>29</v>
      </c>
      <c r="G80" s="10"/>
      <c r="H80" s="10">
        <f>VLOOKUP(B:B,[1]Sheet1!$B$1:$E$65536,4,0)</f>
        <v>8</v>
      </c>
      <c r="I80" s="10">
        <f>VLOOKUP(B:B,[1]Sheet1!$B$1:$G$65536,6,0)</f>
        <v>1</v>
      </c>
      <c r="J80" s="10"/>
    </row>
    <row r="81" customHeight="1" spans="1:10">
      <c r="A81" s="9">
        <v>79</v>
      </c>
      <c r="B81" s="9">
        <v>108656</v>
      </c>
      <c r="C81" s="9" t="s">
        <v>100</v>
      </c>
      <c r="D81" s="9" t="s">
        <v>103</v>
      </c>
      <c r="E81" s="9">
        <v>20</v>
      </c>
      <c r="F81" s="9">
        <v>25</v>
      </c>
      <c r="G81" s="9"/>
      <c r="H81" s="9">
        <f>VLOOKUP(B:B,[1]Sheet1!$B$1:$E$65536,4,0)</f>
        <v>8</v>
      </c>
      <c r="I81" s="9">
        <f>VLOOKUP(B:B,[1]Sheet1!$B$1:$G$65536,6,0)</f>
        <v>2</v>
      </c>
      <c r="J81" s="9"/>
    </row>
    <row r="82" customHeight="1" spans="1:10">
      <c r="A82" s="10">
        <v>80</v>
      </c>
      <c r="B82" s="10">
        <v>514</v>
      </c>
      <c r="C82" s="10" t="s">
        <v>100</v>
      </c>
      <c r="D82" s="10" t="s">
        <v>104</v>
      </c>
      <c r="E82" s="10">
        <v>139</v>
      </c>
      <c r="F82" s="10">
        <v>175</v>
      </c>
      <c r="G82" s="10"/>
      <c r="H82" s="10">
        <f>VLOOKUP(B:B,[1]Sheet1!$B$1:$E$65536,4,0)</f>
        <v>15</v>
      </c>
      <c r="I82" s="10">
        <f>VLOOKUP(B:B,[1]Sheet1!$B$1:$G$65536,6,0)</f>
        <v>2</v>
      </c>
      <c r="J82" s="10"/>
    </row>
    <row r="83" customHeight="1" spans="1:10">
      <c r="A83" s="9">
        <v>81</v>
      </c>
      <c r="B83" s="9">
        <v>385</v>
      </c>
      <c r="C83" s="9" t="s">
        <v>100</v>
      </c>
      <c r="D83" s="9" t="s">
        <v>105</v>
      </c>
      <c r="E83" s="9">
        <v>52</v>
      </c>
      <c r="F83" s="9">
        <v>64</v>
      </c>
      <c r="G83" s="9"/>
      <c r="H83" s="9">
        <f>VLOOKUP(B:B,[1]Sheet1!$B$1:$E$65536,4,0)</f>
        <v>8</v>
      </c>
      <c r="I83" s="9">
        <f>VLOOKUP(B:B,[1]Sheet1!$B$1:$G$65536,6,0)</f>
        <v>2</v>
      </c>
      <c r="J83" s="9"/>
    </row>
    <row r="84" customHeight="1" spans="1:10">
      <c r="A84" s="10">
        <v>82</v>
      </c>
      <c r="B84" s="10">
        <v>591</v>
      </c>
      <c r="C84" s="10" t="s">
        <v>106</v>
      </c>
      <c r="D84" s="10" t="s">
        <v>107</v>
      </c>
      <c r="E84" s="10">
        <v>45</v>
      </c>
      <c r="F84" s="10">
        <v>56</v>
      </c>
      <c r="G84" s="10"/>
      <c r="H84" s="10">
        <f>VLOOKUP(B:B,[1]Sheet1!$B$1:$E$65536,4,0)</f>
        <v>8</v>
      </c>
      <c r="I84" s="10">
        <f>VLOOKUP(B:B,[1]Sheet1!$B$1:$G$65536,6,0)</f>
        <v>1</v>
      </c>
      <c r="J84" s="10"/>
    </row>
    <row r="85" customHeight="1" spans="1:10">
      <c r="A85" s="9">
        <v>83</v>
      </c>
      <c r="B85" s="9">
        <v>102564</v>
      </c>
      <c r="C85" s="9" t="s">
        <v>106</v>
      </c>
      <c r="D85" s="9" t="s">
        <v>108</v>
      </c>
      <c r="E85" s="9">
        <v>40</v>
      </c>
      <c r="F85" s="9">
        <v>50</v>
      </c>
      <c r="G85" s="9"/>
      <c r="H85" s="9">
        <f>VLOOKUP(B:B,[1]Sheet1!$B$1:$E$65536,4,0)</f>
        <v>8</v>
      </c>
      <c r="I85" s="9">
        <f>VLOOKUP(B:B,[1]Sheet1!$B$1:$G$65536,6,0)</f>
        <v>1</v>
      </c>
      <c r="J85" s="9"/>
    </row>
    <row r="86" customHeight="1" spans="1:10">
      <c r="A86" s="10">
        <v>84</v>
      </c>
      <c r="B86" s="10">
        <v>732</v>
      </c>
      <c r="C86" s="10" t="s">
        <v>106</v>
      </c>
      <c r="D86" s="10" t="s">
        <v>109</v>
      </c>
      <c r="E86" s="10">
        <v>32</v>
      </c>
      <c r="F86" s="10">
        <v>40</v>
      </c>
      <c r="G86" s="10"/>
      <c r="H86" s="10">
        <f>VLOOKUP(B:B,[1]Sheet1!$B$1:$E$65536,4,0)</f>
        <v>8</v>
      </c>
      <c r="I86" s="10">
        <f>VLOOKUP(B:B,[1]Sheet1!$B$1:$G$65536,6,0)</f>
        <v>1</v>
      </c>
      <c r="J86" s="10"/>
    </row>
    <row r="87" customHeight="1" spans="1:10">
      <c r="A87" s="9">
        <v>85</v>
      </c>
      <c r="B87" s="9">
        <v>721</v>
      </c>
      <c r="C87" s="9" t="s">
        <v>106</v>
      </c>
      <c r="D87" s="9" t="s">
        <v>110</v>
      </c>
      <c r="E87" s="9">
        <v>147</v>
      </c>
      <c r="F87" s="9">
        <v>184</v>
      </c>
      <c r="G87" s="9"/>
      <c r="H87" s="9">
        <f>VLOOKUP(B:B,[1]Sheet1!$B$1:$E$65536,4,0)</f>
        <v>20</v>
      </c>
      <c r="I87" s="9">
        <f>VLOOKUP(B:B,[1]Sheet1!$B$1:$G$65536,6,0)</f>
        <v>2</v>
      </c>
      <c r="J87" s="9"/>
    </row>
    <row r="88" customHeight="1" spans="1:10">
      <c r="A88" s="10">
        <v>86</v>
      </c>
      <c r="B88" s="10">
        <v>341</v>
      </c>
      <c r="C88" s="10" t="s">
        <v>106</v>
      </c>
      <c r="D88" s="10" t="s">
        <v>112</v>
      </c>
      <c r="E88" s="10">
        <v>275</v>
      </c>
      <c r="F88" s="10">
        <v>345</v>
      </c>
      <c r="G88" s="10"/>
      <c r="H88" s="10">
        <f>VLOOKUP(B:B,[1]Sheet1!$B$1:$E$65536,4,0)</f>
        <v>35</v>
      </c>
      <c r="I88" s="10">
        <f>VLOOKUP(B:B,[1]Sheet1!$B$1:$G$65536,6,0)</f>
        <v>1</v>
      </c>
      <c r="J88" s="10"/>
    </row>
    <row r="89" customHeight="1" spans="1:10">
      <c r="A89" s="9">
        <v>87</v>
      </c>
      <c r="B89" s="9">
        <v>594</v>
      </c>
      <c r="C89" s="9" t="s">
        <v>113</v>
      </c>
      <c r="D89" s="9" t="s">
        <v>114</v>
      </c>
      <c r="E89" s="9">
        <v>53</v>
      </c>
      <c r="F89" s="9">
        <v>65</v>
      </c>
      <c r="G89" s="9"/>
      <c r="H89" s="9">
        <f>VLOOKUP(B:B,[1]Sheet1!$B$1:$E$65536,4,0)</f>
        <v>8</v>
      </c>
      <c r="I89" s="9">
        <f>VLOOKUP(B:B,[1]Sheet1!$B$1:$G$65536,6,0)</f>
        <v>2</v>
      </c>
      <c r="J89" s="9"/>
    </row>
    <row r="90" customHeight="1" spans="1:10">
      <c r="A90" s="10">
        <v>88</v>
      </c>
      <c r="B90" s="10">
        <v>720</v>
      </c>
      <c r="C90" s="10" t="s">
        <v>113</v>
      </c>
      <c r="D90" s="10" t="s">
        <v>115</v>
      </c>
      <c r="E90" s="10">
        <v>53</v>
      </c>
      <c r="F90" s="10">
        <v>65</v>
      </c>
      <c r="G90" s="10"/>
      <c r="H90" s="10">
        <f>VLOOKUP(B:B,[1]Sheet1!$B$1:$E$65536,4,0)</f>
        <v>8</v>
      </c>
      <c r="I90" s="10">
        <f>VLOOKUP(B:B,[1]Sheet1!$B$1:$G$65536,6,0)</f>
        <v>2</v>
      </c>
      <c r="J90" s="10"/>
    </row>
    <row r="91" customHeight="1" spans="1:10">
      <c r="A91" s="9">
        <v>89</v>
      </c>
      <c r="B91" s="9">
        <v>104533</v>
      </c>
      <c r="C91" s="9" t="s">
        <v>113</v>
      </c>
      <c r="D91" s="9" t="s">
        <v>116</v>
      </c>
      <c r="E91" s="9">
        <v>20</v>
      </c>
      <c r="F91" s="9">
        <v>25</v>
      </c>
      <c r="G91" s="9"/>
      <c r="H91" s="9">
        <f>VLOOKUP(B:B,[1]Sheet1!$B$1:$E$65536,4,0)</f>
        <v>8</v>
      </c>
      <c r="I91" s="9">
        <f>VLOOKUP(B:B,[1]Sheet1!$B$1:$G$65536,6,0)</f>
        <v>2</v>
      </c>
      <c r="J91" s="9"/>
    </row>
    <row r="92" customHeight="1" spans="1:10">
      <c r="A92" s="10">
        <v>90</v>
      </c>
      <c r="B92" s="10">
        <v>107728</v>
      </c>
      <c r="C92" s="10" t="s">
        <v>113</v>
      </c>
      <c r="D92" s="10" t="s">
        <v>117</v>
      </c>
      <c r="E92" s="10">
        <v>20</v>
      </c>
      <c r="F92" s="10">
        <v>25</v>
      </c>
      <c r="G92" s="10"/>
      <c r="H92" s="10">
        <f>VLOOKUP(B:B,[1]Sheet1!$B$1:$E$65536,4,0)</f>
        <v>8</v>
      </c>
      <c r="I92" s="10">
        <f>VLOOKUP(B:B,[1]Sheet1!$B$1:$G$65536,6,0)</f>
        <v>2</v>
      </c>
      <c r="J92" s="10"/>
    </row>
    <row r="93" customHeight="1" spans="1:10">
      <c r="A93" s="9">
        <v>91</v>
      </c>
      <c r="B93" s="9">
        <v>539</v>
      </c>
      <c r="C93" s="9" t="s">
        <v>113</v>
      </c>
      <c r="D93" s="9" t="s">
        <v>118</v>
      </c>
      <c r="E93" s="9">
        <v>20</v>
      </c>
      <c r="F93" s="9">
        <v>25</v>
      </c>
      <c r="G93" s="9"/>
      <c r="H93" s="9">
        <f>VLOOKUP(B:B,[1]Sheet1!$B$1:$E$65536,4,0)</f>
        <v>8</v>
      </c>
      <c r="I93" s="9">
        <f>VLOOKUP(B:B,[1]Sheet1!$B$1:$G$65536,6,0)</f>
        <v>2</v>
      </c>
      <c r="J93" s="9"/>
    </row>
    <row r="94" customHeight="1" spans="1:10">
      <c r="A94" s="10">
        <v>92</v>
      </c>
      <c r="B94" s="10">
        <v>549</v>
      </c>
      <c r="C94" s="10" t="s">
        <v>113</v>
      </c>
      <c r="D94" s="10" t="s">
        <v>119</v>
      </c>
      <c r="E94" s="10">
        <v>28</v>
      </c>
      <c r="F94" s="10">
        <v>34</v>
      </c>
      <c r="G94" s="10"/>
      <c r="H94" s="10">
        <f>VLOOKUP(B:B,[1]Sheet1!$B$1:$E$65536,4,0)</f>
        <v>35</v>
      </c>
      <c r="I94" s="10">
        <f>VLOOKUP(B:B,[1]Sheet1!$B$1:$G$65536,6,0)</f>
        <v>2</v>
      </c>
      <c r="J94" s="10"/>
    </row>
    <row r="95" customHeight="1" spans="1:10">
      <c r="A95" s="9">
        <v>93</v>
      </c>
      <c r="B95" s="9">
        <v>716</v>
      </c>
      <c r="C95" s="9" t="s">
        <v>113</v>
      </c>
      <c r="D95" s="9" t="s">
        <v>120</v>
      </c>
      <c r="E95" s="9">
        <v>71</v>
      </c>
      <c r="F95" s="9">
        <v>90</v>
      </c>
      <c r="G95" s="9"/>
      <c r="H95" s="9">
        <f>VLOOKUP(B:B,[1]Sheet1!$B$1:$E$65536,4,0)</f>
        <v>30</v>
      </c>
      <c r="I95" s="9">
        <f>VLOOKUP(B:B,[1]Sheet1!$B$1:$G$65536,6,0)</f>
        <v>2</v>
      </c>
      <c r="J95" s="9"/>
    </row>
    <row r="96" customHeight="1" spans="1:10">
      <c r="A96" s="10">
        <v>94</v>
      </c>
      <c r="B96" s="10">
        <v>748</v>
      </c>
      <c r="C96" s="10" t="s">
        <v>113</v>
      </c>
      <c r="D96" s="10" t="s">
        <v>121</v>
      </c>
      <c r="E96" s="10">
        <v>42</v>
      </c>
      <c r="F96" s="10">
        <v>52</v>
      </c>
      <c r="G96" s="10"/>
      <c r="H96" s="10">
        <f>VLOOKUP(B:B,[1]Sheet1!$B$1:$E$65536,4,0)</f>
        <v>15</v>
      </c>
      <c r="I96" s="10">
        <f>VLOOKUP(B:B,[1]Sheet1!$B$1:$G$65536,6,0)</f>
        <v>2</v>
      </c>
      <c r="J96" s="10"/>
    </row>
    <row r="97" customHeight="1" spans="1:10">
      <c r="A97" s="9">
        <v>95</v>
      </c>
      <c r="B97" s="9">
        <v>717</v>
      </c>
      <c r="C97" s="9" t="s">
        <v>113</v>
      </c>
      <c r="D97" s="9" t="s">
        <v>122</v>
      </c>
      <c r="E97" s="9">
        <v>36</v>
      </c>
      <c r="F97" s="9">
        <v>45</v>
      </c>
      <c r="G97" s="9"/>
      <c r="H97" s="9">
        <f>VLOOKUP(B:B,[1]Sheet1!$B$1:$E$65536,4,0)</f>
        <v>8</v>
      </c>
      <c r="I97" s="9">
        <f>VLOOKUP(B:B,[1]Sheet1!$B$1:$G$65536,6,0)</f>
        <v>2</v>
      </c>
      <c r="J97" s="9"/>
    </row>
    <row r="98" customHeight="1" spans="1:10">
      <c r="A98" s="10">
        <v>96</v>
      </c>
      <c r="B98" s="10">
        <v>746</v>
      </c>
      <c r="C98" s="10" t="s">
        <v>113</v>
      </c>
      <c r="D98" s="10" t="s">
        <v>123</v>
      </c>
      <c r="E98" s="10">
        <v>67</v>
      </c>
      <c r="F98" s="10">
        <v>83</v>
      </c>
      <c r="G98" s="10"/>
      <c r="H98" s="10">
        <f>VLOOKUP(B:B,[1]Sheet1!$B$1:$E$65536,4,0)</f>
        <v>15</v>
      </c>
      <c r="I98" s="10">
        <f>VLOOKUP(B:B,[1]Sheet1!$B$1:$G$65536,6,0)</f>
        <v>2</v>
      </c>
      <c r="J98" s="10"/>
    </row>
    <row r="99" customHeight="1" spans="1:10">
      <c r="A99" s="9">
        <v>97</v>
      </c>
      <c r="B99" s="9">
        <v>110378</v>
      </c>
      <c r="C99" s="9" t="s">
        <v>124</v>
      </c>
      <c r="D99" s="9" t="s">
        <v>125</v>
      </c>
      <c r="E99" s="9">
        <v>20</v>
      </c>
      <c r="F99" s="9">
        <v>25</v>
      </c>
      <c r="G99" s="9"/>
      <c r="H99" s="9">
        <f>VLOOKUP(B:B,[1]Sheet1!$B$1:$E$65536,4,0)</f>
        <v>8</v>
      </c>
      <c r="I99" s="9">
        <f>VLOOKUP(B:B,[1]Sheet1!$B$1:$G$65536,6,0)</f>
        <v>2</v>
      </c>
      <c r="J99" s="9"/>
    </row>
    <row r="100" customHeight="1" spans="1:10">
      <c r="A100" s="10">
        <v>98</v>
      </c>
      <c r="B100" s="10">
        <v>713</v>
      </c>
      <c r="C100" s="10" t="s">
        <v>124</v>
      </c>
      <c r="D100" s="10" t="s">
        <v>126</v>
      </c>
      <c r="E100" s="10">
        <v>35</v>
      </c>
      <c r="F100" s="10">
        <v>43</v>
      </c>
      <c r="G100" s="10"/>
      <c r="H100" s="10">
        <f>VLOOKUP(B:B,[1]Sheet1!$B$1:$E$65536,4,0)</f>
        <v>8</v>
      </c>
      <c r="I100" s="10">
        <f>VLOOKUP(B:B,[1]Sheet1!$B$1:$G$65536,6,0)</f>
        <v>2</v>
      </c>
      <c r="J100" s="10"/>
    </row>
    <row r="101" customHeight="1" spans="1:10">
      <c r="A101" s="9">
        <v>99</v>
      </c>
      <c r="B101" s="9">
        <v>56</v>
      </c>
      <c r="C101" s="9" t="s">
        <v>124</v>
      </c>
      <c r="D101" s="9" t="s">
        <v>127</v>
      </c>
      <c r="E101" s="9">
        <v>45</v>
      </c>
      <c r="F101" s="9">
        <v>56</v>
      </c>
      <c r="G101" s="9"/>
      <c r="H101" s="9">
        <f>VLOOKUP(B:B,[1]Sheet1!$B$1:$E$65536,4,0)</f>
        <v>8</v>
      </c>
      <c r="I101" s="9">
        <f>VLOOKUP(B:B,[1]Sheet1!$B$1:$G$65536,6,0)</f>
        <v>2</v>
      </c>
      <c r="J101" s="9"/>
    </row>
    <row r="102" customHeight="1" spans="1:10">
      <c r="A102" s="10">
        <v>100</v>
      </c>
      <c r="B102" s="10">
        <v>706</v>
      </c>
      <c r="C102" s="10" t="s">
        <v>124</v>
      </c>
      <c r="D102" s="10" t="s">
        <v>128</v>
      </c>
      <c r="E102" s="10">
        <v>24</v>
      </c>
      <c r="F102" s="10">
        <v>30</v>
      </c>
      <c r="G102" s="10"/>
      <c r="H102" s="10">
        <f>VLOOKUP(B:B,[1]Sheet1!$B$1:$E$65536,4,0)</f>
        <v>8</v>
      </c>
      <c r="I102" s="10">
        <f>VLOOKUP(B:B,[1]Sheet1!$B$1:$G$65536,6,0)</f>
        <v>2</v>
      </c>
      <c r="J102" s="10"/>
    </row>
    <row r="103" customHeight="1" spans="1:10">
      <c r="A103" s="9">
        <v>101</v>
      </c>
      <c r="B103" s="9">
        <v>710</v>
      </c>
      <c r="C103" s="9" t="s">
        <v>124</v>
      </c>
      <c r="D103" s="9" t="s">
        <v>129</v>
      </c>
      <c r="E103" s="9">
        <v>60</v>
      </c>
      <c r="F103" s="9">
        <v>74</v>
      </c>
      <c r="G103" s="9"/>
      <c r="H103" s="9">
        <f>VLOOKUP(B:B,[1]Sheet1!$B$1:$E$65536,4,0)</f>
        <v>20</v>
      </c>
      <c r="I103" s="9">
        <f>VLOOKUP(B:B,[1]Sheet1!$B$1:$G$65536,6,0)</f>
        <v>2</v>
      </c>
      <c r="J103" s="9"/>
    </row>
    <row r="104" customHeight="1" spans="1:10">
      <c r="A104" s="10">
        <v>102</v>
      </c>
      <c r="B104" s="10">
        <v>738</v>
      </c>
      <c r="C104" s="10" t="s">
        <v>124</v>
      </c>
      <c r="D104" s="10" t="s">
        <v>130</v>
      </c>
      <c r="E104" s="10">
        <v>20</v>
      </c>
      <c r="F104" s="10">
        <v>25</v>
      </c>
      <c r="G104" s="10"/>
      <c r="H104" s="10">
        <f>VLOOKUP(B:B,[1]Sheet1!$B$1:$E$65536,4,0)</f>
        <v>8</v>
      </c>
      <c r="I104" s="10">
        <f>VLOOKUP(B:B,[1]Sheet1!$B$1:$G$65536,6,0)</f>
        <v>2</v>
      </c>
      <c r="J104" s="10"/>
    </row>
    <row r="105" customHeight="1" spans="1:10">
      <c r="A105" s="9">
        <v>103</v>
      </c>
      <c r="B105" s="9">
        <v>104838</v>
      </c>
      <c r="C105" s="9" t="s">
        <v>124</v>
      </c>
      <c r="D105" s="9" t="s">
        <v>131</v>
      </c>
      <c r="E105" s="9">
        <v>36</v>
      </c>
      <c r="F105" s="9">
        <v>45</v>
      </c>
      <c r="G105" s="9"/>
      <c r="H105" s="9">
        <f>VLOOKUP(B:B,[1]Sheet1!$B$1:$E$65536,4,0)</f>
        <v>8</v>
      </c>
      <c r="I105" s="9">
        <f>VLOOKUP(B:B,[1]Sheet1!$B$1:$G$65536,6,0)</f>
        <v>2</v>
      </c>
      <c r="J105" s="9"/>
    </row>
    <row r="106" customHeight="1" spans="1:10">
      <c r="A106" s="10">
        <v>104</v>
      </c>
      <c r="B106" s="10">
        <v>52</v>
      </c>
      <c r="C106" s="10" t="s">
        <v>124</v>
      </c>
      <c r="D106" s="10" t="s">
        <v>132</v>
      </c>
      <c r="E106" s="10">
        <v>29</v>
      </c>
      <c r="F106" s="10">
        <v>36</v>
      </c>
      <c r="G106" s="10"/>
      <c r="H106" s="10">
        <f>VLOOKUP(B:B,[1]Sheet1!$B$1:$E$65536,4,0)</f>
        <v>8</v>
      </c>
      <c r="I106" s="10">
        <f>VLOOKUP(B:B,[1]Sheet1!$B$1:$G$65536,6,0)</f>
        <v>2</v>
      </c>
      <c r="J106" s="10"/>
    </row>
    <row r="107" customHeight="1" spans="1:10">
      <c r="A107" s="9">
        <v>105</v>
      </c>
      <c r="B107" s="9">
        <v>351</v>
      </c>
      <c r="C107" s="9" t="s">
        <v>124</v>
      </c>
      <c r="D107" s="9" t="s">
        <v>133</v>
      </c>
      <c r="E107" s="9">
        <v>36</v>
      </c>
      <c r="F107" s="9">
        <v>45</v>
      </c>
      <c r="G107" s="9"/>
      <c r="H107" s="9">
        <f>VLOOKUP(B:B,[1]Sheet1!$B$1:$E$65536,4,0)</f>
        <v>8</v>
      </c>
      <c r="I107" s="9">
        <f>VLOOKUP(B:B,[1]Sheet1!$B$1:$G$65536,6,0)</f>
        <v>2</v>
      </c>
      <c r="J107" s="9"/>
    </row>
    <row r="108" customHeight="1" spans="1:10">
      <c r="A108" s="10">
        <v>106</v>
      </c>
      <c r="B108" s="10">
        <v>367</v>
      </c>
      <c r="C108" s="10" t="s">
        <v>124</v>
      </c>
      <c r="D108" s="10" t="s">
        <v>134</v>
      </c>
      <c r="E108" s="10">
        <v>93</v>
      </c>
      <c r="F108" s="10">
        <v>116</v>
      </c>
      <c r="G108" s="10"/>
      <c r="H108" s="10">
        <f>VLOOKUP(B:B,[1]Sheet1!$B$1:$E$65536,4,0)</f>
        <v>15</v>
      </c>
      <c r="I108" s="10">
        <f>VLOOKUP(B:B,[1]Sheet1!$B$1:$G$65536,6,0)</f>
        <v>2</v>
      </c>
      <c r="J108" s="10"/>
    </row>
    <row r="109" customHeight="1" spans="1:10">
      <c r="A109" s="9">
        <v>107</v>
      </c>
      <c r="B109" s="9">
        <v>587</v>
      </c>
      <c r="C109" s="9" t="s">
        <v>124</v>
      </c>
      <c r="D109" s="9" t="s">
        <v>135</v>
      </c>
      <c r="E109" s="9">
        <v>42</v>
      </c>
      <c r="F109" s="9">
        <v>52</v>
      </c>
      <c r="G109" s="9"/>
      <c r="H109" s="9">
        <f>VLOOKUP(B:B,[1]Sheet1!$B$1:$E$65536,4,0)</f>
        <v>8</v>
      </c>
      <c r="I109" s="9">
        <f>VLOOKUP(B:B,[1]Sheet1!$B$1:$G$65536,6,0)</f>
        <v>2</v>
      </c>
      <c r="J109" s="9"/>
    </row>
    <row r="110" customHeight="1" spans="1:10">
      <c r="A110" s="10">
        <v>108</v>
      </c>
      <c r="B110" s="10">
        <v>104428</v>
      </c>
      <c r="C110" s="10" t="s">
        <v>124</v>
      </c>
      <c r="D110" s="10" t="s">
        <v>136</v>
      </c>
      <c r="E110" s="10">
        <v>161</v>
      </c>
      <c r="F110" s="10">
        <v>201</v>
      </c>
      <c r="G110" s="10"/>
      <c r="H110" s="10">
        <f>VLOOKUP(B:B,[1]Sheet1!$B$1:$E$65536,4,0)</f>
        <v>20</v>
      </c>
      <c r="I110" s="10">
        <f>VLOOKUP(B:B,[1]Sheet1!$B$1:$G$65536,6,0)</f>
        <v>2</v>
      </c>
      <c r="J110" s="10"/>
    </row>
    <row r="111" customHeight="1" spans="1:10">
      <c r="A111" s="9">
        <v>109</v>
      </c>
      <c r="B111" s="9">
        <v>329</v>
      </c>
      <c r="C111" s="9" t="s">
        <v>124</v>
      </c>
      <c r="D111" s="9" t="s">
        <v>137</v>
      </c>
      <c r="E111" s="9">
        <v>42</v>
      </c>
      <c r="F111" s="9">
        <v>52</v>
      </c>
      <c r="G111" s="9"/>
      <c r="H111" s="9">
        <f>VLOOKUP(B:B,[1]Sheet1!$B$1:$E$65536,4,0)</f>
        <v>15</v>
      </c>
      <c r="I111" s="9">
        <f>VLOOKUP(B:B,[1]Sheet1!$B$1:$G$65536,6,0)</f>
        <v>2</v>
      </c>
      <c r="J111" s="9"/>
    </row>
    <row r="112" customHeight="1" spans="1:10">
      <c r="A112" s="10">
        <v>110</v>
      </c>
      <c r="B112" s="10">
        <v>704</v>
      </c>
      <c r="C112" s="10" t="s">
        <v>124</v>
      </c>
      <c r="D112" s="10" t="s">
        <v>138</v>
      </c>
      <c r="E112" s="10">
        <v>42</v>
      </c>
      <c r="F112" s="10">
        <v>52</v>
      </c>
      <c r="G112" s="10"/>
      <c r="H112" s="10">
        <f>VLOOKUP(B:B,[1]Sheet1!$B$1:$E$65536,4,0)</f>
        <v>8</v>
      </c>
      <c r="I112" s="10">
        <f>VLOOKUP(B:B,[1]Sheet1!$B$1:$G$65536,6,0)</f>
        <v>1</v>
      </c>
      <c r="J112" s="10"/>
    </row>
    <row r="113" customHeight="1" spans="1:10">
      <c r="A113" s="9">
        <v>111</v>
      </c>
      <c r="B113" s="9">
        <v>54</v>
      </c>
      <c r="C113" s="9" t="s">
        <v>124</v>
      </c>
      <c r="D113" s="9" t="s">
        <v>139</v>
      </c>
      <c r="E113" s="9">
        <v>54</v>
      </c>
      <c r="F113" s="9">
        <v>67</v>
      </c>
      <c r="G113" s="9"/>
      <c r="H113" s="9">
        <f>VLOOKUP(B:B,[1]Sheet1!$B$1:$E$65536,4,0)</f>
        <v>15</v>
      </c>
      <c r="I113" s="9">
        <f>VLOOKUP(B:B,[1]Sheet1!$B$1:$G$65536,6,0)</f>
        <v>2</v>
      </c>
      <c r="J113" s="9"/>
    </row>
    <row r="114" customHeight="1" spans="1:10">
      <c r="A114" s="10">
        <v>112</v>
      </c>
      <c r="B114" s="10">
        <v>754</v>
      </c>
      <c r="C114" s="10" t="s">
        <v>124</v>
      </c>
      <c r="D114" s="10" t="s">
        <v>140</v>
      </c>
      <c r="E114" s="10">
        <v>58</v>
      </c>
      <c r="F114" s="10">
        <v>73</v>
      </c>
      <c r="G114" s="10"/>
      <c r="H114" s="10">
        <f>VLOOKUP(B:B,[1]Sheet1!$B$1:$E$65536,4,0)</f>
        <v>8</v>
      </c>
      <c r="I114" s="10">
        <f>VLOOKUP(B:B,[1]Sheet1!$B$1:$G$65536,6,0)</f>
        <v>2</v>
      </c>
      <c r="J114" s="10"/>
    </row>
    <row r="115" customHeight="1" spans="1:10">
      <c r="A115" s="9">
        <v>113</v>
      </c>
      <c r="B115" s="9">
        <v>101453</v>
      </c>
      <c r="C115" s="9" t="s">
        <v>124</v>
      </c>
      <c r="D115" s="9" t="s">
        <v>141</v>
      </c>
      <c r="E115" s="9">
        <v>63</v>
      </c>
      <c r="F115" s="9">
        <v>78</v>
      </c>
      <c r="G115" s="9"/>
      <c r="H115" s="9">
        <f>VLOOKUP(B:B,[1]Sheet1!$B$1:$E$65536,4,0)</f>
        <v>20</v>
      </c>
      <c r="I115" s="9">
        <f>VLOOKUP(B:B,[1]Sheet1!$B$1:$G$65536,6,0)</f>
        <v>1</v>
      </c>
      <c r="J115" s="9"/>
    </row>
    <row r="116" customHeight="1" spans="1:10">
      <c r="A116" s="10"/>
      <c r="B116" s="10"/>
      <c r="C116" s="10"/>
      <c r="D116" s="10"/>
      <c r="E116" s="8">
        <f t="shared" ref="E116:I116" si="0">SUM(E3:E115)</f>
        <v>8971</v>
      </c>
      <c r="F116" s="8">
        <f t="shared" si="0"/>
        <v>11087</v>
      </c>
      <c r="G116" s="8"/>
      <c r="H116" s="10">
        <f t="shared" si="0"/>
        <v>1560</v>
      </c>
      <c r="I116" s="10">
        <f t="shared" si="0"/>
        <v>183</v>
      </c>
      <c r="J116" s="10"/>
    </row>
  </sheetData>
  <mergeCells count="3">
    <mergeCell ref="A1:D1"/>
    <mergeCell ref="E1:G1"/>
    <mergeCell ref="H1:J1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未选档前任务存档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2020-01-03T19:30:00Z</dcterms:created>
  <dcterms:modified xsi:type="dcterms:W3CDTF">2020-04-13T03:02:56Z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