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各门店水电费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各门店水电费!$A$1:$O$1</definedName>
  </definedNames>
  <calcPr calcId="144525"/>
</workbook>
</file>

<file path=xl/sharedStrings.xml><?xml version="1.0" encoding="utf-8"?>
<sst xmlns="http://schemas.openxmlformats.org/spreadsheetml/2006/main" count="257" uniqueCount="136">
  <si>
    <t>序号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</si>
  <si>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 xml:space="preserve">ID </t>
    </r>
  </si>
  <si>
    <t>门店</t>
  </si>
  <si>
    <t>2019年</t>
  </si>
  <si>
    <t>2020年预计</t>
  </si>
  <si>
    <t>开店时间</t>
  </si>
  <si>
    <t>青羊区人民中路药店</t>
  </si>
  <si>
    <t>高新区新园大道药店</t>
  </si>
  <si>
    <t>新津县兴义镇万兴路药店</t>
  </si>
  <si>
    <t>崇州市崇阳镇文化西街药店</t>
  </si>
  <si>
    <t>崇州市三江镇崇新路药店</t>
  </si>
  <si>
    <t>锦江区通盈街药店</t>
  </si>
  <si>
    <t>崇州市怀远镇新正东街药店</t>
  </si>
  <si>
    <t>新津县五津镇五津西路药店</t>
  </si>
  <si>
    <t>崇州市崇阳镇金带街药店</t>
  </si>
  <si>
    <t>高新区土龙路药店</t>
  </si>
  <si>
    <t>金牛区蓉北商贸大道药店</t>
  </si>
  <si>
    <t>成华区双林路药店</t>
  </si>
  <si>
    <t>青羊区光华村街药店</t>
  </si>
  <si>
    <t>青羊区清江东路药店</t>
  </si>
  <si>
    <t>青羊区红星路药店</t>
  </si>
  <si>
    <r>
      <rPr>
        <sz val="10"/>
        <rFont val="宋体"/>
        <charset val="134"/>
      </rPr>
      <t>青羊区清江东路</t>
    </r>
    <r>
      <rPr>
        <sz val="10"/>
        <rFont val="Arial"/>
        <charset val="134"/>
      </rPr>
      <t>2</t>
    </r>
    <r>
      <rPr>
        <sz val="10"/>
        <rFont val="宋体"/>
        <charset val="134"/>
      </rPr>
      <t>药店</t>
    </r>
  </si>
  <si>
    <t>高新区新乐中街药店</t>
  </si>
  <si>
    <t>邛崃市中心药店</t>
  </si>
  <si>
    <t>金牛区枣子巷药店</t>
  </si>
  <si>
    <t>青羊区金丝街药店</t>
  </si>
  <si>
    <t>金牛区沙河源药店</t>
  </si>
  <si>
    <t>都江堰市幸福镇都江堰大道药店</t>
  </si>
  <si>
    <t>青羊区光华药店</t>
  </si>
  <si>
    <t>温江区柳城镇凤溪大道药店</t>
  </si>
  <si>
    <t>武侯区浆洗街药店</t>
  </si>
  <si>
    <t>锦江区东大街药店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</si>
  <si>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</si>
  <si>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</si>
  <si>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</si>
  <si>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</si>
  <si>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</si>
  <si>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大石西路药店（浣花滨河路电费没有录入）</t>
  </si>
  <si>
    <t>成华区杉板桥南一路药店</t>
  </si>
  <si>
    <t>武侯区顺和街药店</t>
  </si>
  <si>
    <t>高新区锦城大道药店</t>
  </si>
  <si>
    <t>锦江区榕声路药店</t>
  </si>
  <si>
    <t>大邑县晋原镇东壕沟北段药店</t>
  </si>
  <si>
    <t>郫县郫筒镇东大街药店</t>
  </si>
  <si>
    <t>双流县西航港街道锦华路一段药店</t>
  </si>
  <si>
    <t>成华区崔家店路药店</t>
  </si>
  <si>
    <t>青羊区十二桥路药店</t>
  </si>
  <si>
    <t>成华区二环路北四段药店</t>
  </si>
  <si>
    <t>成华区华油路药店</t>
  </si>
  <si>
    <t>成华区羊子山西路药店</t>
  </si>
  <si>
    <t>都江堰幸福镇景中路药店</t>
  </si>
  <si>
    <t>大邑县安仁镇千禧街药店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</si>
  <si>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</si>
  <si>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</si>
  <si>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</si>
  <si>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</si>
  <si>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</si>
  <si>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</si>
  <si>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新都区新都街道兴乐北路药店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</si>
  <si>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</si>
  <si>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</si>
  <si>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</si>
  <si>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</si>
  <si>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大邑县晋原镇通达东路五段药店</t>
  </si>
  <si>
    <t>大邑县新场镇文昌街药店</t>
  </si>
  <si>
    <t>金牛区黄苑东街药店</t>
  </si>
  <si>
    <t>金牛区交大路第三药店</t>
  </si>
  <si>
    <t>锦江区柳翠路药店</t>
  </si>
  <si>
    <t>锦江区观音桥街药店</t>
  </si>
  <si>
    <t>都江堰市灌口镇蒲阳路药店</t>
  </si>
  <si>
    <t>邛崃市羊安镇永康大道药店</t>
  </si>
  <si>
    <t>新都区新繁镇繁江北路药店</t>
  </si>
  <si>
    <t>高新区大源三期药店</t>
  </si>
  <si>
    <t>双流区东升街道三强西路药店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</si>
  <si>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</si>
  <si>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</si>
  <si>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</si>
  <si>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</si>
  <si>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</si>
  <si>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</si>
  <si>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桃源药店</t>
  </si>
  <si>
    <t>郫县郫筒镇一环路东南段药店</t>
  </si>
  <si>
    <t>四川太极大邑县晋原镇东街药店</t>
  </si>
  <si>
    <t>成汉南路店</t>
  </si>
  <si>
    <t>武侯区聚萃街药店</t>
  </si>
  <si>
    <t>四川太极锦江区合欢树街药店</t>
  </si>
  <si>
    <t>尚贤坊街药店</t>
  </si>
  <si>
    <t>温江区公平街道江安路药店</t>
  </si>
  <si>
    <t>锦江区劼人路药店</t>
  </si>
  <si>
    <t>锦江区静明路药店</t>
  </si>
  <si>
    <t>新津县五津镇武阳西路药店</t>
  </si>
  <si>
    <t>邛崃市文君街道办翠荫街药店</t>
  </si>
  <si>
    <t>武侯区佳灵路药店</t>
  </si>
  <si>
    <t>金牛区银河北街药店</t>
  </si>
  <si>
    <t>青羊区童子街药店</t>
  </si>
  <si>
    <t>青羊区贝森北路药店</t>
  </si>
  <si>
    <t>成华区西林一街药店</t>
  </si>
  <si>
    <t>成华区金马河路药店</t>
  </si>
  <si>
    <t>武侯区大华街药店</t>
  </si>
  <si>
    <t>高新区中和大道药店</t>
  </si>
  <si>
    <t>崇州市崇阳镇永康东路药店</t>
  </si>
  <si>
    <t>大邑县晋原镇潘家街药店</t>
  </si>
  <si>
    <t>崇州市崇阳镇蜀州中路药店</t>
  </si>
  <si>
    <t>金牛区蜀汉路药店</t>
  </si>
  <si>
    <t>武侯区航中街药店</t>
  </si>
  <si>
    <t>高新区新下街药店</t>
  </si>
  <si>
    <t>高新区紫薇东路药店</t>
  </si>
  <si>
    <t>锦江区梨花街药店</t>
  </si>
  <si>
    <t>青羊区蜀辉路药店</t>
  </si>
  <si>
    <t>成都高新区元华二巷药店</t>
  </si>
  <si>
    <t>高新区中和公济桥路药店</t>
  </si>
  <si>
    <t>武侯区大悦路药店</t>
  </si>
  <si>
    <t>武侯区丝竹路药店</t>
  </si>
  <si>
    <t>新都区新都街道万和北路药店</t>
  </si>
  <si>
    <t>金牛区解放路药店</t>
  </si>
  <si>
    <t>大邑县晋原镇北街药店</t>
  </si>
  <si>
    <t>金牛区银沙路药店</t>
  </si>
  <si>
    <t>新津县五津镇五津西路二药房</t>
  </si>
  <si>
    <t>都江堰市永丰街道宝莲路药店</t>
  </si>
  <si>
    <t>金牛区花照壁药店</t>
  </si>
  <si>
    <t>涌泉店</t>
  </si>
  <si>
    <t>2020年新店预估</t>
  </si>
  <si>
    <t>杏林电</t>
  </si>
  <si>
    <t xml:space="preserve">2020年新店预估 </t>
  </si>
  <si>
    <t>高新区中和街道柳荫街药店</t>
  </si>
  <si>
    <t>已关门店</t>
  </si>
  <si>
    <t>四川太极温江区柳城街道鱼凫路药店</t>
  </si>
  <si>
    <t>龙泉驿区龙泉街道驿生路药店</t>
  </si>
  <si>
    <t>合计</t>
  </si>
  <si>
    <t>科目</t>
  </si>
  <si>
    <t>19关店</t>
  </si>
  <si>
    <t>销售费用-水电气费</t>
  </si>
  <si>
    <t>四川太极大药房连锁有限公司龙泉驿区龙泉街道驿生路药店</t>
  </si>
  <si>
    <t xml:space="preserve">四川太极大药房连锁有限公司高新区中和街道柳荫街药店
</t>
  </si>
  <si>
    <t xml:space="preserve">门店ID </t>
  </si>
  <si>
    <t>青羊区清江东路2药店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</si>
</sst>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Tahoma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8" fillId="7" borderId="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8" fillId="0" borderId="0">
      <alignment vertical="center"/>
    </xf>
    <xf numFmtId="0" fontId="0" fillId="0" borderId="0"/>
  </cellStyleXfs>
  <cellXfs count="34">
    <xf numFmtId="0" fontId="0" fillId="0" borderId="0" xfId="0"/>
    <xf numFmtId="0" fontId="1" fillId="0" borderId="1" xfId="58" applyFont="1" applyBorder="1"/>
    <xf numFmtId="0" fontId="2" fillId="0" borderId="1" xfId="56" applyFont="1" applyBorder="1"/>
    <xf numFmtId="0" fontId="1" fillId="0" borderId="1" xfId="58" applyFont="1" applyBorder="1" applyAlignment="1">
      <alignment horizontal="center" vertical="center"/>
    </xf>
    <xf numFmtId="0" fontId="3" fillId="0" borderId="1" xfId="58" applyBorder="1"/>
    <xf numFmtId="2" fontId="3" fillId="0" borderId="1" xfId="58" applyNumberFormat="1" applyBorder="1"/>
    <xf numFmtId="0" fontId="0" fillId="0" borderId="1" xfId="56" applyBorder="1"/>
    <xf numFmtId="0" fontId="0" fillId="0" borderId="0" xfId="56" applyAlignment="1">
      <alignment horizontal="center"/>
    </xf>
    <xf numFmtId="0" fontId="0" fillId="0" borderId="0" xfId="56"/>
    <xf numFmtId="0" fontId="0" fillId="0" borderId="0" xfId="56" applyAlignment="1">
      <alignment horizontal="left"/>
    </xf>
    <xf numFmtId="0" fontId="2" fillId="0" borderId="1" xfId="56" applyFont="1" applyBorder="1" applyAlignment="1">
      <alignment horizontal="center" vertical="center" wrapText="1"/>
    </xf>
    <xf numFmtId="0" fontId="1" fillId="0" borderId="1" xfId="58" applyFont="1" applyBorder="1" applyAlignment="1">
      <alignment horizontal="left" vertical="center" wrapText="1"/>
    </xf>
    <xf numFmtId="0" fontId="1" fillId="0" borderId="1" xfId="58" applyFont="1" applyBorder="1" applyAlignment="1">
      <alignment horizontal="center" vertical="center" wrapText="1"/>
    </xf>
    <xf numFmtId="0" fontId="3" fillId="0" borderId="1" xfId="58" applyBorder="1" applyAlignment="1">
      <alignment horizontal="center" vertical="center"/>
    </xf>
    <xf numFmtId="0" fontId="3" fillId="0" borderId="1" xfId="58" applyBorder="1" applyAlignment="1">
      <alignment horizontal="left" vertical="center"/>
    </xf>
    <xf numFmtId="0" fontId="0" fillId="0" borderId="1" xfId="56" applyBorder="1" applyAlignment="1">
      <alignment horizontal="center" vertical="center"/>
    </xf>
    <xf numFmtId="177" fontId="0" fillId="0" borderId="1" xfId="56" applyNumberFormat="1" applyBorder="1" applyAlignment="1">
      <alignment horizontal="center" vertical="center"/>
    </xf>
    <xf numFmtId="0" fontId="0" fillId="0" borderId="0" xfId="0" applyBorder="1"/>
    <xf numFmtId="0" fontId="4" fillId="0" borderId="1" xfId="58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58" applyFont="1" applyFill="1" applyBorder="1" applyAlignment="1">
      <alignment horizontal="left" vertical="center"/>
    </xf>
    <xf numFmtId="0" fontId="6" fillId="2" borderId="1" xfId="56" applyFont="1" applyFill="1" applyBorder="1" applyAlignment="1">
      <alignment horizontal="center" vertical="center"/>
    </xf>
    <xf numFmtId="177" fontId="6" fillId="2" borderId="1" xfId="56" applyNumberFormat="1" applyFont="1" applyFill="1" applyBorder="1" applyAlignment="1">
      <alignment horizontal="center" vertical="center"/>
    </xf>
    <xf numFmtId="0" fontId="0" fillId="0" borderId="0" xfId="56" applyBorder="1"/>
    <xf numFmtId="0" fontId="0" fillId="0" borderId="0" xfId="56" applyFont="1" applyBorder="1"/>
    <xf numFmtId="0" fontId="2" fillId="0" borderId="0" xfId="56" applyFont="1" applyBorder="1"/>
    <xf numFmtId="176" fontId="0" fillId="0" borderId="0" xfId="56" applyNumberFormat="1" applyBorder="1"/>
    <xf numFmtId="0" fontId="3" fillId="3" borderId="1" xfId="58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56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5" xfId="60"/>
    <cellStyle name="常规 7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1"/>
  <sheetViews>
    <sheetView tabSelected="1" topLeftCell="B58" workbookViewId="0">
      <selection activeCell="E79" sqref="E79"/>
    </sheetView>
  </sheetViews>
  <sheetFormatPr defaultColWidth="9" defaultRowHeight="14.25"/>
  <cols>
    <col min="1" max="1" width="5" style="8" customWidth="1"/>
    <col min="2" max="2" width="6.625" style="8" customWidth="1"/>
    <col min="3" max="3" width="31.625" style="9" customWidth="1"/>
    <col min="4" max="4" width="11.875" style="8" customWidth="1"/>
    <col min="5" max="5" width="10.125" style="8" customWidth="1"/>
    <col min="6" max="6" width="16" style="8" customWidth="1"/>
    <col min="7" max="7" width="21.875" style="8" hidden="1" customWidth="1"/>
    <col min="8" max="8" width="9.375" style="8" hidden="1" customWidth="1"/>
    <col min="9" max="11" width="9" style="8" hidden="1" customWidth="1"/>
    <col min="12" max="12" width="9.375" style="8" hidden="1" customWidth="1"/>
    <col min="13" max="20" width="9" style="8" hidden="1" customWidth="1"/>
    <col min="21" max="16384" width="9" style="8"/>
  </cols>
  <sheetData>
    <row r="1" ht="33" customHeight="1" spans="1:6">
      <c r="A1" s="10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0" t="s">
        <v>5</v>
      </c>
    </row>
    <row r="2" spans="1:17">
      <c r="A2" s="13">
        <v>1</v>
      </c>
      <c r="B2" s="13">
        <v>349</v>
      </c>
      <c r="C2" s="14" t="s">
        <v>6</v>
      </c>
      <c r="D2" s="15">
        <v>1350</v>
      </c>
      <c r="E2" s="15">
        <v>1400</v>
      </c>
      <c r="F2" s="16">
        <v>40365</v>
      </c>
      <c r="G2" s="17">
        <v>1</v>
      </c>
      <c r="H2" s="17"/>
      <c r="I2" s="17"/>
      <c r="J2" s="17"/>
      <c r="K2" s="17"/>
      <c r="L2" s="17"/>
      <c r="M2" s="17"/>
      <c r="P2" s="8">
        <v>1350</v>
      </c>
      <c r="Q2" s="8">
        <f>ROUND(P2/1000,1)*1000</f>
        <v>1400</v>
      </c>
    </row>
    <row r="3" spans="1:17">
      <c r="A3" s="13">
        <v>2</v>
      </c>
      <c r="B3" s="13">
        <v>377</v>
      </c>
      <c r="C3" s="14" t="s">
        <v>7</v>
      </c>
      <c r="D3" s="15">
        <v>12310.35</v>
      </c>
      <c r="E3" s="15">
        <v>12300</v>
      </c>
      <c r="F3" s="16">
        <v>40365</v>
      </c>
      <c r="G3" s="17">
        <f>VLOOKUP(B:B,Sheet2!A:C,3,0)</f>
        <v>12310.35</v>
      </c>
      <c r="H3" s="17">
        <f>G3-D3</f>
        <v>0</v>
      </c>
      <c r="I3" s="17"/>
      <c r="J3" s="17"/>
      <c r="K3" s="17"/>
      <c r="L3" s="17"/>
      <c r="M3" s="17"/>
      <c r="O3" s="8">
        <f>ROUND(D3/1000,1)*1000</f>
        <v>12300</v>
      </c>
      <c r="P3" s="8">
        <v>12311</v>
      </c>
      <c r="Q3" s="8">
        <f t="shared" ref="Q3:Q34" si="0">ROUND(P3/1000,1)*1000</f>
        <v>12300</v>
      </c>
    </row>
    <row r="4" ht="13" customHeight="1" spans="1:17">
      <c r="A4" s="13">
        <v>3</v>
      </c>
      <c r="B4" s="13">
        <v>371</v>
      </c>
      <c r="C4" s="14" t="s">
        <v>8</v>
      </c>
      <c r="D4" s="15">
        <v>5772.3</v>
      </c>
      <c r="E4" s="15">
        <v>5800</v>
      </c>
      <c r="F4" s="16">
        <v>40365</v>
      </c>
      <c r="G4" s="17">
        <f>VLOOKUP(B:B,Sheet2!A:C,3,0)</f>
        <v>5772.3</v>
      </c>
      <c r="H4" s="17">
        <f t="shared" ref="H4:H35" si="1">G4-D4</f>
        <v>0</v>
      </c>
      <c r="I4" s="17"/>
      <c r="J4" s="17"/>
      <c r="K4" s="17"/>
      <c r="L4" s="17"/>
      <c r="M4" s="17"/>
      <c r="O4" s="8">
        <f t="shared" ref="O4:O35" si="2">ROUND(D4/1000,1)*1000</f>
        <v>5800</v>
      </c>
      <c r="P4" s="8">
        <v>5773</v>
      </c>
      <c r="Q4" s="8">
        <f t="shared" si="0"/>
        <v>5800</v>
      </c>
    </row>
    <row r="5" spans="1:17">
      <c r="A5" s="13">
        <v>4</v>
      </c>
      <c r="B5" s="13">
        <v>52</v>
      </c>
      <c r="C5" s="14" t="s">
        <v>9</v>
      </c>
      <c r="D5" s="15">
        <v>10644</v>
      </c>
      <c r="E5" s="15">
        <v>10600</v>
      </c>
      <c r="F5" s="16">
        <v>40365</v>
      </c>
      <c r="G5" s="17">
        <f>VLOOKUP(B:B,Sheet2!A:C,3,0)</f>
        <v>10644</v>
      </c>
      <c r="H5" s="17">
        <f t="shared" si="1"/>
        <v>0</v>
      </c>
      <c r="I5" s="17"/>
      <c r="J5" s="17"/>
      <c r="K5" s="17"/>
      <c r="L5" s="17"/>
      <c r="M5" s="17"/>
      <c r="O5" s="8">
        <f t="shared" si="2"/>
        <v>10600</v>
      </c>
      <c r="P5" s="8">
        <v>10644</v>
      </c>
      <c r="Q5" s="8">
        <f t="shared" si="0"/>
        <v>10600</v>
      </c>
    </row>
    <row r="6" spans="1:17">
      <c r="A6" s="13">
        <v>5</v>
      </c>
      <c r="B6" s="13">
        <v>56</v>
      </c>
      <c r="C6" s="14" t="s">
        <v>10</v>
      </c>
      <c r="D6" s="15">
        <v>6936.7</v>
      </c>
      <c r="E6" s="15">
        <v>6900</v>
      </c>
      <c r="F6" s="16">
        <v>40365</v>
      </c>
      <c r="G6" s="17">
        <f>VLOOKUP(B:B,Sheet2!A:C,3,0)</f>
        <v>6936.7</v>
      </c>
      <c r="H6" s="17">
        <f t="shared" si="1"/>
        <v>0</v>
      </c>
      <c r="I6" s="17"/>
      <c r="J6" s="17"/>
      <c r="K6" s="17"/>
      <c r="L6" s="17"/>
      <c r="M6" s="17"/>
      <c r="O6" s="8">
        <f t="shared" si="2"/>
        <v>6900</v>
      </c>
      <c r="P6" s="8">
        <v>6937</v>
      </c>
      <c r="Q6" s="8">
        <f t="shared" si="0"/>
        <v>6900</v>
      </c>
    </row>
    <row r="7" spans="1:17">
      <c r="A7" s="13">
        <v>6</v>
      </c>
      <c r="B7" s="13">
        <v>373</v>
      </c>
      <c r="C7" s="14" t="s">
        <v>11</v>
      </c>
      <c r="D7" s="15">
        <v>20564.98</v>
      </c>
      <c r="E7" s="15">
        <v>20600</v>
      </c>
      <c r="F7" s="16">
        <v>40365</v>
      </c>
      <c r="G7" s="17">
        <f>VLOOKUP(B:B,Sheet2!A:C,3,0)</f>
        <v>20564.98</v>
      </c>
      <c r="H7" s="17">
        <f t="shared" si="1"/>
        <v>0</v>
      </c>
      <c r="I7" s="17"/>
      <c r="J7" s="17"/>
      <c r="K7" s="17"/>
      <c r="L7" s="17"/>
      <c r="M7" s="17"/>
      <c r="O7" s="8">
        <f t="shared" si="2"/>
        <v>20600</v>
      </c>
      <c r="P7" s="8">
        <v>20565</v>
      </c>
      <c r="Q7" s="8">
        <f t="shared" si="0"/>
        <v>20600</v>
      </c>
    </row>
    <row r="8" spans="1:17">
      <c r="A8" s="13">
        <v>7</v>
      </c>
      <c r="B8" s="13">
        <v>54</v>
      </c>
      <c r="C8" s="14" t="s">
        <v>12</v>
      </c>
      <c r="D8" s="15">
        <v>8569.29</v>
      </c>
      <c r="E8" s="15">
        <v>8600</v>
      </c>
      <c r="F8" s="16">
        <v>40365</v>
      </c>
      <c r="G8" s="17">
        <f>VLOOKUP(B:B,Sheet2!A:C,3,0)</f>
        <v>8569.29</v>
      </c>
      <c r="H8" s="17">
        <f t="shared" si="1"/>
        <v>0</v>
      </c>
      <c r="I8" s="17"/>
      <c r="J8" s="17"/>
      <c r="K8" s="17"/>
      <c r="L8" s="17"/>
      <c r="M8" s="17"/>
      <c r="O8" s="8">
        <f t="shared" si="2"/>
        <v>8600</v>
      </c>
      <c r="P8" s="8">
        <v>8570</v>
      </c>
      <c r="Q8" s="8">
        <f t="shared" si="0"/>
        <v>8600</v>
      </c>
    </row>
    <row r="9" spans="1:17">
      <c r="A9" s="13">
        <v>8</v>
      </c>
      <c r="B9" s="13">
        <v>385</v>
      </c>
      <c r="C9" s="14" t="s">
        <v>13</v>
      </c>
      <c r="D9" s="15">
        <v>10795.2</v>
      </c>
      <c r="E9" s="15">
        <v>10800</v>
      </c>
      <c r="F9" s="16">
        <v>40365</v>
      </c>
      <c r="G9" s="17">
        <f>VLOOKUP(B:B,Sheet2!A:C,3,0)</f>
        <v>10795.2</v>
      </c>
      <c r="H9" s="17">
        <f t="shared" si="1"/>
        <v>0</v>
      </c>
      <c r="I9" s="17"/>
      <c r="J9" s="17"/>
      <c r="K9" s="17"/>
      <c r="L9" s="17"/>
      <c r="M9" s="17"/>
      <c r="O9" s="8">
        <f t="shared" si="2"/>
        <v>10800</v>
      </c>
      <c r="P9" s="8">
        <v>10796</v>
      </c>
      <c r="Q9" s="8">
        <f t="shared" si="0"/>
        <v>10800</v>
      </c>
    </row>
    <row r="10" spans="1:17">
      <c r="A10" s="13">
        <v>9</v>
      </c>
      <c r="B10" s="13">
        <v>367</v>
      </c>
      <c r="C10" s="14" t="s">
        <v>14</v>
      </c>
      <c r="D10" s="15">
        <v>12520</v>
      </c>
      <c r="E10" s="15">
        <v>12500</v>
      </c>
      <c r="F10" s="16">
        <v>40365</v>
      </c>
      <c r="G10" s="17">
        <f>VLOOKUP(B:B,Sheet2!A:C,3,0)</f>
        <v>12520</v>
      </c>
      <c r="H10" s="17">
        <f t="shared" si="1"/>
        <v>0</v>
      </c>
      <c r="I10" s="17"/>
      <c r="J10" s="17"/>
      <c r="K10" s="17"/>
      <c r="L10" s="17"/>
      <c r="M10" s="17"/>
      <c r="O10" s="8">
        <f t="shared" si="2"/>
        <v>12500</v>
      </c>
      <c r="P10" s="8">
        <v>12520</v>
      </c>
      <c r="Q10" s="8">
        <f t="shared" si="0"/>
        <v>12500</v>
      </c>
    </row>
    <row r="11" spans="1:17">
      <c r="A11" s="13">
        <v>10</v>
      </c>
      <c r="B11" s="13">
        <v>379</v>
      </c>
      <c r="C11" s="14" t="s">
        <v>15</v>
      </c>
      <c r="D11" s="15">
        <v>12665.36</v>
      </c>
      <c r="E11" s="15">
        <v>12700</v>
      </c>
      <c r="F11" s="16">
        <v>40365</v>
      </c>
      <c r="G11" s="17">
        <f>VLOOKUP(B:B,Sheet2!A:C,3,0)</f>
        <v>12665.36</v>
      </c>
      <c r="H11" s="17">
        <f t="shared" si="1"/>
        <v>0</v>
      </c>
      <c r="I11" s="17"/>
      <c r="J11" s="17"/>
      <c r="K11" s="17"/>
      <c r="L11" s="17"/>
      <c r="M11" s="17"/>
      <c r="O11" s="8">
        <f t="shared" si="2"/>
        <v>12700</v>
      </c>
      <c r="P11" s="8">
        <v>12666</v>
      </c>
      <c r="Q11" s="8">
        <f t="shared" si="0"/>
        <v>12700</v>
      </c>
    </row>
    <row r="12" spans="1:17">
      <c r="A12" s="13">
        <v>11</v>
      </c>
      <c r="B12" s="13">
        <v>311</v>
      </c>
      <c r="C12" s="14" t="s">
        <v>16</v>
      </c>
      <c r="D12" s="15">
        <v>16311.72</v>
      </c>
      <c r="E12" s="15">
        <v>16300</v>
      </c>
      <c r="F12" s="16">
        <v>40365</v>
      </c>
      <c r="G12" s="17">
        <f>VLOOKUP(B:B,Sheet2!A:C,3,0)</f>
        <v>16311.72</v>
      </c>
      <c r="H12" s="17">
        <f t="shared" si="1"/>
        <v>0</v>
      </c>
      <c r="I12" s="17"/>
      <c r="J12" s="17"/>
      <c r="K12" s="17"/>
      <c r="L12" s="17"/>
      <c r="M12" s="17"/>
      <c r="O12" s="8">
        <f t="shared" si="2"/>
        <v>16300</v>
      </c>
      <c r="P12" s="8">
        <v>16312</v>
      </c>
      <c r="Q12" s="8">
        <f t="shared" si="0"/>
        <v>16300</v>
      </c>
    </row>
    <row r="13" spans="1:17">
      <c r="A13" s="13">
        <v>12</v>
      </c>
      <c r="B13" s="13">
        <v>355</v>
      </c>
      <c r="C13" s="14" t="s">
        <v>17</v>
      </c>
      <c r="D13" s="15">
        <v>19101.38</v>
      </c>
      <c r="E13" s="15">
        <v>19100</v>
      </c>
      <c r="F13" s="16">
        <v>40365</v>
      </c>
      <c r="G13" s="17">
        <f>VLOOKUP(B:B,Sheet2!A:C,3,0)</f>
        <v>19101.38</v>
      </c>
      <c r="H13" s="17">
        <f t="shared" si="1"/>
        <v>0</v>
      </c>
      <c r="I13" s="17"/>
      <c r="J13" s="17"/>
      <c r="K13" s="17"/>
      <c r="L13" s="17"/>
      <c r="M13" s="17"/>
      <c r="O13" s="8">
        <f t="shared" si="2"/>
        <v>19100</v>
      </c>
      <c r="P13" s="8">
        <v>19102</v>
      </c>
      <c r="Q13" s="8">
        <f t="shared" si="0"/>
        <v>19100</v>
      </c>
    </row>
    <row r="14" spans="1:17">
      <c r="A14" s="13">
        <v>13</v>
      </c>
      <c r="B14" s="13">
        <v>365</v>
      </c>
      <c r="C14" s="14" t="s">
        <v>18</v>
      </c>
      <c r="D14" s="15">
        <v>19032.73</v>
      </c>
      <c r="E14" s="15">
        <v>19000</v>
      </c>
      <c r="F14" s="16">
        <v>40365</v>
      </c>
      <c r="G14" s="17">
        <f>VLOOKUP(B:B,Sheet2!A:C,3,0)</f>
        <v>19032.73</v>
      </c>
      <c r="H14" s="17">
        <f t="shared" si="1"/>
        <v>0</v>
      </c>
      <c r="I14" s="17"/>
      <c r="J14" s="17"/>
      <c r="K14" s="17"/>
      <c r="L14" s="17"/>
      <c r="M14" s="17"/>
      <c r="O14" s="8">
        <f t="shared" si="2"/>
        <v>19000</v>
      </c>
      <c r="P14" s="8">
        <v>19033</v>
      </c>
      <c r="Q14" s="8">
        <f t="shared" si="0"/>
        <v>19000</v>
      </c>
    </row>
    <row r="15" spans="1:17">
      <c r="A15" s="13">
        <v>14</v>
      </c>
      <c r="B15" s="13">
        <v>357</v>
      </c>
      <c r="C15" s="14" t="s">
        <v>19</v>
      </c>
      <c r="D15" s="15">
        <v>18354.8</v>
      </c>
      <c r="E15" s="15">
        <v>18400</v>
      </c>
      <c r="F15" s="16">
        <v>40365</v>
      </c>
      <c r="G15" s="17">
        <f>VLOOKUP(B:B,Sheet2!A:C,3,0)</f>
        <v>18354.8</v>
      </c>
      <c r="H15" s="17">
        <f t="shared" si="1"/>
        <v>0</v>
      </c>
      <c r="I15" s="17"/>
      <c r="J15" s="17"/>
      <c r="K15" s="17"/>
      <c r="L15" s="17"/>
      <c r="M15" s="17"/>
      <c r="O15" s="8">
        <f t="shared" si="2"/>
        <v>18400</v>
      </c>
      <c r="P15" s="8">
        <v>18355</v>
      </c>
      <c r="Q15" s="8">
        <f t="shared" si="0"/>
        <v>18400</v>
      </c>
    </row>
    <row r="16" spans="1:17">
      <c r="A16" s="13">
        <v>15</v>
      </c>
      <c r="B16" s="13">
        <v>308</v>
      </c>
      <c r="C16" s="14" t="s">
        <v>20</v>
      </c>
      <c r="D16" s="15">
        <v>16168.35</v>
      </c>
      <c r="E16" s="15">
        <v>16200</v>
      </c>
      <c r="F16" s="16">
        <v>40365</v>
      </c>
      <c r="G16" s="17">
        <f>VLOOKUP(B:B,Sheet2!A:C,3,0)</f>
        <v>16168.35</v>
      </c>
      <c r="H16" s="17">
        <f t="shared" si="1"/>
        <v>0</v>
      </c>
      <c r="I16" s="17"/>
      <c r="J16" s="17"/>
      <c r="K16" s="17"/>
      <c r="L16" s="17"/>
      <c r="M16" s="17"/>
      <c r="O16" s="8">
        <f t="shared" si="2"/>
        <v>16200</v>
      </c>
      <c r="P16" s="8">
        <v>16169</v>
      </c>
      <c r="Q16" s="8">
        <f t="shared" si="0"/>
        <v>16200</v>
      </c>
    </row>
    <row r="17" spans="1:17">
      <c r="A17" s="13">
        <v>16</v>
      </c>
      <c r="B17" s="13">
        <v>347</v>
      </c>
      <c r="C17" s="18" t="s">
        <v>21</v>
      </c>
      <c r="D17" s="15">
        <v>17634.35</v>
      </c>
      <c r="E17" s="15">
        <v>17600</v>
      </c>
      <c r="F17" s="16">
        <v>40365</v>
      </c>
      <c r="G17" s="17">
        <f>VLOOKUP(B:B,Sheet2!A:C,3,0)</f>
        <v>17634.35</v>
      </c>
      <c r="H17" s="17">
        <f t="shared" si="1"/>
        <v>0</v>
      </c>
      <c r="I17" s="17"/>
      <c r="J17" s="17"/>
      <c r="K17" s="17"/>
      <c r="L17" s="17"/>
      <c r="M17" s="17"/>
      <c r="O17" s="8">
        <f t="shared" si="2"/>
        <v>17600</v>
      </c>
      <c r="P17" s="8">
        <v>17635</v>
      </c>
      <c r="Q17" s="8">
        <f t="shared" si="0"/>
        <v>17600</v>
      </c>
    </row>
    <row r="18" spans="1:17">
      <c r="A18" s="13">
        <v>17</v>
      </c>
      <c r="B18" s="13">
        <v>387</v>
      </c>
      <c r="C18" s="14" t="s">
        <v>22</v>
      </c>
      <c r="D18" s="15">
        <v>24114.34</v>
      </c>
      <c r="E18" s="15">
        <v>24100</v>
      </c>
      <c r="F18" s="16">
        <v>40365</v>
      </c>
      <c r="G18" s="17">
        <f>VLOOKUP(B:B,Sheet2!A:C,3,0)</f>
        <v>24114.34</v>
      </c>
      <c r="H18" s="17">
        <f t="shared" si="1"/>
        <v>0</v>
      </c>
      <c r="I18" s="17"/>
      <c r="J18" s="17"/>
      <c r="K18" s="17"/>
      <c r="L18" s="17"/>
      <c r="M18" s="17"/>
      <c r="O18" s="8">
        <f t="shared" si="2"/>
        <v>24100</v>
      </c>
      <c r="P18" s="8">
        <v>24115</v>
      </c>
      <c r="Q18" s="8">
        <f t="shared" si="0"/>
        <v>24100</v>
      </c>
    </row>
    <row r="19" spans="1:17">
      <c r="A19" s="13">
        <v>18</v>
      </c>
      <c r="B19" s="13">
        <v>341</v>
      </c>
      <c r="C19" s="14" t="s">
        <v>23</v>
      </c>
      <c r="D19" s="15">
        <v>18004.9</v>
      </c>
      <c r="E19" s="15">
        <v>18000</v>
      </c>
      <c r="F19" s="16">
        <v>40365</v>
      </c>
      <c r="G19" s="17">
        <f>VLOOKUP(B:B,Sheet2!A:C,3,0)</f>
        <v>18004.9</v>
      </c>
      <c r="H19" s="17">
        <f t="shared" si="1"/>
        <v>0</v>
      </c>
      <c r="I19" s="17"/>
      <c r="J19" s="17"/>
      <c r="K19" s="17"/>
      <c r="L19" s="17"/>
      <c r="M19" s="17"/>
      <c r="O19" s="8">
        <f t="shared" si="2"/>
        <v>18000</v>
      </c>
      <c r="P19" s="8">
        <v>18005</v>
      </c>
      <c r="Q19" s="8">
        <f t="shared" si="0"/>
        <v>18000</v>
      </c>
    </row>
    <row r="20" spans="1:17">
      <c r="A20" s="13">
        <v>19</v>
      </c>
      <c r="B20" s="13">
        <v>359</v>
      </c>
      <c r="C20" s="14" t="s">
        <v>24</v>
      </c>
      <c r="D20" s="15">
        <v>19392.7</v>
      </c>
      <c r="E20" s="15">
        <v>19400</v>
      </c>
      <c r="F20" s="16">
        <v>40365</v>
      </c>
      <c r="G20" s="17">
        <f>VLOOKUP(B:B,Sheet2!A:C,3,0)</f>
        <v>19392.7</v>
      </c>
      <c r="H20" s="17">
        <f t="shared" si="1"/>
        <v>0</v>
      </c>
      <c r="I20" s="17"/>
      <c r="J20" s="17"/>
      <c r="K20" s="17"/>
      <c r="L20" s="17"/>
      <c r="M20" s="17"/>
      <c r="O20" s="8">
        <f t="shared" si="2"/>
        <v>19400</v>
      </c>
      <c r="P20" s="8">
        <v>19393</v>
      </c>
      <c r="Q20" s="8">
        <f t="shared" si="0"/>
        <v>19400</v>
      </c>
    </row>
    <row r="21" spans="1:17">
      <c r="A21" s="13">
        <v>20</v>
      </c>
      <c r="B21" s="13">
        <v>391</v>
      </c>
      <c r="C21" s="14" t="s">
        <v>25</v>
      </c>
      <c r="D21" s="15">
        <v>20301.4</v>
      </c>
      <c r="E21" s="15">
        <v>20300</v>
      </c>
      <c r="F21" s="16">
        <v>40365</v>
      </c>
      <c r="G21" s="17">
        <f>VLOOKUP(B:B,Sheet2!A:C,3,0)</f>
        <v>20301.4</v>
      </c>
      <c r="H21" s="17">
        <f t="shared" si="1"/>
        <v>0</v>
      </c>
      <c r="I21" s="17"/>
      <c r="J21" s="17"/>
      <c r="K21" s="17"/>
      <c r="L21" s="17"/>
      <c r="M21" s="17"/>
      <c r="O21" s="8">
        <f t="shared" si="2"/>
        <v>20300</v>
      </c>
      <c r="P21" s="8">
        <v>20302</v>
      </c>
      <c r="Q21" s="8">
        <f t="shared" si="0"/>
        <v>20300</v>
      </c>
    </row>
    <row r="22" spans="1:17">
      <c r="A22" s="13">
        <v>21</v>
      </c>
      <c r="B22" s="13">
        <v>339</v>
      </c>
      <c r="C22" s="14" t="s">
        <v>26</v>
      </c>
      <c r="D22" s="15">
        <v>21223.3</v>
      </c>
      <c r="E22" s="15">
        <v>21200</v>
      </c>
      <c r="F22" s="16">
        <v>40365</v>
      </c>
      <c r="G22" s="17">
        <f>VLOOKUP(B:B,Sheet2!A:C,3,0)</f>
        <v>21223.3</v>
      </c>
      <c r="H22" s="17">
        <f t="shared" si="1"/>
        <v>0</v>
      </c>
      <c r="I22" s="17"/>
      <c r="J22" s="17"/>
      <c r="K22" s="17"/>
      <c r="L22" s="17"/>
      <c r="M22" s="17"/>
      <c r="O22" s="8">
        <f t="shared" si="2"/>
        <v>21200</v>
      </c>
      <c r="P22" s="8">
        <v>21224</v>
      </c>
      <c r="Q22" s="8">
        <f t="shared" si="0"/>
        <v>21200</v>
      </c>
    </row>
    <row r="23" spans="1:17">
      <c r="A23" s="13">
        <v>22</v>
      </c>
      <c r="B23" s="13">
        <v>351</v>
      </c>
      <c r="C23" s="14" t="s">
        <v>27</v>
      </c>
      <c r="D23" s="15">
        <v>22930.8</v>
      </c>
      <c r="E23" s="15">
        <v>22900</v>
      </c>
      <c r="F23" s="16">
        <v>40365</v>
      </c>
      <c r="G23" s="17">
        <f>VLOOKUP(B:B,Sheet2!A:C,3,0)</f>
        <v>22930.8</v>
      </c>
      <c r="H23" s="17">
        <f t="shared" si="1"/>
        <v>0</v>
      </c>
      <c r="I23" s="17"/>
      <c r="J23" s="17"/>
      <c r="K23" s="17"/>
      <c r="L23" s="17"/>
      <c r="M23" s="17"/>
      <c r="O23" s="8">
        <f t="shared" si="2"/>
        <v>22900</v>
      </c>
      <c r="P23" s="8">
        <v>22931</v>
      </c>
      <c r="Q23" s="8">
        <f t="shared" si="0"/>
        <v>22900</v>
      </c>
    </row>
    <row r="24" spans="1:17">
      <c r="A24" s="13">
        <v>23</v>
      </c>
      <c r="B24" s="13">
        <v>343</v>
      </c>
      <c r="C24" s="14" t="s">
        <v>28</v>
      </c>
      <c r="D24" s="15">
        <v>30367</v>
      </c>
      <c r="E24" s="15">
        <v>30400</v>
      </c>
      <c r="F24" s="16">
        <v>40365</v>
      </c>
      <c r="G24" s="17">
        <f>VLOOKUP(B:B,Sheet2!A:C,3,0)</f>
        <v>30367</v>
      </c>
      <c r="H24" s="17">
        <f t="shared" si="1"/>
        <v>0</v>
      </c>
      <c r="I24" s="17"/>
      <c r="J24" s="17"/>
      <c r="K24" s="17"/>
      <c r="L24" s="17"/>
      <c r="M24" s="17"/>
      <c r="O24" s="8">
        <f t="shared" si="2"/>
        <v>30400</v>
      </c>
      <c r="P24" s="8">
        <v>30367</v>
      </c>
      <c r="Q24" s="8">
        <f t="shared" si="0"/>
        <v>30400</v>
      </c>
    </row>
    <row r="25" spans="1:17">
      <c r="A25" s="13">
        <v>24</v>
      </c>
      <c r="B25" s="13">
        <v>329</v>
      </c>
      <c r="C25" s="14" t="s">
        <v>29</v>
      </c>
      <c r="D25" s="15">
        <v>29737.7</v>
      </c>
      <c r="E25" s="15">
        <v>29700</v>
      </c>
      <c r="F25" s="16">
        <v>40365</v>
      </c>
      <c r="G25" s="17">
        <f>VLOOKUP(B:B,Sheet2!A:C,3,0)</f>
        <v>29737.7</v>
      </c>
      <c r="H25" s="17">
        <f t="shared" si="1"/>
        <v>0</v>
      </c>
      <c r="I25" s="17"/>
      <c r="J25" s="17"/>
      <c r="K25" s="17"/>
      <c r="L25" s="17"/>
      <c r="M25" s="17"/>
      <c r="O25" s="8">
        <f t="shared" si="2"/>
        <v>29700</v>
      </c>
      <c r="P25" s="8">
        <v>29738</v>
      </c>
      <c r="Q25" s="8">
        <f t="shared" si="0"/>
        <v>29700</v>
      </c>
    </row>
    <row r="26" spans="1:17">
      <c r="A26" s="13">
        <v>25</v>
      </c>
      <c r="B26" s="13">
        <v>337</v>
      </c>
      <c r="C26" s="14" t="s">
        <v>30</v>
      </c>
      <c r="D26" s="15">
        <v>50683.12</v>
      </c>
      <c r="E26" s="15">
        <v>50700</v>
      </c>
      <c r="F26" s="16">
        <v>40365</v>
      </c>
      <c r="G26" s="17">
        <f>VLOOKUP(B:B,Sheet2!A:C,3,0)</f>
        <v>50683.12</v>
      </c>
      <c r="H26" s="17">
        <f t="shared" si="1"/>
        <v>0</v>
      </c>
      <c r="I26" s="17"/>
      <c r="J26" s="17"/>
      <c r="K26" s="17"/>
      <c r="L26" s="17"/>
      <c r="M26" s="17"/>
      <c r="O26" s="8">
        <f t="shared" si="2"/>
        <v>50700</v>
      </c>
      <c r="P26" s="8">
        <v>50684</v>
      </c>
      <c r="Q26" s="8">
        <f t="shared" si="0"/>
        <v>50700</v>
      </c>
    </row>
    <row r="27" spans="1:17">
      <c r="A27" s="13">
        <v>26</v>
      </c>
      <c r="B27" s="13">
        <v>307</v>
      </c>
      <c r="C27" s="14" t="s">
        <v>31</v>
      </c>
      <c r="D27" s="15">
        <v>152541.2</v>
      </c>
      <c r="E27" s="15">
        <v>152500</v>
      </c>
      <c r="F27" s="16">
        <v>40365</v>
      </c>
      <c r="G27" s="17">
        <f>VLOOKUP(B:B,Sheet2!A:C,3,0)</f>
        <v>152541.2</v>
      </c>
      <c r="H27" s="17">
        <f t="shared" si="1"/>
        <v>0</v>
      </c>
      <c r="I27" s="17"/>
      <c r="J27" s="17"/>
      <c r="K27" s="17"/>
      <c r="L27" s="17"/>
      <c r="M27" s="17"/>
      <c r="O27" s="8">
        <f t="shared" si="2"/>
        <v>152500</v>
      </c>
      <c r="P27" s="8">
        <v>152542</v>
      </c>
      <c r="Q27" s="8">
        <f t="shared" si="0"/>
        <v>152500</v>
      </c>
    </row>
    <row r="28" spans="1:17">
      <c r="A28" s="13">
        <v>27</v>
      </c>
      <c r="B28" s="13">
        <v>399</v>
      </c>
      <c r="C28" s="14" t="s">
        <v>32</v>
      </c>
      <c r="D28" s="15">
        <v>22626</v>
      </c>
      <c r="E28" s="15">
        <v>22600</v>
      </c>
      <c r="F28" s="16">
        <v>40421</v>
      </c>
      <c r="G28" s="17">
        <f>VLOOKUP(B:B,Sheet2!A:C,3,0)</f>
        <v>22626</v>
      </c>
      <c r="H28" s="17">
        <f t="shared" si="1"/>
        <v>0</v>
      </c>
      <c r="I28" s="17"/>
      <c r="J28" s="17"/>
      <c r="K28" s="17"/>
      <c r="L28" s="17"/>
      <c r="M28" s="17"/>
      <c r="O28" s="8">
        <f t="shared" si="2"/>
        <v>22600</v>
      </c>
      <c r="P28" s="8">
        <v>22626</v>
      </c>
      <c r="Q28" s="8">
        <f t="shared" si="0"/>
        <v>22600</v>
      </c>
    </row>
    <row r="29" spans="1:17">
      <c r="A29" s="13">
        <v>28</v>
      </c>
      <c r="B29" s="13">
        <v>539</v>
      </c>
      <c r="C29" s="14" t="s">
        <v>33</v>
      </c>
      <c r="D29" s="15">
        <v>7974.89</v>
      </c>
      <c r="E29" s="15">
        <v>8000</v>
      </c>
      <c r="F29" s="16">
        <v>40459</v>
      </c>
      <c r="G29" s="17">
        <f>VLOOKUP(B:B,Sheet2!A:C,3,0)</f>
        <v>7974.89</v>
      </c>
      <c r="H29" s="17">
        <f t="shared" si="1"/>
        <v>0</v>
      </c>
      <c r="I29" s="17"/>
      <c r="J29" s="17"/>
      <c r="K29" s="17"/>
      <c r="L29" s="17"/>
      <c r="M29" s="17"/>
      <c r="O29" s="8">
        <f t="shared" si="2"/>
        <v>8000</v>
      </c>
      <c r="P29" s="8">
        <v>7975</v>
      </c>
      <c r="Q29" s="8">
        <f t="shared" si="0"/>
        <v>8000</v>
      </c>
    </row>
    <row r="30" spans="1:17">
      <c r="A30" s="13">
        <v>29</v>
      </c>
      <c r="B30" s="13">
        <v>517</v>
      </c>
      <c r="C30" s="14" t="s">
        <v>34</v>
      </c>
      <c r="D30" s="15">
        <v>23971.06</v>
      </c>
      <c r="E30" s="15">
        <v>24000</v>
      </c>
      <c r="F30" s="16">
        <v>40465</v>
      </c>
      <c r="G30" s="17">
        <f>VLOOKUP(B:B,Sheet2!A:C,3,0)</f>
        <v>23971.06</v>
      </c>
      <c r="H30" s="17">
        <f t="shared" si="1"/>
        <v>0</v>
      </c>
      <c r="I30" s="17"/>
      <c r="J30" s="17"/>
      <c r="K30" s="17"/>
      <c r="L30" s="17"/>
      <c r="M30" s="17"/>
      <c r="O30" s="8">
        <f t="shared" si="2"/>
        <v>24000</v>
      </c>
      <c r="P30" s="8">
        <v>23972</v>
      </c>
      <c r="Q30" s="8">
        <f t="shared" si="0"/>
        <v>24000</v>
      </c>
    </row>
    <row r="31" spans="1:17">
      <c r="A31" s="13">
        <v>30</v>
      </c>
      <c r="B31" s="13">
        <v>514</v>
      </c>
      <c r="C31" s="14" t="s">
        <v>35</v>
      </c>
      <c r="D31" s="15">
        <v>8454.08</v>
      </c>
      <c r="E31" s="15">
        <v>8500</v>
      </c>
      <c r="F31" s="16">
        <v>40469</v>
      </c>
      <c r="G31" s="17">
        <f>VLOOKUP(B:B,Sheet2!A:C,3,0)</f>
        <v>8454.08</v>
      </c>
      <c r="H31" s="17">
        <f t="shared" si="1"/>
        <v>0</v>
      </c>
      <c r="I31" s="17"/>
      <c r="J31" s="17"/>
      <c r="K31" s="17"/>
      <c r="L31" s="17"/>
      <c r="M31" s="17"/>
      <c r="O31" s="8">
        <f t="shared" si="2"/>
        <v>8500</v>
      </c>
      <c r="P31" s="8">
        <v>8455</v>
      </c>
      <c r="Q31" s="8">
        <f t="shared" si="0"/>
        <v>8500</v>
      </c>
    </row>
    <row r="32" spans="1:17">
      <c r="A32" s="13">
        <v>31</v>
      </c>
      <c r="B32" s="13">
        <v>545</v>
      </c>
      <c r="C32" s="14" t="s">
        <v>36</v>
      </c>
      <c r="D32" s="15">
        <v>15402</v>
      </c>
      <c r="E32" s="15">
        <v>15400</v>
      </c>
      <c r="F32" s="16">
        <v>40486</v>
      </c>
      <c r="G32" s="17">
        <f>VLOOKUP(B:B,Sheet2!A:C,3,0)</f>
        <v>15402</v>
      </c>
      <c r="H32" s="17">
        <f t="shared" si="1"/>
        <v>0</v>
      </c>
      <c r="I32" s="17"/>
      <c r="J32" s="17"/>
      <c r="K32" s="17"/>
      <c r="L32" s="17"/>
      <c r="M32" s="17"/>
      <c r="O32" s="8">
        <f t="shared" si="2"/>
        <v>15400</v>
      </c>
      <c r="P32" s="8">
        <v>15402</v>
      </c>
      <c r="Q32" s="8">
        <f t="shared" si="0"/>
        <v>15400</v>
      </c>
    </row>
    <row r="33" spans="1:17">
      <c r="A33" s="13">
        <v>32</v>
      </c>
      <c r="B33" s="13">
        <v>570</v>
      </c>
      <c r="C33" s="18" t="s">
        <v>37</v>
      </c>
      <c r="D33" s="15">
        <v>685</v>
      </c>
      <c r="E33" s="15">
        <v>12300</v>
      </c>
      <c r="F33" s="16">
        <v>40515</v>
      </c>
      <c r="G33" s="17" t="e">
        <f>VLOOKUP(B:B,Sheet2!A:C,3,0)</f>
        <v>#N/A</v>
      </c>
      <c r="H33" s="17" t="e">
        <f t="shared" si="1"/>
        <v>#N/A</v>
      </c>
      <c r="I33" s="17"/>
      <c r="J33" s="17"/>
      <c r="K33" s="17"/>
      <c r="L33" s="17"/>
      <c r="M33" s="17"/>
      <c r="O33" s="8">
        <f t="shared" si="2"/>
        <v>700</v>
      </c>
      <c r="P33" s="8" t="e">
        <v>#N/A</v>
      </c>
      <c r="Q33" s="8" t="e">
        <f t="shared" si="0"/>
        <v>#N/A</v>
      </c>
    </row>
    <row r="34" spans="1:17">
      <c r="A34" s="13">
        <v>33</v>
      </c>
      <c r="B34" s="13">
        <v>511</v>
      </c>
      <c r="C34" s="14" t="s">
        <v>38</v>
      </c>
      <c r="D34" s="15">
        <v>18566.78</v>
      </c>
      <c r="E34" s="15">
        <v>18600</v>
      </c>
      <c r="F34" s="16">
        <v>40515</v>
      </c>
      <c r="G34" s="17">
        <f>VLOOKUP(B:B,Sheet2!A:C,3,0)</f>
        <v>18566.78</v>
      </c>
      <c r="H34" s="17">
        <f t="shared" si="1"/>
        <v>0</v>
      </c>
      <c r="I34" s="17"/>
      <c r="J34" s="17"/>
      <c r="K34" s="17"/>
      <c r="L34" s="17"/>
      <c r="M34" s="17"/>
      <c r="O34" s="8">
        <f t="shared" si="2"/>
        <v>18600</v>
      </c>
      <c r="P34" s="8">
        <v>18567</v>
      </c>
      <c r="Q34" s="8">
        <f t="shared" si="0"/>
        <v>18600</v>
      </c>
    </row>
    <row r="35" spans="1:17">
      <c r="A35" s="13">
        <v>34</v>
      </c>
      <c r="B35" s="13">
        <v>513</v>
      </c>
      <c r="C35" s="14" t="s">
        <v>39</v>
      </c>
      <c r="D35" s="15">
        <v>9516.66</v>
      </c>
      <c r="E35" s="15">
        <v>9500</v>
      </c>
      <c r="F35" s="16">
        <v>40515</v>
      </c>
      <c r="G35" s="17">
        <f>VLOOKUP(B:B,Sheet2!A:C,3,0)</f>
        <v>9516.66</v>
      </c>
      <c r="H35" s="17">
        <f t="shared" si="1"/>
        <v>0</v>
      </c>
      <c r="I35" s="17"/>
      <c r="J35" s="17"/>
      <c r="K35" s="17"/>
      <c r="L35" s="17"/>
      <c r="M35" s="17"/>
      <c r="O35" s="8">
        <f t="shared" si="2"/>
        <v>9500</v>
      </c>
      <c r="P35" s="8">
        <v>9517</v>
      </c>
      <c r="Q35" s="8">
        <f t="shared" ref="Q35:Q66" si="3">ROUND(P35/1000,1)*1000</f>
        <v>9500</v>
      </c>
    </row>
    <row r="36" spans="1:17">
      <c r="A36" s="13">
        <v>35</v>
      </c>
      <c r="B36" s="13">
        <v>571</v>
      </c>
      <c r="C36" s="14" t="s">
        <v>40</v>
      </c>
      <c r="D36" s="15">
        <v>8196.47</v>
      </c>
      <c r="E36" s="15">
        <v>8200</v>
      </c>
      <c r="F36" s="16">
        <v>40515</v>
      </c>
      <c r="G36" s="17">
        <f>VLOOKUP(B:B,Sheet2!A:C,3,0)</f>
        <v>8196.47</v>
      </c>
      <c r="H36" s="17">
        <f t="shared" ref="H36:H67" si="4">G36-D36</f>
        <v>0</v>
      </c>
      <c r="I36" s="17"/>
      <c r="J36" s="17"/>
      <c r="K36" s="17"/>
      <c r="L36" s="17"/>
      <c r="M36" s="17"/>
      <c r="O36" s="8">
        <f t="shared" ref="O36:O67" si="5">ROUND(D36/1000,1)*1000</f>
        <v>8200</v>
      </c>
      <c r="P36" s="8">
        <v>8197</v>
      </c>
      <c r="Q36" s="8">
        <f t="shared" si="3"/>
        <v>8200</v>
      </c>
    </row>
    <row r="37" spans="1:17">
      <c r="A37" s="13">
        <v>36</v>
      </c>
      <c r="B37" s="13">
        <v>546</v>
      </c>
      <c r="C37" s="18" t="s">
        <v>41</v>
      </c>
      <c r="D37" s="15">
        <v>41554.78</v>
      </c>
      <c r="E37" s="15">
        <v>41600</v>
      </c>
      <c r="F37" s="16">
        <v>40515</v>
      </c>
      <c r="G37" s="17">
        <f>VLOOKUP(B:B,Sheet2!A:C,3,0)</f>
        <v>41554.78</v>
      </c>
      <c r="H37" s="17">
        <f t="shared" si="4"/>
        <v>0</v>
      </c>
      <c r="I37" s="17"/>
      <c r="J37" s="17"/>
      <c r="K37" s="17"/>
      <c r="L37" s="17"/>
      <c r="M37" s="17"/>
      <c r="O37" s="8">
        <f t="shared" si="5"/>
        <v>41600</v>
      </c>
      <c r="P37" s="8">
        <v>41555</v>
      </c>
      <c r="Q37" s="8">
        <f t="shared" si="3"/>
        <v>41600</v>
      </c>
    </row>
    <row r="38" spans="1:17">
      <c r="A38" s="13">
        <v>37</v>
      </c>
      <c r="B38" s="13">
        <v>549</v>
      </c>
      <c r="C38" s="14" t="s">
        <v>42</v>
      </c>
      <c r="D38" s="15">
        <v>7126.66</v>
      </c>
      <c r="E38" s="15">
        <v>7100</v>
      </c>
      <c r="F38" s="16">
        <v>40527</v>
      </c>
      <c r="G38" s="17">
        <f>VLOOKUP(B:B,Sheet2!A:C,3,0)</f>
        <v>7126.66</v>
      </c>
      <c r="H38" s="17">
        <f t="shared" si="4"/>
        <v>0</v>
      </c>
      <c r="I38" s="17"/>
      <c r="J38" s="17"/>
      <c r="K38" s="17"/>
      <c r="L38" s="17"/>
      <c r="M38" s="17"/>
      <c r="O38" s="8">
        <f t="shared" si="5"/>
        <v>7100</v>
      </c>
      <c r="P38" s="8">
        <v>7127</v>
      </c>
      <c r="Q38" s="8">
        <f t="shared" si="3"/>
        <v>7100</v>
      </c>
    </row>
    <row r="39" spans="1:17">
      <c r="A39" s="13">
        <v>38</v>
      </c>
      <c r="B39" s="13">
        <v>572</v>
      </c>
      <c r="C39" s="14" t="s">
        <v>43</v>
      </c>
      <c r="D39" s="15">
        <v>14937.93</v>
      </c>
      <c r="E39" s="15">
        <v>14900</v>
      </c>
      <c r="F39" s="16">
        <v>40527</v>
      </c>
      <c r="G39" s="17">
        <f>VLOOKUP(B:B,Sheet2!A:C,3,0)</f>
        <v>14937.93</v>
      </c>
      <c r="H39" s="17">
        <f t="shared" si="4"/>
        <v>0</v>
      </c>
      <c r="I39" s="17"/>
      <c r="J39" s="17"/>
      <c r="K39" s="17"/>
      <c r="L39" s="17"/>
      <c r="M39" s="17"/>
      <c r="O39" s="8">
        <f t="shared" si="5"/>
        <v>14900</v>
      </c>
      <c r="P39" s="8">
        <v>14938</v>
      </c>
      <c r="Q39" s="8">
        <f t="shared" si="3"/>
        <v>14900</v>
      </c>
    </row>
    <row r="40" spans="1:17">
      <c r="A40" s="13">
        <v>39</v>
      </c>
      <c r="B40" s="13">
        <v>573</v>
      </c>
      <c r="C40" s="14" t="s">
        <v>44</v>
      </c>
      <c r="D40" s="15">
        <v>24313.4</v>
      </c>
      <c r="E40" s="15">
        <v>24300</v>
      </c>
      <c r="F40" s="16">
        <v>40527</v>
      </c>
      <c r="G40" s="17">
        <f>VLOOKUP(B:B,Sheet2!A:C,3,0)</f>
        <v>24313.4</v>
      </c>
      <c r="H40" s="17">
        <f t="shared" si="4"/>
        <v>0</v>
      </c>
      <c r="I40" s="17"/>
      <c r="J40" s="17"/>
      <c r="K40" s="17"/>
      <c r="L40" s="17"/>
      <c r="M40" s="17"/>
      <c r="O40" s="8">
        <f t="shared" si="5"/>
        <v>24300</v>
      </c>
      <c r="P40" s="8">
        <v>24314</v>
      </c>
      <c r="Q40" s="8">
        <f t="shared" si="3"/>
        <v>24300</v>
      </c>
    </row>
    <row r="41" spans="1:17">
      <c r="A41" s="13">
        <v>40</v>
      </c>
      <c r="B41" s="13">
        <v>515</v>
      </c>
      <c r="C41" s="14" t="s">
        <v>45</v>
      </c>
      <c r="D41" s="15">
        <v>23000.66</v>
      </c>
      <c r="E41" s="15">
        <v>23000</v>
      </c>
      <c r="F41" s="16">
        <v>40527</v>
      </c>
      <c r="G41" s="17">
        <f>VLOOKUP(B:B,Sheet2!A:C,3,0)</f>
        <v>23000.66</v>
      </c>
      <c r="H41" s="17">
        <f t="shared" si="4"/>
        <v>0</v>
      </c>
      <c r="I41" s="17"/>
      <c r="J41" s="17"/>
      <c r="K41" s="17"/>
      <c r="L41" s="17"/>
      <c r="M41" s="17"/>
      <c r="O41" s="8">
        <f t="shared" si="5"/>
        <v>23000</v>
      </c>
      <c r="P41" s="8">
        <v>23001</v>
      </c>
      <c r="Q41" s="8">
        <f t="shared" si="3"/>
        <v>23000</v>
      </c>
    </row>
    <row r="42" spans="1:17">
      <c r="A42" s="13">
        <v>41</v>
      </c>
      <c r="B42" s="13">
        <v>582</v>
      </c>
      <c r="C42" s="14" t="s">
        <v>46</v>
      </c>
      <c r="D42" s="15">
        <v>25819.43</v>
      </c>
      <c r="E42" s="15">
        <v>25800</v>
      </c>
      <c r="F42" s="16">
        <v>40567</v>
      </c>
      <c r="G42" s="17">
        <f>VLOOKUP(B:B,Sheet2!A:C,3,0)</f>
        <v>25819.43</v>
      </c>
      <c r="H42" s="17">
        <f t="shared" si="4"/>
        <v>0</v>
      </c>
      <c r="I42" s="17"/>
      <c r="J42" s="17"/>
      <c r="K42" s="17"/>
      <c r="L42" s="17"/>
      <c r="M42" s="17"/>
      <c r="O42" s="8">
        <f t="shared" si="5"/>
        <v>25800</v>
      </c>
      <c r="P42" s="8">
        <v>25820</v>
      </c>
      <c r="Q42" s="8">
        <f t="shared" si="3"/>
        <v>25800</v>
      </c>
    </row>
    <row r="43" s="7" customFormat="1" ht="15" customHeight="1" spans="1:17">
      <c r="A43" s="13">
        <v>42</v>
      </c>
      <c r="B43" s="13">
        <v>581</v>
      </c>
      <c r="C43" s="19" t="s">
        <v>47</v>
      </c>
      <c r="D43" s="15">
        <v>27206.83</v>
      </c>
      <c r="E43" s="15">
        <v>27200</v>
      </c>
      <c r="F43" s="16">
        <v>40567</v>
      </c>
      <c r="G43" s="17">
        <f>VLOOKUP(B:B,Sheet2!A:C,3,0)</f>
        <v>27206.83</v>
      </c>
      <c r="H43" s="17">
        <f t="shared" si="4"/>
        <v>0</v>
      </c>
      <c r="I43" s="20"/>
      <c r="J43" s="20"/>
      <c r="K43" s="20"/>
      <c r="L43" s="20"/>
      <c r="M43" s="20"/>
      <c r="O43" s="8">
        <f t="shared" si="5"/>
        <v>27200</v>
      </c>
      <c r="P43" s="8">
        <v>27207</v>
      </c>
      <c r="Q43" s="8">
        <f t="shared" si="3"/>
        <v>27200</v>
      </c>
    </row>
    <row r="44" spans="1:17">
      <c r="A44" s="13">
        <v>43</v>
      </c>
      <c r="B44" s="13">
        <v>578</v>
      </c>
      <c r="C44" s="14" t="s">
        <v>48</v>
      </c>
      <c r="D44" s="15">
        <v>21760.48</v>
      </c>
      <c r="E44" s="15">
        <v>21800</v>
      </c>
      <c r="F44" s="16">
        <v>40619</v>
      </c>
      <c r="G44" s="17">
        <f>VLOOKUP(B:B,Sheet2!A:C,3,0)</f>
        <v>21760.48</v>
      </c>
      <c r="H44" s="17">
        <f t="shared" si="4"/>
        <v>0</v>
      </c>
      <c r="I44" s="17"/>
      <c r="J44" s="17"/>
      <c r="K44" s="17"/>
      <c r="L44" s="17"/>
      <c r="M44" s="17"/>
      <c r="O44" s="8">
        <f t="shared" si="5"/>
        <v>21800</v>
      </c>
      <c r="P44" s="8">
        <v>21761</v>
      </c>
      <c r="Q44" s="8">
        <f t="shared" si="3"/>
        <v>21800</v>
      </c>
    </row>
    <row r="45" spans="1:17">
      <c r="A45" s="13">
        <v>44</v>
      </c>
      <c r="B45" s="13">
        <v>585</v>
      </c>
      <c r="C45" s="14" t="s">
        <v>49</v>
      </c>
      <c r="D45" s="15">
        <v>27118</v>
      </c>
      <c r="E45" s="15">
        <v>27100</v>
      </c>
      <c r="F45" s="16">
        <v>40619</v>
      </c>
      <c r="G45" s="17">
        <f>VLOOKUP(B:B,Sheet2!A:C,3,0)</f>
        <v>27118</v>
      </c>
      <c r="H45" s="17">
        <f t="shared" si="4"/>
        <v>0</v>
      </c>
      <c r="I45" s="17"/>
      <c r="J45" s="17"/>
      <c r="K45" s="17"/>
      <c r="L45" s="17"/>
      <c r="M45" s="17"/>
      <c r="O45" s="8">
        <f t="shared" si="5"/>
        <v>27100</v>
      </c>
      <c r="P45" s="8">
        <v>27118</v>
      </c>
      <c r="Q45" s="8">
        <f t="shared" si="3"/>
        <v>27100</v>
      </c>
    </row>
    <row r="46" spans="1:17">
      <c r="A46" s="13">
        <v>45</v>
      </c>
      <c r="B46" s="13">
        <v>587</v>
      </c>
      <c r="C46" s="14" t="s">
        <v>50</v>
      </c>
      <c r="D46" s="15">
        <v>10959</v>
      </c>
      <c r="E46" s="15">
        <v>11000</v>
      </c>
      <c r="F46" s="16">
        <v>40660</v>
      </c>
      <c r="G46" s="17">
        <f>VLOOKUP(B:B,Sheet2!A:C,3,0)</f>
        <v>10959</v>
      </c>
      <c r="H46" s="17">
        <f t="shared" si="4"/>
        <v>0</v>
      </c>
      <c r="I46" s="17"/>
      <c r="J46" s="17"/>
      <c r="K46" s="17"/>
      <c r="L46" s="17"/>
      <c r="M46" s="17"/>
      <c r="O46" s="8">
        <f t="shared" si="5"/>
        <v>11000</v>
      </c>
      <c r="P46" s="8">
        <v>10959</v>
      </c>
      <c r="Q46" s="8">
        <f t="shared" si="3"/>
        <v>11000</v>
      </c>
    </row>
    <row r="47" spans="1:17">
      <c r="A47" s="13">
        <v>46</v>
      </c>
      <c r="B47" s="13">
        <v>594</v>
      </c>
      <c r="C47" s="14" t="s">
        <v>51</v>
      </c>
      <c r="D47" s="15">
        <v>7895.91</v>
      </c>
      <c r="E47" s="15">
        <v>7900</v>
      </c>
      <c r="F47" s="16">
        <v>40708</v>
      </c>
      <c r="G47" s="17">
        <f>VLOOKUP(B:B,Sheet2!A:C,3,0)</f>
        <v>7895.91</v>
      </c>
      <c r="H47" s="17">
        <f t="shared" si="4"/>
        <v>0</v>
      </c>
      <c r="I47" s="17"/>
      <c r="J47" s="17"/>
      <c r="K47" s="17"/>
      <c r="L47" s="17"/>
      <c r="M47" s="17"/>
      <c r="O47" s="8">
        <f t="shared" si="5"/>
        <v>7900</v>
      </c>
      <c r="P47" s="8">
        <v>7896</v>
      </c>
      <c r="Q47" s="8">
        <f t="shared" si="3"/>
        <v>7900</v>
      </c>
    </row>
    <row r="48" spans="1:17">
      <c r="A48" s="13">
        <v>47</v>
      </c>
      <c r="B48" s="13">
        <v>591</v>
      </c>
      <c r="C48" s="14" t="s">
        <v>52</v>
      </c>
      <c r="D48" s="15">
        <v>8942.83</v>
      </c>
      <c r="E48" s="15">
        <v>8900</v>
      </c>
      <c r="F48" s="16">
        <v>40728</v>
      </c>
      <c r="G48" s="17">
        <f>VLOOKUP(B:B,Sheet2!A:C,3,0)</f>
        <v>8942.83</v>
      </c>
      <c r="H48" s="17">
        <f t="shared" si="4"/>
        <v>0</v>
      </c>
      <c r="I48" s="17"/>
      <c r="J48" s="17"/>
      <c r="K48" s="17"/>
      <c r="L48" s="17"/>
      <c r="M48" s="17"/>
      <c r="O48" s="8">
        <f t="shared" si="5"/>
        <v>8900</v>
      </c>
      <c r="P48" s="8">
        <v>8943</v>
      </c>
      <c r="Q48" s="8">
        <f t="shared" si="3"/>
        <v>8900</v>
      </c>
    </row>
    <row r="49" spans="1:17">
      <c r="A49" s="13">
        <v>48</v>
      </c>
      <c r="B49" s="13">
        <v>707</v>
      </c>
      <c r="C49" s="14" t="s">
        <v>53</v>
      </c>
      <c r="D49" s="15">
        <v>14635.01</v>
      </c>
      <c r="E49" s="15">
        <v>14600</v>
      </c>
      <c r="F49" s="16">
        <v>40759</v>
      </c>
      <c r="G49" s="17">
        <f>VLOOKUP(B:B,Sheet2!A:C,3,0)</f>
        <v>14635.01</v>
      </c>
      <c r="H49" s="17">
        <f t="shared" si="4"/>
        <v>0</v>
      </c>
      <c r="I49" s="17"/>
      <c r="J49" s="17"/>
      <c r="K49" s="17"/>
      <c r="L49" s="17"/>
      <c r="M49" s="17"/>
      <c r="O49" s="8">
        <f t="shared" si="5"/>
        <v>14600</v>
      </c>
      <c r="P49" s="8">
        <v>14636</v>
      </c>
      <c r="Q49" s="8">
        <f t="shared" si="3"/>
        <v>14600</v>
      </c>
    </row>
    <row r="50" spans="1:17">
      <c r="A50" s="13">
        <v>49</v>
      </c>
      <c r="B50" s="13">
        <v>598</v>
      </c>
      <c r="C50" s="14" t="s">
        <v>54</v>
      </c>
      <c r="D50" s="15">
        <v>24740.45</v>
      </c>
      <c r="E50" s="15">
        <v>24700</v>
      </c>
      <c r="F50" s="16">
        <v>40763</v>
      </c>
      <c r="G50" s="17">
        <f>VLOOKUP(B:B,Sheet2!A:C,3,0)</f>
        <v>24740.45</v>
      </c>
      <c r="H50" s="17">
        <f t="shared" si="4"/>
        <v>0</v>
      </c>
      <c r="I50" s="17"/>
      <c r="J50" s="17"/>
      <c r="K50" s="17"/>
      <c r="L50" s="17"/>
      <c r="M50" s="17"/>
      <c r="O50" s="8">
        <f t="shared" si="5"/>
        <v>24700</v>
      </c>
      <c r="P50" s="8">
        <v>24741</v>
      </c>
      <c r="Q50" s="8">
        <f t="shared" si="3"/>
        <v>24700</v>
      </c>
    </row>
    <row r="51" spans="1:17">
      <c r="A51" s="13">
        <v>50</v>
      </c>
      <c r="B51" s="13">
        <v>704</v>
      </c>
      <c r="C51" s="14" t="s">
        <v>55</v>
      </c>
      <c r="D51" s="15">
        <v>6794.68</v>
      </c>
      <c r="E51" s="15">
        <v>6800</v>
      </c>
      <c r="F51" s="16">
        <v>40767</v>
      </c>
      <c r="G51" s="17">
        <f>VLOOKUP(B:B,Sheet2!A:C,3,0)</f>
        <v>6794.68</v>
      </c>
      <c r="H51" s="17">
        <f t="shared" si="4"/>
        <v>0</v>
      </c>
      <c r="I51" s="17"/>
      <c r="J51" s="17"/>
      <c r="K51" s="17"/>
      <c r="L51" s="17"/>
      <c r="M51" s="17"/>
      <c r="O51" s="8">
        <f t="shared" si="5"/>
        <v>6800</v>
      </c>
      <c r="P51" s="8">
        <v>6795</v>
      </c>
      <c r="Q51" s="8">
        <f t="shared" si="3"/>
        <v>6800</v>
      </c>
    </row>
    <row r="52" spans="1:17">
      <c r="A52" s="13">
        <v>51</v>
      </c>
      <c r="B52" s="13">
        <v>706</v>
      </c>
      <c r="C52" s="14" t="s">
        <v>56</v>
      </c>
      <c r="D52" s="15">
        <v>6913.73</v>
      </c>
      <c r="E52" s="15">
        <v>6900</v>
      </c>
      <c r="F52" s="16">
        <v>40773</v>
      </c>
      <c r="G52" s="17">
        <f>VLOOKUP(B:B,Sheet2!A:C,3,0)</f>
        <v>6913.73</v>
      </c>
      <c r="H52" s="17">
        <f t="shared" si="4"/>
        <v>0</v>
      </c>
      <c r="I52" s="17"/>
      <c r="J52" s="17"/>
      <c r="K52" s="17"/>
      <c r="L52" s="17"/>
      <c r="M52" s="17"/>
      <c r="O52" s="8">
        <f t="shared" si="5"/>
        <v>6900</v>
      </c>
      <c r="P52" s="8">
        <v>6914</v>
      </c>
      <c r="Q52" s="8">
        <f t="shared" si="3"/>
        <v>6900</v>
      </c>
    </row>
    <row r="53" spans="1:17">
      <c r="A53" s="13">
        <v>52</v>
      </c>
      <c r="B53" s="13">
        <v>710</v>
      </c>
      <c r="C53" s="14" t="s">
        <v>57</v>
      </c>
      <c r="D53" s="15">
        <v>6461.48</v>
      </c>
      <c r="E53" s="15">
        <v>6500</v>
      </c>
      <c r="F53" s="16">
        <v>40784</v>
      </c>
      <c r="G53" s="17">
        <f>VLOOKUP(B:B,Sheet2!A:C,3,0)</f>
        <v>6461.48</v>
      </c>
      <c r="H53" s="17">
        <f t="shared" si="4"/>
        <v>0</v>
      </c>
      <c r="I53" s="17"/>
      <c r="J53" s="17"/>
      <c r="K53" s="17"/>
      <c r="L53" s="17"/>
      <c r="M53" s="17"/>
      <c r="O53" s="8">
        <f t="shared" si="5"/>
        <v>6500</v>
      </c>
      <c r="P53" s="8">
        <v>6462</v>
      </c>
      <c r="Q53" s="8">
        <f t="shared" si="3"/>
        <v>6500</v>
      </c>
    </row>
    <row r="54" spans="1:17">
      <c r="A54" s="13">
        <v>53</v>
      </c>
      <c r="B54" s="13">
        <v>709</v>
      </c>
      <c r="C54" s="14" t="s">
        <v>58</v>
      </c>
      <c r="D54" s="15">
        <v>10370.08</v>
      </c>
      <c r="E54" s="15">
        <v>10400</v>
      </c>
      <c r="F54" s="16">
        <v>40793</v>
      </c>
      <c r="G54" s="17">
        <f>VLOOKUP(B:B,Sheet2!A:C,3,0)</f>
        <v>10370.08</v>
      </c>
      <c r="H54" s="17">
        <f t="shared" si="4"/>
        <v>0</v>
      </c>
      <c r="I54" s="17"/>
      <c r="J54" s="17"/>
      <c r="K54" s="17"/>
      <c r="L54" s="17"/>
      <c r="M54" s="17"/>
      <c r="O54" s="8">
        <f t="shared" si="5"/>
        <v>10400</v>
      </c>
      <c r="P54" s="8">
        <v>10371</v>
      </c>
      <c r="Q54" s="8">
        <f t="shared" si="3"/>
        <v>10400</v>
      </c>
    </row>
    <row r="55" spans="1:17">
      <c r="A55" s="13">
        <v>54</v>
      </c>
      <c r="B55" s="13">
        <v>713</v>
      </c>
      <c r="C55" s="14" t="s">
        <v>59</v>
      </c>
      <c r="D55" s="15">
        <v>5475.51</v>
      </c>
      <c r="E55" s="15">
        <v>5500</v>
      </c>
      <c r="F55" s="16">
        <v>40805</v>
      </c>
      <c r="G55" s="17">
        <f>VLOOKUP(B:B,Sheet2!A:C,3,0)</f>
        <v>5475.51</v>
      </c>
      <c r="H55" s="17">
        <f t="shared" si="4"/>
        <v>0</v>
      </c>
      <c r="I55" s="17"/>
      <c r="J55" s="17"/>
      <c r="K55" s="17"/>
      <c r="L55" s="17"/>
      <c r="M55" s="17"/>
      <c r="O55" s="8">
        <f t="shared" si="5"/>
        <v>5500</v>
      </c>
      <c r="P55" s="8">
        <v>5476</v>
      </c>
      <c r="Q55" s="8">
        <f t="shared" si="3"/>
        <v>5500</v>
      </c>
    </row>
    <row r="56" spans="1:17">
      <c r="A56" s="13">
        <v>55</v>
      </c>
      <c r="B56" s="13">
        <v>712</v>
      </c>
      <c r="C56" s="14" t="s">
        <v>60</v>
      </c>
      <c r="D56" s="15">
        <v>27910.3</v>
      </c>
      <c r="E56" s="15">
        <v>27900</v>
      </c>
      <c r="F56" s="16">
        <v>40813</v>
      </c>
      <c r="G56" s="17">
        <f>VLOOKUP(B:B,Sheet2!A:C,3,0)</f>
        <v>27910.3</v>
      </c>
      <c r="H56" s="17">
        <f t="shared" si="4"/>
        <v>0</v>
      </c>
      <c r="I56" s="17"/>
      <c r="J56" s="17"/>
      <c r="K56" s="17"/>
      <c r="L56" s="17"/>
      <c r="M56" s="17"/>
      <c r="O56" s="8">
        <f t="shared" si="5"/>
        <v>27900</v>
      </c>
      <c r="P56" s="8">
        <v>27911</v>
      </c>
      <c r="Q56" s="8">
        <f t="shared" si="3"/>
        <v>27900</v>
      </c>
    </row>
    <row r="57" spans="1:17">
      <c r="A57" s="13">
        <v>56</v>
      </c>
      <c r="B57" s="13">
        <v>716</v>
      </c>
      <c r="C57" s="14" t="s">
        <v>61</v>
      </c>
      <c r="D57" s="15">
        <v>6175.45</v>
      </c>
      <c r="E57" s="15">
        <v>6200</v>
      </c>
      <c r="F57" s="16">
        <v>40827</v>
      </c>
      <c r="G57" s="17">
        <f>VLOOKUP(B:B,Sheet2!A:C,3,0)</f>
        <v>6175.45</v>
      </c>
      <c r="H57" s="17">
        <f t="shared" si="4"/>
        <v>0</v>
      </c>
      <c r="I57" s="17"/>
      <c r="J57" s="17"/>
      <c r="K57" s="17"/>
      <c r="L57" s="17"/>
      <c r="M57" s="17"/>
      <c r="O57" s="8">
        <f t="shared" si="5"/>
        <v>6200</v>
      </c>
      <c r="P57" s="8">
        <v>6176</v>
      </c>
      <c r="Q57" s="8">
        <f t="shared" si="3"/>
        <v>6200</v>
      </c>
    </row>
    <row r="58" spans="1:17">
      <c r="A58" s="13">
        <v>57</v>
      </c>
      <c r="B58" s="13">
        <v>721</v>
      </c>
      <c r="C58" s="14" t="s">
        <v>62</v>
      </c>
      <c r="D58" s="15">
        <v>5951.65</v>
      </c>
      <c r="E58" s="15">
        <v>6000</v>
      </c>
      <c r="F58" s="16">
        <v>40847</v>
      </c>
      <c r="G58" s="17">
        <f>VLOOKUP(B:B,Sheet2!A:C,3,0)</f>
        <v>5951.65</v>
      </c>
      <c r="H58" s="17">
        <f t="shared" si="4"/>
        <v>0</v>
      </c>
      <c r="I58" s="17"/>
      <c r="J58" s="17"/>
      <c r="K58" s="17"/>
      <c r="L58" s="17"/>
      <c r="M58" s="17"/>
      <c r="O58" s="8">
        <f t="shared" si="5"/>
        <v>6000</v>
      </c>
      <c r="P58" s="8">
        <v>5952</v>
      </c>
      <c r="Q58" s="8">
        <f t="shared" si="3"/>
        <v>6000</v>
      </c>
    </row>
    <row r="59" spans="1:17">
      <c r="A59" s="13">
        <v>58</v>
      </c>
      <c r="B59" s="13">
        <v>717</v>
      </c>
      <c r="C59" s="14" t="s">
        <v>63</v>
      </c>
      <c r="D59" s="15">
        <v>8620.75</v>
      </c>
      <c r="E59" s="15">
        <v>8600</v>
      </c>
      <c r="F59" s="16">
        <v>40854</v>
      </c>
      <c r="G59" s="17">
        <f>VLOOKUP(B:B,Sheet2!A:C,3,0)</f>
        <v>8620.75</v>
      </c>
      <c r="H59" s="17">
        <f t="shared" si="4"/>
        <v>0</v>
      </c>
      <c r="I59" s="17"/>
      <c r="J59" s="17"/>
      <c r="K59" s="17"/>
      <c r="L59" s="17"/>
      <c r="M59" s="17"/>
      <c r="O59" s="8">
        <f t="shared" si="5"/>
        <v>8600</v>
      </c>
      <c r="P59" s="8">
        <v>8621</v>
      </c>
      <c r="Q59" s="8">
        <f t="shared" si="3"/>
        <v>8600</v>
      </c>
    </row>
    <row r="60" spans="1:17">
      <c r="A60" s="13">
        <v>59</v>
      </c>
      <c r="B60" s="13">
        <v>720</v>
      </c>
      <c r="C60" s="14" t="s">
        <v>64</v>
      </c>
      <c r="D60" s="15">
        <v>5312.45</v>
      </c>
      <c r="E60" s="15">
        <v>5300</v>
      </c>
      <c r="F60" s="16">
        <v>40868</v>
      </c>
      <c r="G60" s="17">
        <f>VLOOKUP(B:B,Sheet2!A:C,3,0)</f>
        <v>5312.45</v>
      </c>
      <c r="H60" s="17">
        <f t="shared" si="4"/>
        <v>0</v>
      </c>
      <c r="I60" s="17"/>
      <c r="J60" s="17"/>
      <c r="K60" s="17"/>
      <c r="L60" s="17"/>
      <c r="M60" s="17"/>
      <c r="O60" s="8">
        <f t="shared" si="5"/>
        <v>5300</v>
      </c>
      <c r="P60" s="8">
        <v>5313</v>
      </c>
      <c r="Q60" s="8">
        <f t="shared" si="3"/>
        <v>5300</v>
      </c>
    </row>
    <row r="61" spans="1:17">
      <c r="A61" s="13">
        <v>60</v>
      </c>
      <c r="B61" s="13">
        <v>727</v>
      </c>
      <c r="C61" s="14" t="s">
        <v>65</v>
      </c>
      <c r="D61" s="15">
        <v>15472.52</v>
      </c>
      <c r="E61" s="15">
        <v>15500</v>
      </c>
      <c r="F61" s="16">
        <v>40875</v>
      </c>
      <c r="G61" s="17">
        <f>VLOOKUP(B:B,Sheet2!A:C,3,0)</f>
        <v>15472.52</v>
      </c>
      <c r="H61" s="17">
        <f t="shared" si="4"/>
        <v>0</v>
      </c>
      <c r="I61" s="17"/>
      <c r="J61" s="17"/>
      <c r="K61" s="17"/>
      <c r="L61" s="17"/>
      <c r="M61" s="17"/>
      <c r="O61" s="8">
        <f t="shared" si="5"/>
        <v>15500</v>
      </c>
      <c r="P61" s="8">
        <v>15473</v>
      </c>
      <c r="Q61" s="8">
        <f t="shared" si="3"/>
        <v>15500</v>
      </c>
    </row>
    <row r="62" spans="1:17">
      <c r="A62" s="13">
        <v>61</v>
      </c>
      <c r="B62" s="13">
        <v>726</v>
      </c>
      <c r="C62" s="14" t="s">
        <v>66</v>
      </c>
      <c r="D62" s="15">
        <v>20258.9</v>
      </c>
      <c r="E62" s="15">
        <v>20300</v>
      </c>
      <c r="F62" s="16">
        <v>40875</v>
      </c>
      <c r="G62" s="17">
        <f>VLOOKUP(B:B,Sheet2!A:C,3,0)</f>
        <v>20258.9</v>
      </c>
      <c r="H62" s="17">
        <f t="shared" si="4"/>
        <v>0</v>
      </c>
      <c r="I62" s="17"/>
      <c r="J62" s="17"/>
      <c r="K62" s="17"/>
      <c r="L62" s="17"/>
      <c r="M62" s="17"/>
      <c r="O62" s="8">
        <f t="shared" si="5"/>
        <v>20300</v>
      </c>
      <c r="P62" s="8">
        <v>20259</v>
      </c>
      <c r="Q62" s="8">
        <f t="shared" si="3"/>
        <v>20300</v>
      </c>
    </row>
    <row r="63" spans="1:17">
      <c r="A63" s="13">
        <v>62</v>
      </c>
      <c r="B63" s="13">
        <v>723</v>
      </c>
      <c r="C63" s="14" t="s">
        <v>67</v>
      </c>
      <c r="D63" s="15">
        <v>15010.32</v>
      </c>
      <c r="E63" s="15">
        <v>15000</v>
      </c>
      <c r="F63" s="16">
        <v>40877</v>
      </c>
      <c r="G63" s="17">
        <f>VLOOKUP(B:B,Sheet2!A:C,3,0)</f>
        <v>15010.32</v>
      </c>
      <c r="H63" s="17">
        <f t="shared" si="4"/>
        <v>0</v>
      </c>
      <c r="I63" s="17"/>
      <c r="J63" s="17"/>
      <c r="K63" s="17"/>
      <c r="L63" s="17"/>
      <c r="M63" s="17"/>
      <c r="O63" s="8">
        <f t="shared" si="5"/>
        <v>15000</v>
      </c>
      <c r="P63" s="8">
        <v>15011</v>
      </c>
      <c r="Q63" s="8">
        <f t="shared" si="3"/>
        <v>15000</v>
      </c>
    </row>
    <row r="64" spans="1:17">
      <c r="A64" s="13">
        <v>63</v>
      </c>
      <c r="B64" s="13">
        <v>724</v>
      </c>
      <c r="C64" s="14" t="s">
        <v>68</v>
      </c>
      <c r="D64" s="15">
        <v>10762.34</v>
      </c>
      <c r="E64" s="15">
        <v>10800</v>
      </c>
      <c r="F64" s="16">
        <v>40879</v>
      </c>
      <c r="G64" s="17">
        <f>VLOOKUP(B:B,Sheet2!A:C,3,0)</f>
        <v>10762.34</v>
      </c>
      <c r="H64" s="17">
        <f t="shared" si="4"/>
        <v>0</v>
      </c>
      <c r="I64" s="17"/>
      <c r="J64" s="17"/>
      <c r="K64" s="17"/>
      <c r="L64" s="17"/>
      <c r="M64" s="17"/>
      <c r="O64" s="8">
        <f t="shared" si="5"/>
        <v>10800</v>
      </c>
      <c r="P64" s="8">
        <v>10763</v>
      </c>
      <c r="Q64" s="8">
        <f t="shared" si="3"/>
        <v>10800</v>
      </c>
    </row>
    <row r="65" spans="1:17">
      <c r="A65" s="13">
        <v>64</v>
      </c>
      <c r="B65" s="13">
        <v>738</v>
      </c>
      <c r="C65" s="14" t="s">
        <v>69</v>
      </c>
      <c r="D65" s="15">
        <v>6346.92</v>
      </c>
      <c r="E65" s="15">
        <v>6300</v>
      </c>
      <c r="F65" s="16">
        <v>40896</v>
      </c>
      <c r="G65" s="17">
        <f>VLOOKUP(B:B,Sheet2!A:C,3,0)</f>
        <v>6346.92</v>
      </c>
      <c r="H65" s="17">
        <f t="shared" si="4"/>
        <v>0</v>
      </c>
      <c r="I65" s="17"/>
      <c r="J65" s="17"/>
      <c r="K65" s="17"/>
      <c r="L65" s="17"/>
      <c r="M65" s="17"/>
      <c r="O65" s="8">
        <f t="shared" si="5"/>
        <v>6300</v>
      </c>
      <c r="P65" s="8">
        <v>6347</v>
      </c>
      <c r="Q65" s="8">
        <f t="shared" si="3"/>
        <v>6300</v>
      </c>
    </row>
    <row r="66" spans="1:17">
      <c r="A66" s="13">
        <v>65</v>
      </c>
      <c r="B66" s="13">
        <v>732</v>
      </c>
      <c r="C66" s="14" t="s">
        <v>70</v>
      </c>
      <c r="D66" s="15">
        <v>5857.38</v>
      </c>
      <c r="E66" s="15">
        <v>5900</v>
      </c>
      <c r="F66" s="16">
        <v>40896</v>
      </c>
      <c r="G66" s="17">
        <f>VLOOKUP(B:B,Sheet2!A:C,3,0)</f>
        <v>5857.38</v>
      </c>
      <c r="H66" s="17">
        <f t="shared" si="4"/>
        <v>0</v>
      </c>
      <c r="I66" s="17"/>
      <c r="J66" s="17"/>
      <c r="K66" s="17"/>
      <c r="L66" s="17"/>
      <c r="M66" s="17"/>
      <c r="O66" s="8">
        <f t="shared" si="5"/>
        <v>5900</v>
      </c>
      <c r="P66" s="8">
        <v>5858</v>
      </c>
      <c r="Q66" s="8">
        <f t="shared" si="3"/>
        <v>5900</v>
      </c>
    </row>
    <row r="67" spans="1:17">
      <c r="A67" s="13">
        <v>66</v>
      </c>
      <c r="B67" s="13">
        <v>730</v>
      </c>
      <c r="C67" s="14" t="s">
        <v>71</v>
      </c>
      <c r="D67" s="15">
        <v>16819</v>
      </c>
      <c r="E67" s="15">
        <v>16800</v>
      </c>
      <c r="F67" s="16">
        <v>40896</v>
      </c>
      <c r="G67" s="17">
        <f>VLOOKUP(B:B,Sheet2!A:C,3,0)</f>
        <v>16819</v>
      </c>
      <c r="H67" s="17">
        <f t="shared" si="4"/>
        <v>0</v>
      </c>
      <c r="I67" s="17"/>
      <c r="J67" s="17"/>
      <c r="K67" s="17"/>
      <c r="L67" s="17"/>
      <c r="M67" s="17"/>
      <c r="O67" s="8">
        <f t="shared" si="5"/>
        <v>16800</v>
      </c>
      <c r="P67" s="8">
        <v>16819</v>
      </c>
      <c r="Q67" s="8">
        <f t="shared" ref="Q67:Q98" si="6">ROUND(P67/1000,1)*1000</f>
        <v>16800</v>
      </c>
    </row>
    <row r="68" spans="1:17">
      <c r="A68" s="13">
        <v>67</v>
      </c>
      <c r="B68" s="13">
        <v>737</v>
      </c>
      <c r="C68" s="14" t="s">
        <v>72</v>
      </c>
      <c r="D68" s="15">
        <v>22279.89</v>
      </c>
      <c r="E68" s="15">
        <v>22300</v>
      </c>
      <c r="F68" s="16">
        <v>40896</v>
      </c>
      <c r="G68" s="17">
        <f>VLOOKUP(B:B,Sheet2!A:C,3,0)</f>
        <v>22279.89</v>
      </c>
      <c r="H68" s="17">
        <f t="shared" ref="H68:H101" si="7">G68-D68</f>
        <v>0</v>
      </c>
      <c r="I68" s="17"/>
      <c r="J68" s="17"/>
      <c r="K68" s="17"/>
      <c r="L68" s="17"/>
      <c r="M68" s="17"/>
      <c r="O68" s="8">
        <f t="shared" ref="O68:O101" si="8">ROUND(D68/1000,1)*1000</f>
        <v>22300</v>
      </c>
      <c r="P68" s="8">
        <v>22280</v>
      </c>
      <c r="Q68" s="8">
        <f t="shared" si="6"/>
        <v>22300</v>
      </c>
    </row>
    <row r="69" spans="1:17">
      <c r="A69" s="13">
        <v>68</v>
      </c>
      <c r="B69" s="13">
        <v>733</v>
      </c>
      <c r="C69" s="14" t="s">
        <v>73</v>
      </c>
      <c r="D69" s="15">
        <v>25578</v>
      </c>
      <c r="E69" s="15">
        <v>25600</v>
      </c>
      <c r="F69" s="16">
        <v>40896</v>
      </c>
      <c r="G69" s="17">
        <f>VLOOKUP(B:B,Sheet2!A:C,3,0)</f>
        <v>25578</v>
      </c>
      <c r="H69" s="17">
        <f t="shared" si="7"/>
        <v>0</v>
      </c>
      <c r="I69" s="17"/>
      <c r="J69" s="17"/>
      <c r="K69" s="17"/>
      <c r="L69" s="17"/>
      <c r="M69" s="17"/>
      <c r="O69" s="8">
        <f t="shared" si="8"/>
        <v>25600</v>
      </c>
      <c r="P69" s="8">
        <v>25578</v>
      </c>
      <c r="Q69" s="8">
        <f t="shared" si="6"/>
        <v>25600</v>
      </c>
    </row>
    <row r="70" spans="1:17">
      <c r="A70" s="13">
        <v>69</v>
      </c>
      <c r="B70" s="13">
        <v>740</v>
      </c>
      <c r="C70" s="14" t="s">
        <v>74</v>
      </c>
      <c r="D70" s="15">
        <v>10031.53</v>
      </c>
      <c r="E70" s="15">
        <v>10000</v>
      </c>
      <c r="F70" s="16">
        <v>42034</v>
      </c>
      <c r="G70" s="17">
        <f>VLOOKUP(B:B,Sheet2!A:C,3,0)</f>
        <v>10031.53</v>
      </c>
      <c r="H70" s="17">
        <f t="shared" si="7"/>
        <v>0</v>
      </c>
      <c r="I70" s="17"/>
      <c r="J70" s="17"/>
      <c r="K70" s="17"/>
      <c r="L70" s="17"/>
      <c r="M70" s="17"/>
      <c r="O70" s="8">
        <f t="shared" si="8"/>
        <v>10000</v>
      </c>
      <c r="P70" s="8">
        <v>10032</v>
      </c>
      <c r="Q70" s="8">
        <f t="shared" si="6"/>
        <v>10000</v>
      </c>
    </row>
    <row r="71" spans="1:17">
      <c r="A71" s="13">
        <v>70</v>
      </c>
      <c r="B71" s="13">
        <v>741</v>
      </c>
      <c r="C71" s="14" t="s">
        <v>75</v>
      </c>
      <c r="D71" s="15">
        <v>12903.2</v>
      </c>
      <c r="E71" s="15">
        <v>12900</v>
      </c>
      <c r="F71" s="16">
        <v>42136</v>
      </c>
      <c r="G71" s="17">
        <f>VLOOKUP(B:B,Sheet2!A:C,3,0)</f>
        <v>12903.2</v>
      </c>
      <c r="H71" s="17">
        <f t="shared" si="7"/>
        <v>0</v>
      </c>
      <c r="I71" s="17"/>
      <c r="J71" s="17"/>
      <c r="K71" s="17"/>
      <c r="L71" s="17"/>
      <c r="M71" s="17"/>
      <c r="O71" s="8">
        <f t="shared" si="8"/>
        <v>12900</v>
      </c>
      <c r="P71" s="8">
        <v>12904</v>
      </c>
      <c r="Q71" s="8">
        <f t="shared" si="6"/>
        <v>12900</v>
      </c>
    </row>
    <row r="72" spans="1:17">
      <c r="A72" s="13">
        <v>71</v>
      </c>
      <c r="B72" s="13">
        <v>742</v>
      </c>
      <c r="C72" s="14" t="s">
        <v>76</v>
      </c>
      <c r="D72" s="15">
        <v>10760.94</v>
      </c>
      <c r="E72" s="15">
        <v>10800</v>
      </c>
      <c r="F72" s="16">
        <v>42253</v>
      </c>
      <c r="G72" s="17">
        <f>VLOOKUP(B:B,Sheet2!A:C,3,0)</f>
        <v>10760.94</v>
      </c>
      <c r="H72" s="17">
        <f t="shared" si="7"/>
        <v>0</v>
      </c>
      <c r="I72" s="17"/>
      <c r="J72" s="17"/>
      <c r="K72" s="17"/>
      <c r="L72" s="17"/>
      <c r="M72" s="17"/>
      <c r="O72" s="8">
        <f t="shared" si="8"/>
        <v>10800</v>
      </c>
      <c r="P72" s="8">
        <v>10761</v>
      </c>
      <c r="Q72" s="8">
        <f t="shared" si="6"/>
        <v>10800</v>
      </c>
    </row>
    <row r="73" spans="1:17">
      <c r="A73" s="13">
        <v>72</v>
      </c>
      <c r="B73" s="13">
        <v>743</v>
      </c>
      <c r="C73" s="14" t="s">
        <v>77</v>
      </c>
      <c r="D73" s="15">
        <v>15781.2</v>
      </c>
      <c r="E73" s="15">
        <v>15800</v>
      </c>
      <c r="F73" s="16">
        <v>42253</v>
      </c>
      <c r="G73" s="17">
        <f>VLOOKUP(B:B,Sheet2!A:C,3,0)</f>
        <v>15781.2</v>
      </c>
      <c r="H73" s="17">
        <f t="shared" si="7"/>
        <v>0</v>
      </c>
      <c r="I73" s="17"/>
      <c r="J73" s="17"/>
      <c r="K73" s="17"/>
      <c r="L73" s="17"/>
      <c r="M73" s="17"/>
      <c r="O73" s="8">
        <f t="shared" si="8"/>
        <v>15800</v>
      </c>
      <c r="P73" s="8">
        <v>15782</v>
      </c>
      <c r="Q73" s="8">
        <f t="shared" si="6"/>
        <v>15800</v>
      </c>
    </row>
    <row r="74" spans="1:17">
      <c r="A74" s="13">
        <v>73</v>
      </c>
      <c r="B74" s="13">
        <v>744</v>
      </c>
      <c r="C74" s="14" t="s">
        <v>78</v>
      </c>
      <c r="D74" s="15">
        <v>25115.5</v>
      </c>
      <c r="E74" s="15">
        <v>25100</v>
      </c>
      <c r="F74" s="16">
        <v>42681</v>
      </c>
      <c r="G74" s="17">
        <f>VLOOKUP(B:B,Sheet2!A:C,3,0)</f>
        <v>25115.5</v>
      </c>
      <c r="H74" s="17">
        <f t="shared" si="7"/>
        <v>0</v>
      </c>
      <c r="I74" s="17"/>
      <c r="J74" s="17"/>
      <c r="K74" s="17"/>
      <c r="L74" s="17"/>
      <c r="M74" s="17"/>
      <c r="O74" s="8">
        <f t="shared" si="8"/>
        <v>25100</v>
      </c>
      <c r="P74" s="8">
        <v>25116</v>
      </c>
      <c r="Q74" s="8">
        <f t="shared" si="6"/>
        <v>25100</v>
      </c>
    </row>
    <row r="75" spans="1:17">
      <c r="A75" s="13">
        <v>74</v>
      </c>
      <c r="B75" s="13">
        <v>745</v>
      </c>
      <c r="C75" s="14" t="s">
        <v>79</v>
      </c>
      <c r="D75" s="15">
        <v>10804.93</v>
      </c>
      <c r="E75" s="15">
        <v>10800</v>
      </c>
      <c r="F75" s="16">
        <v>42692</v>
      </c>
      <c r="G75" s="17">
        <f>VLOOKUP(B:B,Sheet2!A:C,3,0)</f>
        <v>10804.93</v>
      </c>
      <c r="H75" s="17">
        <f t="shared" si="7"/>
        <v>0</v>
      </c>
      <c r="I75" s="17"/>
      <c r="J75" s="17"/>
      <c r="K75" s="17"/>
      <c r="L75" s="17"/>
      <c r="M75" s="17"/>
      <c r="O75" s="8">
        <f t="shared" si="8"/>
        <v>10800</v>
      </c>
      <c r="P75" s="8">
        <v>10805</v>
      </c>
      <c r="Q75" s="8">
        <f t="shared" si="6"/>
        <v>10800</v>
      </c>
    </row>
    <row r="76" spans="1:17">
      <c r="A76" s="13">
        <v>75</v>
      </c>
      <c r="B76" s="13">
        <v>746</v>
      </c>
      <c r="C76" s="18" t="s">
        <v>80</v>
      </c>
      <c r="D76" s="15">
        <v>9177.85</v>
      </c>
      <c r="E76" s="15">
        <v>9200</v>
      </c>
      <c r="F76" s="16">
        <v>42731</v>
      </c>
      <c r="G76" s="17">
        <f>VLOOKUP(B:B,Sheet2!A:C,3,0)</f>
        <v>9177.85</v>
      </c>
      <c r="H76" s="17">
        <f t="shared" si="7"/>
        <v>0</v>
      </c>
      <c r="I76" s="17"/>
      <c r="J76" s="17"/>
      <c r="K76" s="17"/>
      <c r="L76" s="17"/>
      <c r="M76" s="17"/>
      <c r="O76" s="8">
        <f t="shared" si="8"/>
        <v>9200</v>
      </c>
      <c r="P76" s="8">
        <v>9178</v>
      </c>
      <c r="Q76" s="8">
        <f t="shared" si="6"/>
        <v>9200</v>
      </c>
    </row>
    <row r="77" spans="1:17">
      <c r="A77" s="13">
        <v>76</v>
      </c>
      <c r="B77" s="13">
        <v>747</v>
      </c>
      <c r="C77" s="14" t="s">
        <v>81</v>
      </c>
      <c r="D77" s="15">
        <v>22524.36</v>
      </c>
      <c r="E77" s="15">
        <v>22500</v>
      </c>
      <c r="F77" s="16">
        <v>42751</v>
      </c>
      <c r="G77" s="17">
        <f>VLOOKUP(B:B,Sheet2!A:C,3,0)</f>
        <v>22524.36</v>
      </c>
      <c r="H77" s="17">
        <f t="shared" si="7"/>
        <v>0</v>
      </c>
      <c r="I77" s="17"/>
      <c r="J77" s="17"/>
      <c r="K77" s="17"/>
      <c r="L77" s="17"/>
      <c r="M77" s="17"/>
      <c r="O77" s="8">
        <f t="shared" si="8"/>
        <v>22500</v>
      </c>
      <c r="P77" s="8">
        <v>22525</v>
      </c>
      <c r="Q77" s="8">
        <f t="shared" si="6"/>
        <v>22500</v>
      </c>
    </row>
    <row r="78" spans="1:17">
      <c r="A78" s="13">
        <v>77</v>
      </c>
      <c r="B78" s="13">
        <v>748</v>
      </c>
      <c r="C78" s="14" t="s">
        <v>82</v>
      </c>
      <c r="D78" s="15">
        <v>7838.42</v>
      </c>
      <c r="E78" s="15">
        <v>8000</v>
      </c>
      <c r="F78" s="16">
        <v>42802</v>
      </c>
      <c r="G78" s="17">
        <f>VLOOKUP(B:B,Sheet2!A:C,3,0)</f>
        <v>7838.42</v>
      </c>
      <c r="H78" s="17">
        <f t="shared" si="7"/>
        <v>0</v>
      </c>
      <c r="I78" s="17"/>
      <c r="J78" s="17"/>
      <c r="K78" s="17"/>
      <c r="L78" s="17"/>
      <c r="M78" s="17"/>
      <c r="O78" s="8">
        <f t="shared" si="8"/>
        <v>7800</v>
      </c>
      <c r="P78" s="8">
        <v>7839</v>
      </c>
      <c r="Q78" s="8">
        <f t="shared" si="6"/>
        <v>7800</v>
      </c>
    </row>
    <row r="79" spans="1:17">
      <c r="A79" s="13">
        <v>78</v>
      </c>
      <c r="B79" s="21">
        <v>750</v>
      </c>
      <c r="C79" s="22" t="s">
        <v>83</v>
      </c>
      <c r="D79" s="15">
        <v>12211.8</v>
      </c>
      <c r="E79" s="15">
        <v>12200</v>
      </c>
      <c r="F79" s="16">
        <v>42886</v>
      </c>
      <c r="G79" s="17">
        <f>VLOOKUP(B:B,Sheet2!A:C,3,0)</f>
        <v>12211.8</v>
      </c>
      <c r="H79" s="17">
        <f t="shared" si="7"/>
        <v>0</v>
      </c>
      <c r="I79" s="17"/>
      <c r="J79" s="17"/>
      <c r="K79" s="17"/>
      <c r="L79" s="17"/>
      <c r="M79" s="17"/>
      <c r="O79" s="8">
        <f t="shared" si="8"/>
        <v>12200</v>
      </c>
      <c r="P79" s="8">
        <v>12212</v>
      </c>
      <c r="Q79" s="8">
        <f t="shared" si="6"/>
        <v>12200</v>
      </c>
    </row>
    <row r="80" spans="1:17">
      <c r="A80" s="13">
        <v>79</v>
      </c>
      <c r="B80" s="13">
        <v>752</v>
      </c>
      <c r="C80" s="14" t="s">
        <v>84</v>
      </c>
      <c r="D80" s="15">
        <v>18207.12</v>
      </c>
      <c r="E80" s="15">
        <v>18200</v>
      </c>
      <c r="F80" s="16">
        <v>42962</v>
      </c>
      <c r="G80" s="17">
        <f>VLOOKUP(B:B,Sheet2!A:C,3,0)</f>
        <v>18207.12</v>
      </c>
      <c r="H80" s="17">
        <f t="shared" si="7"/>
        <v>0</v>
      </c>
      <c r="I80" s="17"/>
      <c r="J80" s="17"/>
      <c r="K80" s="17"/>
      <c r="L80" s="17"/>
      <c r="M80" s="17"/>
      <c r="O80" s="8">
        <f t="shared" si="8"/>
        <v>18200</v>
      </c>
      <c r="P80" s="8">
        <v>18208</v>
      </c>
      <c r="Q80" s="8">
        <f t="shared" si="6"/>
        <v>18200</v>
      </c>
    </row>
    <row r="81" spans="1:17">
      <c r="A81" s="13">
        <v>80</v>
      </c>
      <c r="B81" s="13">
        <v>753</v>
      </c>
      <c r="C81" s="14" t="s">
        <v>85</v>
      </c>
      <c r="D81" s="15">
        <v>17008.34</v>
      </c>
      <c r="E81" s="15">
        <v>17000</v>
      </c>
      <c r="F81" s="16">
        <v>43004</v>
      </c>
      <c r="G81" s="17">
        <f>VLOOKUP(B:B,Sheet2!A:C,3,0)</f>
        <v>17008.34</v>
      </c>
      <c r="H81" s="17">
        <f t="shared" si="7"/>
        <v>0</v>
      </c>
      <c r="I81" s="17"/>
      <c r="J81" s="17"/>
      <c r="K81" s="17"/>
      <c r="L81" s="17"/>
      <c r="M81" s="17"/>
      <c r="O81" s="8">
        <f t="shared" si="8"/>
        <v>17000</v>
      </c>
      <c r="P81" s="8">
        <v>17009</v>
      </c>
      <c r="Q81" s="8">
        <f t="shared" si="6"/>
        <v>17000</v>
      </c>
    </row>
    <row r="82" spans="1:17">
      <c r="A82" s="13">
        <v>81</v>
      </c>
      <c r="B82" s="13">
        <v>754</v>
      </c>
      <c r="C82" s="18" t="s">
        <v>86</v>
      </c>
      <c r="D82" s="15">
        <v>9042.4</v>
      </c>
      <c r="E82" s="15">
        <v>10000</v>
      </c>
      <c r="F82" s="16">
        <v>43017</v>
      </c>
      <c r="G82" s="17">
        <f>VLOOKUP(B:B,Sheet2!A:C,3,0)</f>
        <v>9042.4</v>
      </c>
      <c r="H82" s="17">
        <f t="shared" si="7"/>
        <v>0</v>
      </c>
      <c r="I82" s="17"/>
      <c r="J82" s="17"/>
      <c r="K82" s="17"/>
      <c r="L82" s="17"/>
      <c r="M82" s="17"/>
      <c r="O82" s="8">
        <f t="shared" si="8"/>
        <v>9000</v>
      </c>
      <c r="P82" s="8">
        <v>9043</v>
      </c>
      <c r="Q82" s="8">
        <f t="shared" si="6"/>
        <v>9000</v>
      </c>
    </row>
    <row r="83" spans="1:17">
      <c r="A83" s="13">
        <v>82</v>
      </c>
      <c r="B83" s="13">
        <v>101453</v>
      </c>
      <c r="C83" s="14" t="s">
        <v>87</v>
      </c>
      <c r="D83" s="15">
        <v>12115.35</v>
      </c>
      <c r="E83" s="15">
        <v>12100</v>
      </c>
      <c r="F83" s="16">
        <v>43171</v>
      </c>
      <c r="G83" s="17">
        <f>VLOOKUP(B:B,Sheet2!A:C,3,0)</f>
        <v>12115.35</v>
      </c>
      <c r="H83" s="17">
        <f t="shared" si="7"/>
        <v>0</v>
      </c>
      <c r="I83" s="17"/>
      <c r="J83" s="17"/>
      <c r="K83" s="17"/>
      <c r="L83" s="17"/>
      <c r="M83" s="17"/>
      <c r="O83" s="8">
        <f t="shared" si="8"/>
        <v>12100</v>
      </c>
      <c r="P83" s="8">
        <v>12116</v>
      </c>
      <c r="Q83" s="8">
        <f t="shared" si="6"/>
        <v>12100</v>
      </c>
    </row>
    <row r="84" spans="1:17">
      <c r="A84" s="13">
        <v>83</v>
      </c>
      <c r="B84" s="13">
        <v>102479</v>
      </c>
      <c r="C84" s="14" t="s">
        <v>88</v>
      </c>
      <c r="D84" s="15">
        <v>10429.64</v>
      </c>
      <c r="E84" s="15">
        <v>10400</v>
      </c>
      <c r="F84" s="16">
        <v>43203</v>
      </c>
      <c r="G84" s="17">
        <f>VLOOKUP(B:B,Sheet2!A:C,3,0)</f>
        <v>10429.64</v>
      </c>
      <c r="H84" s="17">
        <f t="shared" si="7"/>
        <v>0</v>
      </c>
      <c r="I84" s="17"/>
      <c r="J84" s="17"/>
      <c r="K84" s="17"/>
      <c r="L84" s="17"/>
      <c r="M84" s="17"/>
      <c r="O84" s="8">
        <f t="shared" si="8"/>
        <v>10400</v>
      </c>
      <c r="P84" s="8">
        <v>10430</v>
      </c>
      <c r="Q84" s="8">
        <f t="shared" si="6"/>
        <v>10400</v>
      </c>
    </row>
    <row r="85" spans="1:17">
      <c r="A85" s="13">
        <v>84</v>
      </c>
      <c r="B85" s="13">
        <v>102478</v>
      </c>
      <c r="C85" s="14" t="s">
        <v>89</v>
      </c>
      <c r="D85" s="15">
        <v>10946.54</v>
      </c>
      <c r="E85" s="15">
        <v>10900</v>
      </c>
      <c r="F85" s="16">
        <v>43203</v>
      </c>
      <c r="G85" s="17">
        <f>VLOOKUP(B:B,Sheet2!A:C,3,0)</f>
        <v>10946.54</v>
      </c>
      <c r="H85" s="17">
        <f t="shared" si="7"/>
        <v>0</v>
      </c>
      <c r="I85" s="17"/>
      <c r="J85" s="17"/>
      <c r="K85" s="17"/>
      <c r="L85" s="17"/>
      <c r="M85" s="17"/>
      <c r="O85" s="8">
        <f t="shared" si="8"/>
        <v>10900</v>
      </c>
      <c r="P85" s="8">
        <v>10947</v>
      </c>
      <c r="Q85" s="8">
        <f t="shared" si="6"/>
        <v>10900</v>
      </c>
    </row>
    <row r="86" spans="1:17">
      <c r="A86" s="13">
        <v>85</v>
      </c>
      <c r="B86" s="13">
        <v>102567</v>
      </c>
      <c r="C86" s="14" t="s">
        <v>90</v>
      </c>
      <c r="D86" s="15">
        <v>6475.01</v>
      </c>
      <c r="E86" s="15">
        <v>6500</v>
      </c>
      <c r="F86" s="16">
        <v>43207</v>
      </c>
      <c r="G86" s="17">
        <f>VLOOKUP(B:B,Sheet2!A:C,3,0)</f>
        <v>6475.01</v>
      </c>
      <c r="H86" s="17">
        <f t="shared" si="7"/>
        <v>0</v>
      </c>
      <c r="I86" s="17"/>
      <c r="J86" s="17"/>
      <c r="K86" s="17"/>
      <c r="L86" s="17"/>
      <c r="M86" s="17"/>
      <c r="O86" s="8">
        <f t="shared" si="8"/>
        <v>6500</v>
      </c>
      <c r="P86" s="8">
        <v>6476</v>
      </c>
      <c r="Q86" s="8">
        <f t="shared" si="6"/>
        <v>6500</v>
      </c>
    </row>
    <row r="87" spans="1:17">
      <c r="A87" s="13">
        <v>86</v>
      </c>
      <c r="B87" s="13">
        <v>102564</v>
      </c>
      <c r="C87" s="14" t="s">
        <v>91</v>
      </c>
      <c r="D87" s="15">
        <v>8400</v>
      </c>
      <c r="E87" s="15">
        <v>8500</v>
      </c>
      <c r="F87" s="16">
        <v>43207</v>
      </c>
      <c r="G87" s="17">
        <f>VLOOKUP(B:B,Sheet2!A:C,3,0)</f>
        <v>8400</v>
      </c>
      <c r="H87" s="17">
        <f t="shared" si="7"/>
        <v>0</v>
      </c>
      <c r="I87" s="17"/>
      <c r="J87" s="17"/>
      <c r="K87" s="17"/>
      <c r="L87" s="17"/>
      <c r="M87" s="17"/>
      <c r="O87" s="8">
        <f t="shared" si="8"/>
        <v>8400</v>
      </c>
      <c r="P87" s="8">
        <v>8400</v>
      </c>
      <c r="Q87" s="8">
        <f t="shared" si="6"/>
        <v>8400</v>
      </c>
    </row>
    <row r="88" spans="1:17">
      <c r="A88" s="13">
        <v>87</v>
      </c>
      <c r="B88" s="13">
        <v>102565</v>
      </c>
      <c r="C88" s="14" t="s">
        <v>92</v>
      </c>
      <c r="D88" s="15">
        <v>15283</v>
      </c>
      <c r="E88" s="15">
        <v>15300</v>
      </c>
      <c r="F88" s="16">
        <v>43207</v>
      </c>
      <c r="G88" s="17">
        <f>VLOOKUP(B:B,Sheet2!A:C,3,0)</f>
        <v>15283</v>
      </c>
      <c r="H88" s="17">
        <f t="shared" si="7"/>
        <v>0</v>
      </c>
      <c r="I88" s="17"/>
      <c r="J88" s="17"/>
      <c r="K88" s="17"/>
      <c r="L88" s="17"/>
      <c r="M88" s="17"/>
      <c r="O88" s="8">
        <f t="shared" si="8"/>
        <v>15300</v>
      </c>
      <c r="P88" s="8">
        <v>15283</v>
      </c>
      <c r="Q88" s="8">
        <f t="shared" si="6"/>
        <v>15300</v>
      </c>
    </row>
    <row r="89" spans="1:17">
      <c r="A89" s="13">
        <v>88</v>
      </c>
      <c r="B89" s="13">
        <v>102934</v>
      </c>
      <c r="C89" s="14" t="s">
        <v>93</v>
      </c>
      <c r="D89" s="15">
        <v>12704.97</v>
      </c>
      <c r="E89" s="15">
        <v>12700</v>
      </c>
      <c r="F89" s="16">
        <v>43230</v>
      </c>
      <c r="G89" s="17">
        <f>VLOOKUP(B:B,Sheet2!A:C,3,0)</f>
        <v>12704.97</v>
      </c>
      <c r="H89" s="17">
        <f t="shared" si="7"/>
        <v>0</v>
      </c>
      <c r="I89" s="17"/>
      <c r="J89" s="17"/>
      <c r="K89" s="17"/>
      <c r="L89" s="17"/>
      <c r="M89" s="17"/>
      <c r="O89" s="8">
        <f t="shared" si="8"/>
        <v>12700</v>
      </c>
      <c r="P89" s="8">
        <v>12705</v>
      </c>
      <c r="Q89" s="8">
        <f t="shared" si="6"/>
        <v>12700</v>
      </c>
    </row>
    <row r="90" spans="1:17">
      <c r="A90" s="13">
        <v>89</v>
      </c>
      <c r="B90" s="13">
        <v>102935</v>
      </c>
      <c r="C90" s="14" t="s">
        <v>94</v>
      </c>
      <c r="D90" s="15">
        <v>13101.45</v>
      </c>
      <c r="E90" s="15">
        <v>13100</v>
      </c>
      <c r="F90" s="16">
        <v>43230</v>
      </c>
      <c r="G90" s="17">
        <f>VLOOKUP(B:B,Sheet2!A:C,3,0)</f>
        <v>13101.45</v>
      </c>
      <c r="H90" s="17">
        <f t="shared" si="7"/>
        <v>0</v>
      </c>
      <c r="I90" s="17"/>
      <c r="J90" s="17"/>
      <c r="K90" s="17"/>
      <c r="L90" s="17"/>
      <c r="M90" s="17"/>
      <c r="O90" s="8">
        <f t="shared" si="8"/>
        <v>13100</v>
      </c>
      <c r="P90" s="8">
        <v>13102</v>
      </c>
      <c r="Q90" s="8">
        <f t="shared" si="6"/>
        <v>13100</v>
      </c>
    </row>
    <row r="91" spans="1:17">
      <c r="A91" s="13">
        <v>90</v>
      </c>
      <c r="B91" s="13">
        <v>103198</v>
      </c>
      <c r="C91" s="14" t="s">
        <v>95</v>
      </c>
      <c r="D91" s="15">
        <v>6330.23</v>
      </c>
      <c r="E91" s="15">
        <v>6300</v>
      </c>
      <c r="F91" s="16">
        <v>43244</v>
      </c>
      <c r="G91" s="17">
        <f>VLOOKUP(B:B,Sheet2!A:C,3,0)</f>
        <v>6330.23</v>
      </c>
      <c r="H91" s="17">
        <f t="shared" si="7"/>
        <v>0</v>
      </c>
      <c r="I91" s="17"/>
      <c r="J91" s="17"/>
      <c r="K91" s="17"/>
      <c r="L91" s="17"/>
      <c r="M91" s="17"/>
      <c r="O91" s="8">
        <f t="shared" si="8"/>
        <v>6300</v>
      </c>
      <c r="P91" s="8">
        <v>6331</v>
      </c>
      <c r="Q91" s="8">
        <f t="shared" si="6"/>
        <v>6300</v>
      </c>
    </row>
    <row r="92" spans="1:17">
      <c r="A92" s="13">
        <v>91</v>
      </c>
      <c r="B92" s="13">
        <v>103199</v>
      </c>
      <c r="C92" s="14" t="s">
        <v>96</v>
      </c>
      <c r="D92" s="15">
        <v>15727.35</v>
      </c>
      <c r="E92" s="15">
        <v>15700</v>
      </c>
      <c r="F92" s="16">
        <v>43244</v>
      </c>
      <c r="G92" s="17">
        <f>VLOOKUP(B:B,Sheet2!A:C,3,0)</f>
        <v>15727.35</v>
      </c>
      <c r="H92" s="17">
        <f t="shared" si="7"/>
        <v>0</v>
      </c>
      <c r="I92" s="17"/>
      <c r="J92" s="17"/>
      <c r="K92" s="17"/>
      <c r="L92" s="17"/>
      <c r="M92" s="17"/>
      <c r="O92" s="8">
        <f t="shared" si="8"/>
        <v>15700</v>
      </c>
      <c r="P92" s="8">
        <v>15728</v>
      </c>
      <c r="Q92" s="8">
        <f t="shared" si="6"/>
        <v>15700</v>
      </c>
    </row>
    <row r="93" spans="1:17">
      <c r="A93" s="13">
        <v>92</v>
      </c>
      <c r="B93" s="13">
        <v>103639</v>
      </c>
      <c r="C93" s="14" t="s">
        <v>97</v>
      </c>
      <c r="D93" s="15">
        <v>19745.19</v>
      </c>
      <c r="E93" s="15">
        <v>19700</v>
      </c>
      <c r="F93" s="16">
        <v>43277</v>
      </c>
      <c r="G93" s="17">
        <f>VLOOKUP(B:B,Sheet2!A:C,3,0)</f>
        <v>19745.19</v>
      </c>
      <c r="H93" s="17">
        <f t="shared" si="7"/>
        <v>0</v>
      </c>
      <c r="I93" s="17"/>
      <c r="J93" s="17"/>
      <c r="K93" s="17"/>
      <c r="L93" s="17"/>
      <c r="M93" s="17"/>
      <c r="O93" s="8">
        <f t="shared" si="8"/>
        <v>19700</v>
      </c>
      <c r="P93" s="8">
        <v>19746</v>
      </c>
      <c r="Q93" s="8">
        <f t="shared" si="6"/>
        <v>19700</v>
      </c>
    </row>
    <row r="94" spans="1:17">
      <c r="A94" s="13">
        <v>93</v>
      </c>
      <c r="B94" s="13">
        <v>104429</v>
      </c>
      <c r="C94" s="14" t="s">
        <v>98</v>
      </c>
      <c r="D94" s="15">
        <v>7909.97</v>
      </c>
      <c r="E94" s="15">
        <v>8000</v>
      </c>
      <c r="F94" s="16">
        <v>43342</v>
      </c>
      <c r="G94" s="17">
        <f>VLOOKUP(B:B,Sheet2!A:C,3,0)</f>
        <v>7909.97</v>
      </c>
      <c r="H94" s="17">
        <f t="shared" si="7"/>
        <v>0</v>
      </c>
      <c r="I94" s="17"/>
      <c r="J94" s="17"/>
      <c r="K94" s="17"/>
      <c r="L94" s="17"/>
      <c r="M94" s="17"/>
      <c r="O94" s="8">
        <f t="shared" si="8"/>
        <v>7900</v>
      </c>
      <c r="P94" s="8">
        <v>7910</v>
      </c>
      <c r="Q94" s="8">
        <f t="shared" si="6"/>
        <v>7900</v>
      </c>
    </row>
    <row r="95" spans="1:17">
      <c r="A95" s="13">
        <v>94</v>
      </c>
      <c r="B95" s="13">
        <v>104430</v>
      </c>
      <c r="C95" s="14" t="s">
        <v>99</v>
      </c>
      <c r="D95" s="15">
        <v>11396.31</v>
      </c>
      <c r="E95" s="15">
        <v>11400</v>
      </c>
      <c r="F95" s="16">
        <v>43342</v>
      </c>
      <c r="G95" s="17">
        <f>VLOOKUP(B:B,Sheet2!A:C,3,0)</f>
        <v>11396.31</v>
      </c>
      <c r="H95" s="17">
        <f t="shared" si="7"/>
        <v>0</v>
      </c>
      <c r="I95" s="17"/>
      <c r="J95" s="17"/>
      <c r="K95" s="17"/>
      <c r="L95" s="17"/>
      <c r="M95" s="17"/>
      <c r="O95" s="8">
        <f t="shared" si="8"/>
        <v>11400</v>
      </c>
      <c r="P95" s="8">
        <v>11397</v>
      </c>
      <c r="Q95" s="8">
        <f t="shared" si="6"/>
        <v>11400</v>
      </c>
    </row>
    <row r="96" spans="1:17">
      <c r="A96" s="13">
        <v>95</v>
      </c>
      <c r="B96" s="13">
        <v>104428</v>
      </c>
      <c r="C96" s="14" t="s">
        <v>100</v>
      </c>
      <c r="D96" s="15">
        <v>12005.39</v>
      </c>
      <c r="E96" s="15">
        <v>12000</v>
      </c>
      <c r="F96" s="16">
        <v>43342</v>
      </c>
      <c r="G96" s="17">
        <f>VLOOKUP(B:B,Sheet2!A:C,3,0)</f>
        <v>12005.39</v>
      </c>
      <c r="H96" s="17">
        <f t="shared" si="7"/>
        <v>0</v>
      </c>
      <c r="I96" s="17"/>
      <c r="J96" s="17"/>
      <c r="K96" s="17"/>
      <c r="L96" s="17"/>
      <c r="M96" s="17"/>
      <c r="O96" s="8">
        <f t="shared" si="8"/>
        <v>12000</v>
      </c>
      <c r="P96" s="8">
        <v>12006</v>
      </c>
      <c r="Q96" s="8">
        <f t="shared" si="6"/>
        <v>12000</v>
      </c>
    </row>
    <row r="97" spans="1:17">
      <c r="A97" s="13">
        <v>96</v>
      </c>
      <c r="B97" s="13">
        <v>104533</v>
      </c>
      <c r="C97" s="14" t="s">
        <v>101</v>
      </c>
      <c r="D97" s="15">
        <v>15345.5</v>
      </c>
      <c r="E97" s="15">
        <v>15300</v>
      </c>
      <c r="F97" s="16">
        <v>43356</v>
      </c>
      <c r="G97" s="17">
        <f>VLOOKUP(B:B,Sheet2!A:C,3,0)</f>
        <v>15345.5</v>
      </c>
      <c r="H97" s="17">
        <f t="shared" si="7"/>
        <v>0</v>
      </c>
      <c r="I97" s="17"/>
      <c r="J97" s="17"/>
      <c r="K97" s="17"/>
      <c r="L97" s="17"/>
      <c r="M97" s="17"/>
      <c r="O97" s="8">
        <f t="shared" si="8"/>
        <v>15300</v>
      </c>
      <c r="P97" s="8">
        <v>15346</v>
      </c>
      <c r="Q97" s="8">
        <f t="shared" si="6"/>
        <v>15300</v>
      </c>
    </row>
    <row r="98" spans="1:17">
      <c r="A98" s="13">
        <v>97</v>
      </c>
      <c r="B98" s="13">
        <v>104838</v>
      </c>
      <c r="C98" s="14" t="s">
        <v>102</v>
      </c>
      <c r="D98" s="15">
        <v>8510.18</v>
      </c>
      <c r="E98" s="15">
        <v>8500</v>
      </c>
      <c r="F98" s="16">
        <v>43383</v>
      </c>
      <c r="G98" s="17">
        <f>VLOOKUP(B:B,Sheet2!A:C,3,0)</f>
        <v>8510.18</v>
      </c>
      <c r="H98" s="17">
        <f t="shared" si="7"/>
        <v>0</v>
      </c>
      <c r="I98" s="17"/>
      <c r="J98" s="17"/>
      <c r="K98" s="17"/>
      <c r="L98" s="17"/>
      <c r="M98" s="17"/>
      <c r="O98" s="8">
        <f t="shared" si="8"/>
        <v>8500</v>
      </c>
      <c r="P98" s="8">
        <v>8511</v>
      </c>
      <c r="Q98" s="8">
        <f t="shared" si="6"/>
        <v>8500</v>
      </c>
    </row>
    <row r="99" spans="1:17">
      <c r="A99" s="13">
        <v>98</v>
      </c>
      <c r="B99" s="13">
        <v>105267</v>
      </c>
      <c r="C99" s="14" t="s">
        <v>103</v>
      </c>
      <c r="D99" s="15">
        <v>21409.9</v>
      </c>
      <c r="E99" s="15">
        <v>21400</v>
      </c>
      <c r="F99" s="16">
        <v>43419</v>
      </c>
      <c r="G99" s="17">
        <f>VLOOKUP(B:B,Sheet2!A:C,3,0)</f>
        <v>21409.9</v>
      </c>
      <c r="H99" s="17">
        <f t="shared" si="7"/>
        <v>0</v>
      </c>
      <c r="I99" s="17"/>
      <c r="J99" s="17"/>
      <c r="K99" s="17"/>
      <c r="L99" s="17"/>
      <c r="M99" s="17"/>
      <c r="O99" s="8">
        <f t="shared" si="8"/>
        <v>21400</v>
      </c>
      <c r="P99" s="8">
        <v>21410</v>
      </c>
      <c r="Q99" s="8">
        <f t="shared" ref="Q99:Q120" si="9">ROUND(P99/1000,1)*1000</f>
        <v>21400</v>
      </c>
    </row>
    <row r="100" spans="1:17">
      <c r="A100" s="13">
        <v>99</v>
      </c>
      <c r="B100" s="13">
        <v>105396</v>
      </c>
      <c r="C100" s="14" t="s">
        <v>104</v>
      </c>
      <c r="D100" s="15">
        <v>13152.27</v>
      </c>
      <c r="E100" s="15">
        <v>13200</v>
      </c>
      <c r="F100" s="16">
        <v>43439</v>
      </c>
      <c r="G100" s="17">
        <f>VLOOKUP(B:B,Sheet2!A:C,3,0)</f>
        <v>13152.27</v>
      </c>
      <c r="H100" s="17">
        <f t="shared" si="7"/>
        <v>0</v>
      </c>
      <c r="I100" s="17"/>
      <c r="J100" s="17"/>
      <c r="K100" s="17"/>
      <c r="L100" s="17"/>
      <c r="M100" s="17"/>
      <c r="O100" s="8">
        <f t="shared" si="8"/>
        <v>13200</v>
      </c>
      <c r="P100" s="8">
        <v>13153</v>
      </c>
      <c r="Q100" s="8">
        <f t="shared" si="9"/>
        <v>13200</v>
      </c>
    </row>
    <row r="101" spans="1:17">
      <c r="A101" s="13">
        <v>100</v>
      </c>
      <c r="B101" s="13">
        <v>105751</v>
      </c>
      <c r="C101" s="14" t="s">
        <v>105</v>
      </c>
      <c r="D101" s="15">
        <v>21155</v>
      </c>
      <c r="E101" s="15">
        <v>21200</v>
      </c>
      <c r="F101" s="16">
        <v>43468</v>
      </c>
      <c r="G101" s="17">
        <f>VLOOKUP(B:B,Sheet2!A:C,3,0)</f>
        <v>21155</v>
      </c>
      <c r="H101" s="17">
        <f t="shared" si="7"/>
        <v>0</v>
      </c>
      <c r="I101" s="17"/>
      <c r="J101" s="17"/>
      <c r="K101" s="17"/>
      <c r="L101" s="17"/>
      <c r="M101" s="17"/>
      <c r="O101" s="8">
        <f t="shared" si="8"/>
        <v>21200</v>
      </c>
      <c r="P101" s="8">
        <v>21155</v>
      </c>
      <c r="Q101" s="8">
        <f t="shared" si="9"/>
        <v>21200</v>
      </c>
    </row>
    <row r="102" spans="1:17">
      <c r="A102" s="13">
        <v>101</v>
      </c>
      <c r="B102" s="13">
        <v>105910</v>
      </c>
      <c r="C102" s="23" t="s">
        <v>106</v>
      </c>
      <c r="D102" s="15">
        <v>17110.83</v>
      </c>
      <c r="E102" s="24">
        <v>19300</v>
      </c>
      <c r="F102" s="25">
        <v>43480</v>
      </c>
      <c r="G102" s="26">
        <v>2079</v>
      </c>
      <c r="H102" s="26">
        <v>1</v>
      </c>
      <c r="I102" s="17"/>
      <c r="J102" s="17"/>
      <c r="K102" s="26">
        <f t="shared" ref="K102:K113" si="10">H102*G102</f>
        <v>2079</v>
      </c>
      <c r="L102" s="26">
        <f t="shared" ref="L102:L113" si="11">K102+D102</f>
        <v>19189.83</v>
      </c>
      <c r="M102" s="26">
        <v>19200</v>
      </c>
      <c r="P102" s="8">
        <v>17111</v>
      </c>
      <c r="Q102" s="8">
        <f t="shared" si="9"/>
        <v>17100</v>
      </c>
    </row>
    <row r="103" spans="1:17">
      <c r="A103" s="13">
        <v>102</v>
      </c>
      <c r="B103" s="13">
        <v>106066</v>
      </c>
      <c r="C103" s="23" t="s">
        <v>107</v>
      </c>
      <c r="D103" s="15">
        <v>20447</v>
      </c>
      <c r="E103" s="24">
        <v>25100</v>
      </c>
      <c r="F103" s="25">
        <v>43489</v>
      </c>
      <c r="G103" s="27">
        <v>3595</v>
      </c>
      <c r="H103" s="28">
        <v>1</v>
      </c>
      <c r="I103" s="17"/>
      <c r="J103" s="17"/>
      <c r="K103" s="26">
        <f t="shared" si="10"/>
        <v>3595</v>
      </c>
      <c r="L103" s="26">
        <f t="shared" si="11"/>
        <v>24042</v>
      </c>
      <c r="M103" s="26">
        <v>24000</v>
      </c>
      <c r="P103" s="8">
        <v>20447</v>
      </c>
      <c r="Q103" s="8">
        <f t="shared" si="9"/>
        <v>20400</v>
      </c>
    </row>
    <row r="104" ht="16" customHeight="1" spans="1:17">
      <c r="A104" s="13">
        <v>103</v>
      </c>
      <c r="B104" s="13">
        <v>106399</v>
      </c>
      <c r="C104" s="23" t="s">
        <v>108</v>
      </c>
      <c r="D104" s="15">
        <v>8726.6</v>
      </c>
      <c r="E104" s="24">
        <v>13300</v>
      </c>
      <c r="F104" s="25">
        <v>43531</v>
      </c>
      <c r="G104" s="26">
        <v>1500</v>
      </c>
      <c r="H104" s="29">
        <v>3</v>
      </c>
      <c r="I104" s="26">
        <v>13500</v>
      </c>
      <c r="J104" s="26">
        <v>22200</v>
      </c>
      <c r="K104" s="26">
        <f t="shared" si="10"/>
        <v>4500</v>
      </c>
      <c r="L104" s="26">
        <f t="shared" si="11"/>
        <v>13226.6</v>
      </c>
      <c r="M104" s="26">
        <v>13200</v>
      </c>
      <c r="P104" s="8">
        <v>8727</v>
      </c>
      <c r="Q104" s="8">
        <f t="shared" si="9"/>
        <v>8700</v>
      </c>
    </row>
    <row r="105" spans="1:17">
      <c r="A105" s="13">
        <v>104</v>
      </c>
      <c r="B105" s="13">
        <v>106485</v>
      </c>
      <c r="C105" s="23" t="s">
        <v>109</v>
      </c>
      <c r="D105" s="15">
        <v>8383.18</v>
      </c>
      <c r="E105" s="24">
        <v>10000</v>
      </c>
      <c r="F105" s="25">
        <v>43538</v>
      </c>
      <c r="G105" s="26">
        <v>845</v>
      </c>
      <c r="H105" s="26">
        <v>3</v>
      </c>
      <c r="I105" s="26">
        <v>7605</v>
      </c>
      <c r="J105" s="26">
        <v>14705</v>
      </c>
      <c r="K105" s="26">
        <f t="shared" si="10"/>
        <v>2535</v>
      </c>
      <c r="L105" s="26">
        <f t="shared" si="11"/>
        <v>10918.18</v>
      </c>
      <c r="M105" s="26">
        <v>9700</v>
      </c>
      <c r="P105" s="8">
        <v>8384</v>
      </c>
      <c r="Q105" s="8">
        <f t="shared" si="9"/>
        <v>8400</v>
      </c>
    </row>
    <row r="106" spans="1:17">
      <c r="A106" s="13">
        <v>105</v>
      </c>
      <c r="B106" s="13">
        <v>106568</v>
      </c>
      <c r="C106" s="23" t="s">
        <v>110</v>
      </c>
      <c r="D106" s="15">
        <v>10900.95</v>
      </c>
      <c r="E106" s="24">
        <v>12000</v>
      </c>
      <c r="F106" s="25">
        <v>43542</v>
      </c>
      <c r="G106" s="26">
        <v>1400</v>
      </c>
      <c r="H106" s="26">
        <v>3</v>
      </c>
      <c r="I106" s="26">
        <v>12600</v>
      </c>
      <c r="J106" s="26">
        <v>20300</v>
      </c>
      <c r="K106" s="26">
        <f t="shared" si="10"/>
        <v>4200</v>
      </c>
      <c r="L106" s="26">
        <f t="shared" si="11"/>
        <v>15100.95</v>
      </c>
      <c r="M106" s="26">
        <v>11900</v>
      </c>
      <c r="P106" s="8">
        <v>10901</v>
      </c>
      <c r="Q106" s="8">
        <f t="shared" si="9"/>
        <v>10900</v>
      </c>
    </row>
    <row r="107" spans="1:17">
      <c r="A107" s="13">
        <v>106</v>
      </c>
      <c r="B107" s="13">
        <v>106569</v>
      </c>
      <c r="C107" s="23" t="s">
        <v>111</v>
      </c>
      <c r="D107" s="15">
        <v>13971.45</v>
      </c>
      <c r="E107" s="24">
        <v>21600</v>
      </c>
      <c r="F107" s="25">
        <v>43542</v>
      </c>
      <c r="G107" s="26">
        <v>2910</v>
      </c>
      <c r="H107" s="26">
        <v>3</v>
      </c>
      <c r="I107" s="26">
        <v>26190</v>
      </c>
      <c r="J107" s="26">
        <v>38990</v>
      </c>
      <c r="K107" s="26">
        <f t="shared" si="10"/>
        <v>8730</v>
      </c>
      <c r="L107" s="26">
        <f t="shared" si="11"/>
        <v>22701.45</v>
      </c>
      <c r="M107" s="26">
        <v>21500</v>
      </c>
      <c r="P107" s="8">
        <v>13972</v>
      </c>
      <c r="Q107" s="8">
        <f t="shared" si="9"/>
        <v>14000</v>
      </c>
    </row>
    <row r="108" spans="1:17">
      <c r="A108" s="13">
        <v>107</v>
      </c>
      <c r="B108" s="13">
        <v>106865</v>
      </c>
      <c r="C108" s="23" t="s">
        <v>112</v>
      </c>
      <c r="D108" s="15">
        <v>12093</v>
      </c>
      <c r="E108" s="24">
        <v>12700</v>
      </c>
      <c r="F108" s="25">
        <v>43567</v>
      </c>
      <c r="G108" s="26">
        <v>300</v>
      </c>
      <c r="H108" s="26">
        <v>4</v>
      </c>
      <c r="I108" s="26">
        <v>2400</v>
      </c>
      <c r="J108" s="26">
        <v>12800</v>
      </c>
      <c r="K108" s="26">
        <f t="shared" si="10"/>
        <v>1200</v>
      </c>
      <c r="L108" s="26">
        <f t="shared" si="11"/>
        <v>13293</v>
      </c>
      <c r="M108" s="26">
        <v>11600</v>
      </c>
      <c r="P108" s="8">
        <v>12093</v>
      </c>
      <c r="Q108" s="8">
        <f t="shared" si="9"/>
        <v>12100</v>
      </c>
    </row>
    <row r="109" spans="1:17">
      <c r="A109" s="13">
        <v>108</v>
      </c>
      <c r="B109" s="13">
        <v>107658</v>
      </c>
      <c r="C109" s="23" t="s">
        <v>113</v>
      </c>
      <c r="D109" s="15">
        <v>4878.12</v>
      </c>
      <c r="E109" s="24">
        <v>12900</v>
      </c>
      <c r="F109" s="25">
        <v>43614</v>
      </c>
      <c r="G109" s="26">
        <v>1377</v>
      </c>
      <c r="H109" s="26">
        <v>6</v>
      </c>
      <c r="I109" s="26">
        <v>9639</v>
      </c>
      <c r="J109" s="26">
        <v>14239</v>
      </c>
      <c r="K109" s="26">
        <f t="shared" si="10"/>
        <v>8262</v>
      </c>
      <c r="L109" s="26">
        <f t="shared" si="11"/>
        <v>13140.12</v>
      </c>
      <c r="M109" s="26">
        <v>12800</v>
      </c>
      <c r="P109" s="8">
        <v>4879</v>
      </c>
      <c r="Q109" s="8">
        <f t="shared" si="9"/>
        <v>4900</v>
      </c>
    </row>
    <row r="110" spans="1:17">
      <c r="A110" s="13">
        <v>109</v>
      </c>
      <c r="B110" s="13">
        <v>107829</v>
      </c>
      <c r="C110" s="23" t="s">
        <v>114</v>
      </c>
      <c r="D110" s="15">
        <v>5301.6</v>
      </c>
      <c r="E110" s="24">
        <v>10100</v>
      </c>
      <c r="F110" s="25">
        <v>43626</v>
      </c>
      <c r="G110" s="26">
        <v>1000</v>
      </c>
      <c r="H110" s="26">
        <v>6</v>
      </c>
      <c r="I110" s="26">
        <v>5000</v>
      </c>
      <c r="J110" s="26">
        <v>9500</v>
      </c>
      <c r="K110" s="26">
        <f t="shared" si="10"/>
        <v>6000</v>
      </c>
      <c r="L110" s="26">
        <f t="shared" si="11"/>
        <v>11301.6</v>
      </c>
      <c r="M110" s="26">
        <v>10500</v>
      </c>
      <c r="P110" s="8">
        <v>5302</v>
      </c>
      <c r="Q110" s="8">
        <f t="shared" si="9"/>
        <v>5300</v>
      </c>
    </row>
    <row r="111" spans="1:17">
      <c r="A111" s="13">
        <v>110</v>
      </c>
      <c r="B111" s="13">
        <v>107728</v>
      </c>
      <c r="C111" s="23" t="s">
        <v>115</v>
      </c>
      <c r="D111" s="15">
        <v>8267.04</v>
      </c>
      <c r="E111" s="24">
        <v>15100</v>
      </c>
      <c r="F111" s="25">
        <v>43640</v>
      </c>
      <c r="G111" s="26">
        <v>300</v>
      </c>
      <c r="H111" s="26">
        <v>6</v>
      </c>
      <c r="I111" s="26">
        <v>1500</v>
      </c>
      <c r="J111" s="26">
        <v>8900</v>
      </c>
      <c r="K111" s="26">
        <f t="shared" si="10"/>
        <v>1800</v>
      </c>
      <c r="L111" s="26">
        <f t="shared" si="11"/>
        <v>10067.04</v>
      </c>
      <c r="M111" s="26">
        <v>9200</v>
      </c>
      <c r="P111" s="8">
        <v>8268</v>
      </c>
      <c r="Q111" s="8">
        <f t="shared" si="9"/>
        <v>8300</v>
      </c>
    </row>
    <row r="112" spans="1:17">
      <c r="A112" s="13">
        <v>111</v>
      </c>
      <c r="B112" s="13">
        <v>108277</v>
      </c>
      <c r="C112" s="23" t="s">
        <v>116</v>
      </c>
      <c r="D112" s="15">
        <v>0</v>
      </c>
      <c r="E112" s="24">
        <v>6100</v>
      </c>
      <c r="F112" s="25">
        <v>43654</v>
      </c>
      <c r="G112" s="26">
        <v>550</v>
      </c>
      <c r="H112" s="26">
        <v>5</v>
      </c>
      <c r="I112" s="26">
        <v>2200</v>
      </c>
      <c r="J112" s="26">
        <v>4700</v>
      </c>
      <c r="K112" s="26">
        <f t="shared" si="10"/>
        <v>2750</v>
      </c>
      <c r="L112" s="26">
        <f t="shared" si="11"/>
        <v>2750</v>
      </c>
      <c r="M112" s="26">
        <v>5200</v>
      </c>
      <c r="P112" s="8" t="e">
        <v>#N/A</v>
      </c>
      <c r="Q112" s="8" t="e">
        <f t="shared" si="9"/>
        <v>#N/A</v>
      </c>
    </row>
    <row r="113" spans="1:17">
      <c r="A113" s="13">
        <v>112</v>
      </c>
      <c r="B113" s="13">
        <v>108656</v>
      </c>
      <c r="C113" s="23" t="s">
        <v>117</v>
      </c>
      <c r="D113" s="15">
        <v>0</v>
      </c>
      <c r="E113" s="24">
        <v>7500</v>
      </c>
      <c r="F113" s="25">
        <v>43672</v>
      </c>
      <c r="G113" s="26">
        <v>625</v>
      </c>
      <c r="H113" s="26">
        <v>5</v>
      </c>
      <c r="I113" s="26">
        <v>2500</v>
      </c>
      <c r="J113" s="26">
        <v>5500</v>
      </c>
      <c r="K113" s="26">
        <f t="shared" si="10"/>
        <v>3125</v>
      </c>
      <c r="L113" s="26">
        <f t="shared" si="11"/>
        <v>3125</v>
      </c>
      <c r="M113" s="26">
        <v>6100</v>
      </c>
      <c r="P113" s="8" t="e">
        <v>#N/A</v>
      </c>
      <c r="Q113" s="8" t="e">
        <f t="shared" si="9"/>
        <v>#N/A</v>
      </c>
    </row>
    <row r="114" spans="1:17">
      <c r="A114" s="13">
        <v>113</v>
      </c>
      <c r="B114" s="30">
        <v>110378</v>
      </c>
      <c r="C114" s="23" t="s">
        <v>118</v>
      </c>
      <c r="D114" s="15">
        <v>0</v>
      </c>
      <c r="E114" s="24">
        <v>12100</v>
      </c>
      <c r="F114" s="25">
        <v>43784</v>
      </c>
      <c r="G114" s="17"/>
      <c r="H114" s="17"/>
      <c r="I114" s="17"/>
      <c r="J114" s="17"/>
      <c r="K114" s="17"/>
      <c r="L114" s="17"/>
      <c r="M114" s="17"/>
      <c r="P114" s="8" t="e">
        <v>#N/A</v>
      </c>
      <c r="Q114" s="8" t="e">
        <f t="shared" si="9"/>
        <v>#N/A</v>
      </c>
    </row>
    <row r="115" spans="1:17">
      <c r="A115" s="13">
        <v>114</v>
      </c>
      <c r="B115" s="31">
        <v>111219</v>
      </c>
      <c r="C115" s="32" t="s">
        <v>119</v>
      </c>
      <c r="D115" s="15">
        <v>0</v>
      </c>
      <c r="E115" s="24">
        <v>40000</v>
      </c>
      <c r="F115" s="25">
        <v>43838</v>
      </c>
      <c r="G115" s="17"/>
      <c r="H115" s="17"/>
      <c r="I115" s="17"/>
      <c r="J115" s="17"/>
      <c r="K115" s="17"/>
      <c r="L115" s="17"/>
      <c r="M115" s="17"/>
      <c r="P115" s="8" t="e">
        <v>#N/A</v>
      </c>
      <c r="Q115" s="8" t="e">
        <f t="shared" si="9"/>
        <v>#N/A</v>
      </c>
    </row>
    <row r="116" spans="1:17">
      <c r="A116" s="13">
        <v>115</v>
      </c>
      <c r="B116" s="31">
        <v>111064</v>
      </c>
      <c r="C116" s="32" t="s">
        <v>120</v>
      </c>
      <c r="D116" s="15">
        <v>0</v>
      </c>
      <c r="E116" s="24">
        <v>11000</v>
      </c>
      <c r="F116" s="33" t="s">
        <v>121</v>
      </c>
      <c r="G116" s="17"/>
      <c r="H116" s="17"/>
      <c r="I116" s="17"/>
      <c r="J116" s="17"/>
      <c r="K116" s="17"/>
      <c r="L116" s="17"/>
      <c r="M116" s="17"/>
      <c r="P116" s="8" t="e">
        <v>#N/A</v>
      </c>
      <c r="Q116" s="8" t="e">
        <f t="shared" si="9"/>
        <v>#N/A</v>
      </c>
    </row>
    <row r="117" spans="1:17">
      <c r="A117" s="13">
        <v>116</v>
      </c>
      <c r="B117" s="31">
        <v>111400</v>
      </c>
      <c r="C117" s="32" t="s">
        <v>122</v>
      </c>
      <c r="D117" s="15">
        <v>0</v>
      </c>
      <c r="E117" s="24">
        <v>11000</v>
      </c>
      <c r="F117" s="33" t="s">
        <v>123</v>
      </c>
      <c r="G117" s="17"/>
      <c r="H117" s="17"/>
      <c r="I117" s="17"/>
      <c r="J117" s="17"/>
      <c r="K117" s="17"/>
      <c r="L117" s="17"/>
      <c r="M117" s="17"/>
      <c r="P117" s="8" t="e">
        <v>#N/A</v>
      </c>
      <c r="Q117" s="8" t="e">
        <f t="shared" si="9"/>
        <v>#N/A</v>
      </c>
    </row>
    <row r="118" spans="1:17">
      <c r="A118" s="15"/>
      <c r="B118" s="13">
        <v>584</v>
      </c>
      <c r="C118" s="14" t="s">
        <v>124</v>
      </c>
      <c r="D118" s="15">
        <v>15588.97</v>
      </c>
      <c r="E118" s="13"/>
      <c r="F118" s="13" t="s">
        <v>125</v>
      </c>
      <c r="G118" s="17"/>
      <c r="H118" s="17"/>
      <c r="I118" s="17"/>
      <c r="J118" s="17"/>
      <c r="K118" s="17"/>
      <c r="L118" s="17"/>
      <c r="M118" s="17"/>
      <c r="P118" s="8">
        <v>15589</v>
      </c>
      <c r="Q118" s="8">
        <f t="shared" si="9"/>
        <v>15600</v>
      </c>
    </row>
    <row r="119" spans="1:17">
      <c r="A119" s="15"/>
      <c r="B119" s="13">
        <v>755</v>
      </c>
      <c r="C119" s="14" t="s">
        <v>126</v>
      </c>
      <c r="D119" s="15">
        <v>20508.75</v>
      </c>
      <c r="E119" s="13"/>
      <c r="F119" s="13" t="s">
        <v>125</v>
      </c>
      <c r="G119" s="17"/>
      <c r="H119" s="17"/>
      <c r="I119" s="17"/>
      <c r="J119" s="17"/>
      <c r="K119" s="17"/>
      <c r="L119" s="17"/>
      <c r="M119" s="17"/>
      <c r="P119" s="8">
        <v>20509</v>
      </c>
      <c r="Q119" s="8">
        <f t="shared" si="9"/>
        <v>20500</v>
      </c>
    </row>
    <row r="120" spans="1:17">
      <c r="A120" s="15"/>
      <c r="B120" s="13">
        <v>718</v>
      </c>
      <c r="C120" s="14" t="s">
        <v>127</v>
      </c>
      <c r="D120" s="15">
        <v>14407</v>
      </c>
      <c r="E120" s="13"/>
      <c r="F120" s="13" t="s">
        <v>125</v>
      </c>
      <c r="G120"/>
      <c r="H120"/>
      <c r="I120"/>
      <c r="J120"/>
      <c r="K120"/>
      <c r="L120"/>
      <c r="M120"/>
      <c r="P120" s="8">
        <v>14407</v>
      </c>
      <c r="Q120" s="8">
        <f t="shared" si="9"/>
        <v>14400</v>
      </c>
    </row>
    <row r="121" spans="1:6">
      <c r="A121" s="6"/>
      <c r="B121" s="6"/>
      <c r="C121" s="33" t="s">
        <v>128</v>
      </c>
      <c r="D121" s="6">
        <f>SUM(D2:D120)</f>
        <v>1805938.96</v>
      </c>
      <c r="E121" s="6">
        <f>SUM(E2:E120)</f>
        <v>1898100</v>
      </c>
      <c r="F121" s="6"/>
    </row>
    <row r="160" spans="2:2">
      <c r="B160" s="8">
        <v>3962.26</v>
      </c>
    </row>
    <row r="161" spans="2:2">
      <c r="B161" s="8">
        <v>3030.19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2" sqref="A2:E4"/>
    </sheetView>
  </sheetViews>
  <sheetFormatPr defaultColWidth="9" defaultRowHeight="14.25" outlineLevelRow="3" outlineLevelCol="4"/>
  <cols>
    <col min="1" max="1" width="19.875" customWidth="1"/>
    <col min="2" max="2" width="13.375" customWidth="1"/>
    <col min="3" max="3" width="49.5" customWidth="1"/>
    <col min="4" max="4" width="16.5" customWidth="1"/>
    <col min="5" max="5" width="23.625" customWidth="1"/>
  </cols>
  <sheetData>
    <row r="1" ht="18.75" spans="1:5">
      <c r="A1" s="1" t="s">
        <v>129</v>
      </c>
      <c r="B1" s="2" t="s">
        <v>1</v>
      </c>
      <c r="C1" s="1" t="s">
        <v>2</v>
      </c>
      <c r="D1" s="3" t="s">
        <v>3</v>
      </c>
      <c r="E1" s="3" t="s">
        <v>130</v>
      </c>
    </row>
    <row r="2" spans="1:5">
      <c r="A2" s="4" t="s">
        <v>131</v>
      </c>
      <c r="B2" s="4">
        <v>755</v>
      </c>
      <c r="C2" s="4" t="s">
        <v>126</v>
      </c>
      <c r="D2" s="5">
        <v>3140.6</v>
      </c>
      <c r="E2" s="6">
        <v>3100</v>
      </c>
    </row>
    <row r="3" spans="1:5">
      <c r="A3" s="4" t="s">
        <v>131</v>
      </c>
      <c r="B3" s="4">
        <v>718</v>
      </c>
      <c r="C3" s="4" t="s">
        <v>132</v>
      </c>
      <c r="D3" s="5">
        <v>14028</v>
      </c>
      <c r="E3" s="6">
        <v>14000</v>
      </c>
    </row>
    <row r="4" spans="1:5">
      <c r="A4" s="4" t="s">
        <v>131</v>
      </c>
      <c r="B4" s="4">
        <v>584</v>
      </c>
      <c r="C4" s="4" t="s">
        <v>133</v>
      </c>
      <c r="D4" s="5">
        <v>3000</v>
      </c>
      <c r="E4" s="6">
        <v>3000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workbookViewId="0">
      <selection activeCell="A1" sqref="A$1:C$1048576"/>
    </sheetView>
  </sheetViews>
  <sheetFormatPr defaultColWidth="9" defaultRowHeight="14.25" outlineLevelCol="2"/>
  <cols>
    <col min="1" max="3" width="24.75" customWidth="1"/>
  </cols>
  <sheetData>
    <row r="1" spans="1:3">
      <c r="A1" t="s">
        <v>134</v>
      </c>
      <c r="B1" t="s">
        <v>2</v>
      </c>
      <c r="C1" t="s">
        <v>3</v>
      </c>
    </row>
    <row r="2" spans="1:3">
      <c r="A2">
        <v>377</v>
      </c>
      <c r="B2" t="s">
        <v>7</v>
      </c>
      <c r="C2">
        <v>12310.35</v>
      </c>
    </row>
    <row r="3" spans="1:3">
      <c r="A3">
        <v>371</v>
      </c>
      <c r="B3" t="s">
        <v>8</v>
      </c>
      <c r="C3">
        <v>5772.3</v>
      </c>
    </row>
    <row r="4" spans="1:3">
      <c r="A4">
        <v>52</v>
      </c>
      <c r="B4" t="s">
        <v>9</v>
      </c>
      <c r="C4">
        <v>10644</v>
      </c>
    </row>
    <row r="5" spans="1:3">
      <c r="A5">
        <v>56</v>
      </c>
      <c r="B5" t="s">
        <v>10</v>
      </c>
      <c r="C5">
        <v>6936.7</v>
      </c>
    </row>
    <row r="6" spans="1:3">
      <c r="A6">
        <v>373</v>
      </c>
      <c r="B6" t="s">
        <v>11</v>
      </c>
      <c r="C6">
        <v>20564.98</v>
      </c>
    </row>
    <row r="7" spans="1:3">
      <c r="A7">
        <v>54</v>
      </c>
      <c r="B7" t="s">
        <v>12</v>
      </c>
      <c r="C7">
        <v>8569.29</v>
      </c>
    </row>
    <row r="8" spans="1:3">
      <c r="A8">
        <v>385</v>
      </c>
      <c r="B8" t="s">
        <v>13</v>
      </c>
      <c r="C8">
        <v>10795.2</v>
      </c>
    </row>
    <row r="9" spans="1:3">
      <c r="A9">
        <v>367</v>
      </c>
      <c r="B9" t="s">
        <v>14</v>
      </c>
      <c r="C9">
        <v>12520</v>
      </c>
    </row>
    <row r="10" spans="1:3">
      <c r="A10">
        <v>379</v>
      </c>
      <c r="B10" t="s">
        <v>15</v>
      </c>
      <c r="C10">
        <v>12665.36</v>
      </c>
    </row>
    <row r="11" spans="1:3">
      <c r="A11">
        <v>311</v>
      </c>
      <c r="B11" t="s">
        <v>16</v>
      </c>
      <c r="C11">
        <v>16311.72</v>
      </c>
    </row>
    <row r="12" spans="1:3">
      <c r="A12">
        <v>355</v>
      </c>
      <c r="B12" t="s">
        <v>17</v>
      </c>
      <c r="C12">
        <v>19101.38</v>
      </c>
    </row>
    <row r="13" spans="1:3">
      <c r="A13">
        <v>365</v>
      </c>
      <c r="B13" t="s">
        <v>18</v>
      </c>
      <c r="C13">
        <v>19032.73</v>
      </c>
    </row>
    <row r="14" spans="1:3">
      <c r="A14">
        <v>357</v>
      </c>
      <c r="B14" t="s">
        <v>19</v>
      </c>
      <c r="C14">
        <v>18354.8</v>
      </c>
    </row>
    <row r="15" spans="1:3">
      <c r="A15">
        <v>308</v>
      </c>
      <c r="B15" t="s">
        <v>20</v>
      </c>
      <c r="C15">
        <v>16168.35</v>
      </c>
    </row>
    <row r="16" spans="1:3">
      <c r="A16">
        <v>347</v>
      </c>
      <c r="B16" t="s">
        <v>135</v>
      </c>
      <c r="C16">
        <v>17634.35</v>
      </c>
    </row>
    <row r="17" spans="1:3">
      <c r="A17">
        <v>387</v>
      </c>
      <c r="B17" t="s">
        <v>22</v>
      </c>
      <c r="C17">
        <v>24114.34</v>
      </c>
    </row>
    <row r="18" spans="1:3">
      <c r="A18">
        <v>341</v>
      </c>
      <c r="B18" t="s">
        <v>23</v>
      </c>
      <c r="C18">
        <v>18004.9</v>
      </c>
    </row>
    <row r="19" spans="1:3">
      <c r="A19">
        <v>359</v>
      </c>
      <c r="B19" t="s">
        <v>24</v>
      </c>
      <c r="C19">
        <v>19392.7</v>
      </c>
    </row>
    <row r="20" spans="1:3">
      <c r="A20">
        <v>391</v>
      </c>
      <c r="B20" t="s">
        <v>25</v>
      </c>
      <c r="C20">
        <v>20301.4</v>
      </c>
    </row>
    <row r="21" spans="1:3">
      <c r="A21">
        <v>339</v>
      </c>
      <c r="B21" t="s">
        <v>26</v>
      </c>
      <c r="C21">
        <v>21223.3</v>
      </c>
    </row>
    <row r="22" spans="1:3">
      <c r="A22">
        <v>351</v>
      </c>
      <c r="B22" t="s">
        <v>27</v>
      </c>
      <c r="C22">
        <v>22930.8</v>
      </c>
    </row>
    <row r="23" spans="1:3">
      <c r="A23">
        <v>343</v>
      </c>
      <c r="B23" t="s">
        <v>28</v>
      </c>
      <c r="C23">
        <v>30367</v>
      </c>
    </row>
    <row r="24" spans="1:3">
      <c r="A24">
        <v>329</v>
      </c>
      <c r="B24" t="s">
        <v>29</v>
      </c>
      <c r="C24">
        <v>29737.7</v>
      </c>
    </row>
    <row r="25" spans="1:3">
      <c r="A25">
        <v>337</v>
      </c>
      <c r="B25" t="s">
        <v>30</v>
      </c>
      <c r="C25">
        <v>50683.12</v>
      </c>
    </row>
    <row r="26" spans="1:3">
      <c r="A26">
        <v>307</v>
      </c>
      <c r="B26" t="s">
        <v>31</v>
      </c>
      <c r="C26">
        <v>152541.2</v>
      </c>
    </row>
    <row r="27" spans="1:3">
      <c r="A27">
        <v>399</v>
      </c>
      <c r="B27" t="s">
        <v>32</v>
      </c>
      <c r="C27">
        <v>22626</v>
      </c>
    </row>
    <row r="28" spans="1:3">
      <c r="A28">
        <v>539</v>
      </c>
      <c r="B28" t="s">
        <v>33</v>
      </c>
      <c r="C28">
        <v>7974.89</v>
      </c>
    </row>
    <row r="29" spans="1:3">
      <c r="A29">
        <v>517</v>
      </c>
      <c r="B29" t="s">
        <v>34</v>
      </c>
      <c r="C29">
        <v>23971.06</v>
      </c>
    </row>
    <row r="30" spans="1:3">
      <c r="A30">
        <v>514</v>
      </c>
      <c r="B30" t="s">
        <v>35</v>
      </c>
      <c r="C30">
        <v>8454.08</v>
      </c>
    </row>
    <row r="31" spans="1:3">
      <c r="A31">
        <v>545</v>
      </c>
      <c r="B31" t="s">
        <v>36</v>
      </c>
      <c r="C31">
        <v>15402</v>
      </c>
    </row>
    <row r="32" spans="1:3">
      <c r="A32">
        <v>511</v>
      </c>
      <c r="B32" t="s">
        <v>38</v>
      </c>
      <c r="C32">
        <v>18566.78</v>
      </c>
    </row>
    <row r="33" spans="1:3">
      <c r="A33">
        <v>513</v>
      </c>
      <c r="B33" t="s">
        <v>39</v>
      </c>
      <c r="C33">
        <v>9516.66</v>
      </c>
    </row>
    <row r="34" spans="1:3">
      <c r="A34">
        <v>571</v>
      </c>
      <c r="B34" t="s">
        <v>40</v>
      </c>
      <c r="C34">
        <v>8196.47</v>
      </c>
    </row>
    <row r="35" spans="1:3">
      <c r="A35">
        <v>546</v>
      </c>
      <c r="B35" t="s">
        <v>41</v>
      </c>
      <c r="C35">
        <v>41554.78</v>
      </c>
    </row>
    <row r="36" spans="1:3">
      <c r="A36">
        <v>549</v>
      </c>
      <c r="B36" t="s">
        <v>42</v>
      </c>
      <c r="C36">
        <v>7126.66</v>
      </c>
    </row>
    <row r="37" spans="1:3">
      <c r="A37">
        <v>572</v>
      </c>
      <c r="B37" t="s">
        <v>43</v>
      </c>
      <c r="C37">
        <v>14937.93</v>
      </c>
    </row>
    <row r="38" spans="1:3">
      <c r="A38">
        <v>573</v>
      </c>
      <c r="B38" t="s">
        <v>44</v>
      </c>
      <c r="C38">
        <v>24313.4</v>
      </c>
    </row>
    <row r="39" spans="1:3">
      <c r="A39">
        <v>515</v>
      </c>
      <c r="B39" t="s">
        <v>45</v>
      </c>
      <c r="C39">
        <v>23000.66</v>
      </c>
    </row>
    <row r="40" spans="1:3">
      <c r="A40">
        <v>582</v>
      </c>
      <c r="B40" t="s">
        <v>46</v>
      </c>
      <c r="C40">
        <v>25819.43</v>
      </c>
    </row>
    <row r="41" spans="1:3">
      <c r="A41">
        <v>581</v>
      </c>
      <c r="B41" t="s">
        <v>47</v>
      </c>
      <c r="C41">
        <v>27206.83</v>
      </c>
    </row>
    <row r="42" spans="1:3">
      <c r="A42">
        <v>578</v>
      </c>
      <c r="B42" t="s">
        <v>48</v>
      </c>
      <c r="C42">
        <v>21760.48</v>
      </c>
    </row>
    <row r="43" spans="1:3">
      <c r="A43">
        <v>585</v>
      </c>
      <c r="B43" t="s">
        <v>49</v>
      </c>
      <c r="C43">
        <v>27118</v>
      </c>
    </row>
    <row r="44" spans="1:3">
      <c r="A44">
        <v>587</v>
      </c>
      <c r="B44" t="s">
        <v>50</v>
      </c>
      <c r="C44">
        <v>10959</v>
      </c>
    </row>
    <row r="45" spans="1:3">
      <c r="A45">
        <v>594</v>
      </c>
      <c r="B45" t="s">
        <v>51</v>
      </c>
      <c r="C45">
        <v>7895.91</v>
      </c>
    </row>
    <row r="46" spans="1:3">
      <c r="A46">
        <v>591</v>
      </c>
      <c r="B46" t="s">
        <v>52</v>
      </c>
      <c r="C46">
        <v>8942.83</v>
      </c>
    </row>
    <row r="47" spans="1:3">
      <c r="A47">
        <v>707</v>
      </c>
      <c r="B47" t="s">
        <v>53</v>
      </c>
      <c r="C47">
        <v>14635.01</v>
      </c>
    </row>
    <row r="48" spans="1:3">
      <c r="A48">
        <v>598</v>
      </c>
      <c r="B48" t="s">
        <v>54</v>
      </c>
      <c r="C48">
        <v>24740.45</v>
      </c>
    </row>
    <row r="49" spans="1:3">
      <c r="A49">
        <v>704</v>
      </c>
      <c r="B49" t="s">
        <v>55</v>
      </c>
      <c r="C49">
        <v>6794.68</v>
      </c>
    </row>
    <row r="50" spans="1:3">
      <c r="A50">
        <v>706</v>
      </c>
      <c r="B50" t="s">
        <v>56</v>
      </c>
      <c r="C50">
        <v>6913.73</v>
      </c>
    </row>
    <row r="51" spans="1:3">
      <c r="A51">
        <v>710</v>
      </c>
      <c r="B51" t="s">
        <v>57</v>
      </c>
      <c r="C51">
        <v>6461.48</v>
      </c>
    </row>
    <row r="52" spans="1:3">
      <c r="A52">
        <v>709</v>
      </c>
      <c r="B52" t="s">
        <v>58</v>
      </c>
      <c r="C52">
        <v>10370.08</v>
      </c>
    </row>
    <row r="53" spans="1:3">
      <c r="A53">
        <v>713</v>
      </c>
      <c r="B53" t="s">
        <v>59</v>
      </c>
      <c r="C53">
        <v>5475.51</v>
      </c>
    </row>
    <row r="54" spans="1:3">
      <c r="A54">
        <v>712</v>
      </c>
      <c r="B54" t="s">
        <v>60</v>
      </c>
      <c r="C54">
        <v>27910.3</v>
      </c>
    </row>
    <row r="55" spans="1:3">
      <c r="A55">
        <v>716</v>
      </c>
      <c r="B55" t="s">
        <v>61</v>
      </c>
      <c r="C55">
        <v>6175.45</v>
      </c>
    </row>
    <row r="56" spans="1:3">
      <c r="A56">
        <v>721</v>
      </c>
      <c r="B56" t="s">
        <v>62</v>
      </c>
      <c r="C56">
        <v>5951.65</v>
      </c>
    </row>
    <row r="57" spans="1:3">
      <c r="A57">
        <v>717</v>
      </c>
      <c r="B57" t="s">
        <v>63</v>
      </c>
      <c r="C57">
        <v>8620.75</v>
      </c>
    </row>
    <row r="58" spans="1:3">
      <c r="A58">
        <v>720</v>
      </c>
      <c r="B58" t="s">
        <v>64</v>
      </c>
      <c r="C58">
        <v>5312.45</v>
      </c>
    </row>
    <row r="59" spans="1:3">
      <c r="A59">
        <v>727</v>
      </c>
      <c r="B59" t="s">
        <v>65</v>
      </c>
      <c r="C59">
        <v>15472.52</v>
      </c>
    </row>
    <row r="60" spans="1:3">
      <c r="A60">
        <v>726</v>
      </c>
      <c r="B60" t="s">
        <v>66</v>
      </c>
      <c r="C60">
        <v>20258.9</v>
      </c>
    </row>
    <row r="61" spans="1:3">
      <c r="A61">
        <v>723</v>
      </c>
      <c r="B61" t="s">
        <v>67</v>
      </c>
      <c r="C61">
        <v>15010.32</v>
      </c>
    </row>
    <row r="62" spans="1:3">
      <c r="A62">
        <v>724</v>
      </c>
      <c r="B62" t="s">
        <v>68</v>
      </c>
      <c r="C62">
        <v>10762.34</v>
      </c>
    </row>
    <row r="63" spans="1:3">
      <c r="A63">
        <v>738</v>
      </c>
      <c r="B63" t="s">
        <v>69</v>
      </c>
      <c r="C63">
        <v>6346.92</v>
      </c>
    </row>
    <row r="64" spans="1:3">
      <c r="A64">
        <v>732</v>
      </c>
      <c r="B64" t="s">
        <v>70</v>
      </c>
      <c r="C64">
        <v>5857.38</v>
      </c>
    </row>
    <row r="65" spans="1:3">
      <c r="A65">
        <v>730</v>
      </c>
      <c r="B65" t="s">
        <v>71</v>
      </c>
      <c r="C65">
        <v>16819</v>
      </c>
    </row>
    <row r="66" spans="1:3">
      <c r="A66">
        <v>737</v>
      </c>
      <c r="B66" t="s">
        <v>72</v>
      </c>
      <c r="C66">
        <v>22279.89</v>
      </c>
    </row>
    <row r="67" spans="1:3">
      <c r="A67">
        <v>733</v>
      </c>
      <c r="B67" t="s">
        <v>73</v>
      </c>
      <c r="C67">
        <v>25578</v>
      </c>
    </row>
    <row r="68" spans="1:3">
      <c r="A68">
        <v>740</v>
      </c>
      <c r="B68" t="s">
        <v>74</v>
      </c>
      <c r="C68">
        <v>10031.53</v>
      </c>
    </row>
    <row r="69" spans="1:3">
      <c r="A69">
        <v>741</v>
      </c>
      <c r="B69" t="s">
        <v>75</v>
      </c>
      <c r="C69">
        <v>12903.2</v>
      </c>
    </row>
    <row r="70" spans="1:3">
      <c r="A70">
        <v>742</v>
      </c>
      <c r="B70" t="s">
        <v>76</v>
      </c>
      <c r="C70">
        <v>10760.94</v>
      </c>
    </row>
    <row r="71" spans="1:3">
      <c r="A71">
        <v>743</v>
      </c>
      <c r="B71" t="s">
        <v>77</v>
      </c>
      <c r="C71">
        <v>15781.2</v>
      </c>
    </row>
    <row r="72" spans="1:3">
      <c r="A72">
        <v>744</v>
      </c>
      <c r="B72" t="s">
        <v>78</v>
      </c>
      <c r="C72">
        <v>25115.5</v>
      </c>
    </row>
    <row r="73" spans="1:3">
      <c r="A73">
        <v>745</v>
      </c>
      <c r="B73" t="s">
        <v>79</v>
      </c>
      <c r="C73">
        <v>10804.93</v>
      </c>
    </row>
    <row r="74" spans="1:3">
      <c r="A74">
        <v>746</v>
      </c>
      <c r="B74" t="s">
        <v>80</v>
      </c>
      <c r="C74">
        <v>9177.85</v>
      </c>
    </row>
    <row r="75" spans="1:3">
      <c r="A75">
        <v>747</v>
      </c>
      <c r="B75" t="s">
        <v>81</v>
      </c>
      <c r="C75">
        <v>22524.36</v>
      </c>
    </row>
    <row r="76" spans="1:3">
      <c r="A76">
        <v>748</v>
      </c>
      <c r="B76" t="s">
        <v>82</v>
      </c>
      <c r="C76">
        <v>7838.42</v>
      </c>
    </row>
    <row r="77" spans="1:3">
      <c r="A77">
        <v>750</v>
      </c>
      <c r="B77" t="s">
        <v>83</v>
      </c>
      <c r="C77">
        <v>12211.8</v>
      </c>
    </row>
    <row r="78" spans="1:3">
      <c r="A78">
        <v>752</v>
      </c>
      <c r="B78" t="s">
        <v>84</v>
      </c>
      <c r="C78">
        <v>18207.12</v>
      </c>
    </row>
    <row r="79" spans="1:3">
      <c r="A79">
        <v>753</v>
      </c>
      <c r="B79" t="s">
        <v>85</v>
      </c>
      <c r="C79">
        <v>17008.34</v>
      </c>
    </row>
    <row r="80" spans="1:3">
      <c r="A80">
        <v>754</v>
      </c>
      <c r="B80" t="s">
        <v>86</v>
      </c>
      <c r="C80">
        <v>9042.4</v>
      </c>
    </row>
    <row r="81" spans="1:3">
      <c r="A81">
        <v>101453</v>
      </c>
      <c r="B81" t="s">
        <v>87</v>
      </c>
      <c r="C81">
        <v>12115.35</v>
      </c>
    </row>
    <row r="82" spans="1:3">
      <c r="A82">
        <v>102479</v>
      </c>
      <c r="B82" t="s">
        <v>88</v>
      </c>
      <c r="C82">
        <v>10429.64</v>
      </c>
    </row>
    <row r="83" spans="1:3">
      <c r="A83">
        <v>102478</v>
      </c>
      <c r="B83" t="s">
        <v>89</v>
      </c>
      <c r="C83">
        <v>10946.54</v>
      </c>
    </row>
    <row r="84" spans="1:3">
      <c r="A84">
        <v>102567</v>
      </c>
      <c r="B84" t="s">
        <v>90</v>
      </c>
      <c r="C84">
        <v>6475.01</v>
      </c>
    </row>
    <row r="85" spans="1:3">
      <c r="A85">
        <v>102564</v>
      </c>
      <c r="B85" t="s">
        <v>91</v>
      </c>
      <c r="C85">
        <v>8400</v>
      </c>
    </row>
    <row r="86" spans="1:3">
      <c r="A86">
        <v>102565</v>
      </c>
      <c r="B86" t="s">
        <v>92</v>
      </c>
      <c r="C86">
        <v>15283</v>
      </c>
    </row>
    <row r="87" spans="1:3">
      <c r="A87">
        <v>102934</v>
      </c>
      <c r="B87" t="s">
        <v>93</v>
      </c>
      <c r="C87">
        <v>12704.97</v>
      </c>
    </row>
    <row r="88" spans="1:3">
      <c r="A88">
        <v>102935</v>
      </c>
      <c r="B88" t="s">
        <v>94</v>
      </c>
      <c r="C88">
        <v>13101.45</v>
      </c>
    </row>
    <row r="89" spans="1:3">
      <c r="A89">
        <v>103198</v>
      </c>
      <c r="B89" t="s">
        <v>95</v>
      </c>
      <c r="C89">
        <v>6330.23</v>
      </c>
    </row>
    <row r="90" spans="1:3">
      <c r="A90">
        <v>103199</v>
      </c>
      <c r="B90" t="s">
        <v>96</v>
      </c>
      <c r="C90">
        <v>15727.35</v>
      </c>
    </row>
    <row r="91" spans="1:3">
      <c r="A91">
        <v>103639</v>
      </c>
      <c r="B91" t="s">
        <v>97</v>
      </c>
      <c r="C91">
        <v>19745.19</v>
      </c>
    </row>
    <row r="92" spans="1:3">
      <c r="A92">
        <v>104429</v>
      </c>
      <c r="B92" t="s">
        <v>98</v>
      </c>
      <c r="C92">
        <v>7909.97</v>
      </c>
    </row>
    <row r="93" spans="1:3">
      <c r="A93">
        <v>104430</v>
      </c>
      <c r="B93" t="s">
        <v>99</v>
      </c>
      <c r="C93">
        <v>11396.31</v>
      </c>
    </row>
    <row r="94" spans="1:3">
      <c r="A94">
        <v>104428</v>
      </c>
      <c r="B94" t="s">
        <v>100</v>
      </c>
      <c r="C94">
        <v>12005.39</v>
      </c>
    </row>
    <row r="95" spans="1:3">
      <c r="A95">
        <v>104533</v>
      </c>
      <c r="B95" t="s">
        <v>101</v>
      </c>
      <c r="C95">
        <v>15345.5</v>
      </c>
    </row>
    <row r="96" spans="1:3">
      <c r="A96">
        <v>104838</v>
      </c>
      <c r="B96" t="s">
        <v>102</v>
      </c>
      <c r="C96">
        <v>8510.18</v>
      </c>
    </row>
    <row r="97" spans="1:3">
      <c r="A97">
        <v>105267</v>
      </c>
      <c r="B97" t="s">
        <v>103</v>
      </c>
      <c r="C97">
        <v>21409.9</v>
      </c>
    </row>
    <row r="98" spans="1:3">
      <c r="A98">
        <v>105396</v>
      </c>
      <c r="B98" t="s">
        <v>104</v>
      </c>
      <c r="C98">
        <v>13152.27</v>
      </c>
    </row>
    <row r="99" spans="1:3">
      <c r="A99">
        <v>105751</v>
      </c>
      <c r="B99" t="s">
        <v>105</v>
      </c>
      <c r="C99">
        <v>21155</v>
      </c>
    </row>
    <row r="100" spans="1:3">
      <c r="A100">
        <v>105910</v>
      </c>
      <c r="B100" t="s">
        <v>106</v>
      </c>
      <c r="C100">
        <v>17110.83</v>
      </c>
    </row>
    <row r="101" spans="1:3">
      <c r="A101">
        <v>106066</v>
      </c>
      <c r="B101" t="s">
        <v>107</v>
      </c>
      <c r="C101">
        <v>20447</v>
      </c>
    </row>
    <row r="102" spans="1:3">
      <c r="A102">
        <v>106399</v>
      </c>
      <c r="B102" t="s">
        <v>108</v>
      </c>
      <c r="C102">
        <v>8726.6</v>
      </c>
    </row>
    <row r="103" spans="1:3">
      <c r="A103">
        <v>106485</v>
      </c>
      <c r="B103" t="s">
        <v>109</v>
      </c>
      <c r="C103">
        <v>8383.18</v>
      </c>
    </row>
    <row r="104" spans="1:3">
      <c r="A104">
        <v>106568</v>
      </c>
      <c r="B104" t="s">
        <v>110</v>
      </c>
      <c r="C104">
        <v>10900.95</v>
      </c>
    </row>
    <row r="105" spans="1:3">
      <c r="A105">
        <v>106569</v>
      </c>
      <c r="B105" t="s">
        <v>111</v>
      </c>
      <c r="C105">
        <v>13971.45</v>
      </c>
    </row>
    <row r="106" spans="1:3">
      <c r="A106">
        <v>106865</v>
      </c>
      <c r="B106" t="s">
        <v>112</v>
      </c>
      <c r="C106">
        <v>12093</v>
      </c>
    </row>
    <row r="107" spans="1:3">
      <c r="A107">
        <v>107658</v>
      </c>
      <c r="B107" t="s">
        <v>113</v>
      </c>
      <c r="C107">
        <v>4878.12</v>
      </c>
    </row>
    <row r="108" spans="1:3">
      <c r="A108">
        <v>107829</v>
      </c>
      <c r="B108" t="s">
        <v>114</v>
      </c>
      <c r="C108">
        <v>5301.6</v>
      </c>
    </row>
    <row r="109" spans="1:3">
      <c r="A109">
        <v>107728</v>
      </c>
      <c r="B109" t="s">
        <v>115</v>
      </c>
      <c r="C109">
        <v>8267.04</v>
      </c>
    </row>
    <row r="110" spans="1:3">
      <c r="A110">
        <v>755</v>
      </c>
      <c r="B110" t="s">
        <v>126</v>
      </c>
      <c r="C110">
        <v>20508.75</v>
      </c>
    </row>
    <row r="111" spans="1:3">
      <c r="A111">
        <v>584</v>
      </c>
      <c r="B111" t="s">
        <v>124</v>
      </c>
      <c r="C111">
        <v>15588.97</v>
      </c>
    </row>
    <row r="112" spans="1:3">
      <c r="A112">
        <v>718</v>
      </c>
      <c r="B112" t="s">
        <v>127</v>
      </c>
      <c r="C112">
        <v>14407</v>
      </c>
    </row>
    <row r="113" spans="2:3">
      <c r="B113" t="s">
        <v>128</v>
      </c>
      <c r="C113">
        <v>14407</v>
      </c>
    </row>
    <row r="152" spans="1:1">
      <c r="A152">
        <v>3962.26</v>
      </c>
    </row>
    <row r="153" spans="1:1">
      <c r="A153">
        <v>3030.19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各门店水电费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2020-03-20T12:23:05Z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